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8C8260F-5CCD-44D0-AA2F-8D5F5F40511B}" xr6:coauthVersionLast="47" xr6:coauthVersionMax="47" xr10:uidLastSave="{00000000-0000-0000-0000-000000000000}"/>
  <workbookProtection workbookAlgorithmName="SHA-512" workbookHashValue="BFlDBzYm29C7Nv4264GWbEW+pIXoIay/ykfMbv2dqXNnmcZyshN4MVlogfKyrB970E8UYjwKP2iURhx/hFvzCQ==" workbookSaltValue="nvKaH7B8h1NSudw37zicc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JC52" i="4" s="1"/>
  <c r="BO7" i="5"/>
  <c r="BN7" i="5"/>
  <c r="BM7" i="5"/>
  <c r="BL7" i="5"/>
  <c r="BK7" i="5"/>
  <c r="BJ7" i="5"/>
  <c r="BI7" i="5"/>
  <c r="BH7" i="5"/>
  <c r="FX52" i="4" s="1"/>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HJ52" i="4"/>
  <c r="GQ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IT76" i="4" l="1"/>
  <c r="CS51" i="4"/>
  <c r="HJ30" i="4"/>
  <c r="CS30" i="4"/>
  <c r="BZ76" i="4"/>
  <c r="MA51" i="4"/>
  <c r="MI76" i="4"/>
  <c r="HJ51" i="4"/>
  <c r="MA30" i="4"/>
  <c r="C11" i="5"/>
  <c r="D11" i="5"/>
  <c r="E11" i="5"/>
  <c r="B11" i="5"/>
  <c r="AN30" i="4" l="1"/>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<sst xmlns="http://schemas.openxmlformats.org/spreadsheetml/2006/main" count="278" uniqueCount="129">
  <si>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</si>
  <si>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</si>
  <si>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</si>
  <si>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</si>
  <si>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</si>
  <si>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</si>
  <si>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</si>
  <si>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</si>
  <si>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</si>
  <si>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</si>
  <si>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</si>
  <si>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</si>
  <si>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</si>
  <si>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</si>
  <si>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</si>
  <si>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</si>
  <si>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</si>
  <si>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</si>
  <si>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</si>
  <si>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</si>
  <si>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</si>
  <si>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</si>
  <si>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</si>
  <si>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</si>
  <si>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</si>
  <si>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</si>
  <si>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</si>
  <si>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</si>
  <si>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</si>
  <si>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</si>
  <si>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</si>
  <si>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</si>
  <si>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</si>
  <si>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</si>
  <si>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</si>
  <si>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</si>
  <si>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</si>
  <si>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</si>
  <si>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</si>
  <si>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</si>
  <si>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</si>
  <si>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</si>
  <si>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</si>
  <si>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</si>
  <si>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</si>
  <si>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</si>
  <si>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</si>
  <si>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</si>
  <si>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</si>
  <si>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</si>
  <si>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</si>
  <si>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</si>
  <si>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</si>
  <si>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</si>
  <si>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</si>
  <si>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</si>
  <si>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</si>
  <si>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</si>
  <si>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</si>
  <si>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</si>
  <si>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</si>
  <si>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</si>
  <si>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</si>
  <si>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</si>
  <si>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</si>
  <si>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</si>
  <si>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</si>
  <si>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</si>
  <si>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</si>
  <si>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</si>
  <si>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</si>
  <si>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</si>
  <si>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</si>
  <si>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</si>
  <si>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</si>
  <si>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</si>
  <si>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</si>
  <si>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</si>
  <si>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</si>
  <si>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</si>
  <si>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</si>
  <si>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</si>
  <si>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</si>
  <si>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</si>
  <si>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</si>
  <si>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</si>
  <si>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</si>
  <si>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</si>
  <si>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</si>
  <si>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</si>
  <si>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</si>
  <si>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</si>
  <si>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</si>
  <si>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</si>
  <si>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</si>
  <si>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</si>
  <si>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</si>
  <si>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</si>
  <si>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</si>
  <si>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</si>
  <si>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</si>
  <si>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</si>
  <si>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</si>
  <si>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</si>
  <si>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</si>
  <si>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</si>
  <si>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</si>
  <si>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</si>
  <si>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長崎市平和公園駐車場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</si>
  <si>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</si>
  <si>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</si>
  <si>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</si>
  <si>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</si>
  <si>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</si>
  <si>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</si>
  <si>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</si>
  <si>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</si>
  <si>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</si>
  <si>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</si>
  <si>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</si>
  <si>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</si>
  <si>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</si>
  <si>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</si>
  <si>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</si>
  <si>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</si>
  <si>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地方債の償還が始まるなどして収益が悪化していたが、令和６年度は施設の改修がなく、黒字化した。
修学旅行等により利用料収入は増加傾向にあるものの、施設の老朽化に伴う改修も予定しており、今後の収益の見込みについては、しばらくは厳しい状況が続くことを想定している。
　施設の更新・投資に充てる財源についても、より慎重に確保していく必要がある。</t>
    <rPh sb="14" eb="16">
      <t>シュウエキ</t>
    </rPh>
    <rPh sb="17" eb="19">
      <t>アッカ</t>
    </rPh>
    <rPh sb="25" eb="27">
      <t>レイワ</t>
    </rPh>
    <rPh sb="28" eb="30">
      <t>ネンド</t>
    </rPh>
    <rPh sb="31" eb="33">
      <t>シセツ</t>
    </rPh>
    <rPh sb="34" eb="36">
      <t>カイシュウ</t>
    </rPh>
    <rPh sb="40" eb="43">
      <t>クロジカ</t>
    </rPh>
    <rPh sb="47" eb="51">
      <t>シュウガクリョコウ</t>
    </rPh>
    <rPh sb="51" eb="52">
      <t>トウ</t>
    </rPh>
    <rPh sb="63" eb="65">
      <t>ケイコウ</t>
    </rPh>
    <phoneticPr fontId="5"/>
  </si>
  <si>
    <t>企業債残高対料金収入比率が全国平均及び類似施設平均値と比較して高い値となっているが、修学旅行先である平和公園、原爆資料館に近接しており、安定した収益の確保が見込めることから、今後とも必要な施設の更新は行っていく。
　躯体等の改修については、平成27年度に調査をし、緊急性のある損傷はないとされており、長寿命化に向けた対応として、予防保全対策など改修を実施していく。</t>
    <rPh sb="23" eb="26">
      <t>ヘイキンアタイ</t>
    </rPh>
    <rPh sb="42" eb="46">
      <t>シュウガクリョコウ</t>
    </rPh>
    <rPh sb="46" eb="47">
      <t>サキ</t>
    </rPh>
    <rPh sb="50" eb="54">
      <t>ヘイワコウエン</t>
    </rPh>
    <rPh sb="55" eb="60">
      <t>ゲンバクシリョウカン</t>
    </rPh>
    <rPh sb="61" eb="63">
      <t>キンセツ</t>
    </rPh>
    <rPh sb="87" eb="89">
      <t>コンゴ</t>
    </rPh>
    <phoneticPr fontId="5"/>
  </si>
  <si>
    <t>　普通車、バスとも利用が増加傾向にあり、稼働率が類似施設平均値と比べて高い数値となっている。修学旅行等の目的地に近接していることから、今後とも安定した利用状況になるものと想定している。</t>
    <rPh sb="1" eb="3">
      <t>フツウ</t>
    </rPh>
    <rPh sb="3" eb="4">
      <t>シャ</t>
    </rPh>
    <rPh sb="9" eb="11">
      <t>リヨウ</t>
    </rPh>
    <rPh sb="12" eb="14">
      <t>ゾウカ</t>
    </rPh>
    <rPh sb="14" eb="16">
      <t>ケイコウ</t>
    </rPh>
    <rPh sb="30" eb="31">
      <t>アタイ</t>
    </rPh>
    <rPh sb="46" eb="48">
      <t>シュウガク</t>
    </rPh>
    <rPh sb="50" eb="51">
      <t>トウ</t>
    </rPh>
    <rPh sb="52" eb="55">
      <t>モクテキチ</t>
    </rPh>
    <rPh sb="56" eb="58">
      <t>キンセツ</t>
    </rPh>
    <phoneticPr fontId="5"/>
  </si>
  <si>
    <t>　施設の老朽化に伴う改修により地方債の償還が増えているものの、黒字であり他会計からの補助なく運営できている。
　今後も健全な経営を続けていくために、指定管理者制度（令和２年度から利用料金制を導入）による利用者サービスの向上及び増収対策に努めるとともに、施設の更新・投資に充てる財源を計画的に確保していく。</t>
    <rPh sb="8" eb="9">
      <t>トモナ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</si>
</sst>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12.3</c:v>
                </c:pt>
                <c:pt idx="1">
                  <c:v>43.1</c:v>
                </c:pt>
                <c:pt idx="2">
                  <c:v>110.9</c:v>
                </c:pt>
                <c:pt idx="3">
                  <c:v>51.8</c:v>
                </c:pt>
                <c:pt idx="4">
                  <c:v>185.9</c:v>
                </c:pt>
              </c:numCache>
            </c:numRef>
          </c:val>
          <c:extLst>
            <c:ext xmlns:c16="http://schemas.microsoft.com/office/drawing/2014/chart" uri="{C3380CC4-5D6E-409C-BE32-E72D297353CC}">
              <c16:uniqueId val="{00000000-31EB-42D9-BA4D-0769F3220DB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31EB-42D9-BA4D-0769F3220DB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1344.6</c:v>
                </c:pt>
                <c:pt idx="2">
                  <c:v>447.8</c:v>
                </c:pt>
                <c:pt idx="3">
                  <c:v>2163.1999999999998</c:v>
                </c:pt>
                <c:pt idx="4">
                  <c:v>621.29999999999995</c:v>
                </c:pt>
              </c:numCache>
            </c:numRef>
          </c:val>
          <c:extLst>
            <c:ext xmlns:c16="http://schemas.microsoft.com/office/drawing/2014/chart" uri="{C3380CC4-5D6E-409C-BE32-E72D297353CC}">
              <c16:uniqueId val="{00000000-ABC2-4B63-A091-44530EDA673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ABC2-4B63-A091-44530EDA673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2A8-4026-83B4-995C92B4EB5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2A8-4026-83B4-995C92B4EB5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9F4-4ED8-AAAD-378EF5A57C9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9F4-4ED8-AAAD-378EF5A57C9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E64-4F4D-A605-1F81EF4D1E6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1E64-4F4D-A605-1F81EF4D1E6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8A6-460A-8E7E-C1AAECDA94A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18A6-460A-8E7E-C1AAECDA94A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190.3</c:v>
                </c:pt>
                <c:pt idx="1">
                  <c:v>186.3</c:v>
                </c:pt>
                <c:pt idx="2">
                  <c:v>183.9</c:v>
                </c:pt>
                <c:pt idx="3">
                  <c:v>206.4</c:v>
                </c:pt>
                <c:pt idx="4">
                  <c:v>203.6</c:v>
                </c:pt>
              </c:numCache>
            </c:numRef>
          </c:val>
          <c:extLst>
            <c:ext xmlns:c16="http://schemas.microsoft.com/office/drawing/2014/chart" uri="{C3380CC4-5D6E-409C-BE32-E72D297353CC}">
              <c16:uniqueId val="{00000000-71C3-402F-89CE-EFE6D334C61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71C3-402F-89CE-EFE6D334C61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c:v>
                </c:pt>
                <c:pt idx="1">
                  <c:v>-131</c:v>
                </c:pt>
                <c:pt idx="2">
                  <c:v>30.7</c:v>
                </c:pt>
                <c:pt idx="3">
                  <c:v>53.8</c:v>
                </c:pt>
                <c:pt idx="4">
                  <c:v>91.5</c:v>
                </c:pt>
              </c:numCache>
            </c:numRef>
          </c:val>
          <c:extLst>
            <c:ext xmlns:c16="http://schemas.microsoft.com/office/drawing/2014/chart" uri="{C3380CC4-5D6E-409C-BE32-E72D297353CC}">
              <c16:uniqueId val="{00000000-68EA-4035-BD8B-5DE5AE3281B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68EA-4035-BD8B-5DE5AE3281B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-7195</c:v>
                </c:pt>
                <c:pt idx="1">
                  <c:v>-7631</c:v>
                </c:pt>
                <c:pt idx="2">
                  <c:v>6840</c:v>
                </c:pt>
                <c:pt idx="3">
                  <c:v>4228</c:v>
                </c:pt>
                <c:pt idx="4">
                  <c:v>21910</c:v>
                </c:pt>
              </c:numCache>
            </c:numRef>
          </c:val>
          <c:extLst>
            <c:ext xmlns:c16="http://schemas.microsoft.com/office/drawing/2014/chart" uri="{C3380CC4-5D6E-409C-BE32-E72D297353CC}">
              <c16:uniqueId val="{00000000-5E8C-4317-8687-CF8A5E6D30C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5E8C-4317-8687-CF8A5E6D30C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長崎県長崎市　長崎市平和公園駐車場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9">
        <f>データ!U7</f>
        <v>7384</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115</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31</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110</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1500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107" t="s">
        <v>125</v>
      </c>
      <c r="NE15" s="108"/>
      <c r="NF15" s="108"/>
      <c r="NG15" s="108"/>
      <c r="NH15" s="108"/>
      <c r="NI15" s="108"/>
      <c r="NJ15" s="108"/>
      <c r="NK15" s="108"/>
      <c r="NL15" s="108"/>
      <c r="NM15" s="108"/>
      <c r="NN15" s="108"/>
      <c r="NO15" s="108"/>
      <c r="NP15" s="108"/>
      <c r="NQ15" s="108"/>
      <c r="NR15" s="109"/>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7"/>
      <c r="NE16" s="108"/>
      <c r="NF16" s="108"/>
      <c r="NG16" s="108"/>
      <c r="NH16" s="108"/>
      <c r="NI16" s="108"/>
      <c r="NJ16" s="108"/>
      <c r="NK16" s="108"/>
      <c r="NL16" s="108"/>
      <c r="NM16" s="108"/>
      <c r="NN16" s="108"/>
      <c r="NO16" s="108"/>
      <c r="NP16" s="108"/>
      <c r="NQ16" s="108"/>
      <c r="NR16" s="109"/>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7"/>
      <c r="NE17" s="108"/>
      <c r="NF17" s="108"/>
      <c r="NG17" s="108"/>
      <c r="NH17" s="108"/>
      <c r="NI17" s="108"/>
      <c r="NJ17" s="108"/>
      <c r="NK17" s="108"/>
      <c r="NL17" s="108"/>
      <c r="NM17" s="108"/>
      <c r="NN17" s="108"/>
      <c r="NO17" s="108"/>
      <c r="NP17" s="108"/>
      <c r="NQ17" s="108"/>
      <c r="NR17" s="109"/>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7"/>
      <c r="NE18" s="108"/>
      <c r="NF18" s="108"/>
      <c r="NG18" s="108"/>
      <c r="NH18" s="108"/>
      <c r="NI18" s="108"/>
      <c r="NJ18" s="108"/>
      <c r="NK18" s="108"/>
      <c r="NL18" s="108"/>
      <c r="NM18" s="108"/>
      <c r="NN18" s="108"/>
      <c r="NO18" s="108"/>
      <c r="NP18" s="108"/>
      <c r="NQ18" s="108"/>
      <c r="NR18" s="109"/>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7"/>
      <c r="NE19" s="108"/>
      <c r="NF19" s="108"/>
      <c r="NG19" s="108"/>
      <c r="NH19" s="108"/>
      <c r="NI19" s="108"/>
      <c r="NJ19" s="108"/>
      <c r="NK19" s="108"/>
      <c r="NL19" s="108"/>
      <c r="NM19" s="108"/>
      <c r="NN19" s="108"/>
      <c r="NO19" s="108"/>
      <c r="NP19" s="108"/>
      <c r="NQ19" s="108"/>
      <c r="NR19" s="109"/>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7"/>
      <c r="NE20" s="108"/>
      <c r="NF20" s="108"/>
      <c r="NG20" s="108"/>
      <c r="NH20" s="108"/>
      <c r="NI20" s="108"/>
      <c r="NJ20" s="108"/>
      <c r="NK20" s="108"/>
      <c r="NL20" s="108"/>
      <c r="NM20" s="108"/>
      <c r="NN20" s="108"/>
      <c r="NO20" s="108"/>
      <c r="NP20" s="108"/>
      <c r="NQ20" s="108"/>
      <c r="NR20" s="109"/>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7"/>
      <c r="NE21" s="108"/>
      <c r="NF21" s="108"/>
      <c r="NG21" s="108"/>
      <c r="NH21" s="108"/>
      <c r="NI21" s="108"/>
      <c r="NJ21" s="108"/>
      <c r="NK21" s="108"/>
      <c r="NL21" s="108"/>
      <c r="NM21" s="108"/>
      <c r="NN21" s="108"/>
      <c r="NO21" s="108"/>
      <c r="NP21" s="108"/>
      <c r="NQ21" s="108"/>
      <c r="NR21" s="109"/>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7"/>
      <c r="NE22" s="108"/>
      <c r="NF22" s="108"/>
      <c r="NG22" s="108"/>
      <c r="NH22" s="108"/>
      <c r="NI22" s="108"/>
      <c r="NJ22" s="108"/>
      <c r="NK22" s="108"/>
      <c r="NL22" s="108"/>
      <c r="NM22" s="108"/>
      <c r="NN22" s="108"/>
      <c r="NO22" s="108"/>
      <c r="NP22" s="108"/>
      <c r="NQ22" s="108"/>
      <c r="NR22" s="109"/>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7"/>
      <c r="NE23" s="108"/>
      <c r="NF23" s="108"/>
      <c r="NG23" s="108"/>
      <c r="NH23" s="108"/>
      <c r="NI23" s="108"/>
      <c r="NJ23" s="108"/>
      <c r="NK23" s="108"/>
      <c r="NL23" s="108"/>
      <c r="NM23" s="108"/>
      <c r="NN23" s="108"/>
      <c r="NO23" s="108"/>
      <c r="NP23" s="108"/>
      <c r="NQ23" s="108"/>
      <c r="NR23" s="109"/>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7"/>
      <c r="NE24" s="108"/>
      <c r="NF24" s="108"/>
      <c r="NG24" s="108"/>
      <c r="NH24" s="108"/>
      <c r="NI24" s="108"/>
      <c r="NJ24" s="108"/>
      <c r="NK24" s="108"/>
      <c r="NL24" s="108"/>
      <c r="NM24" s="108"/>
      <c r="NN24" s="108"/>
      <c r="NO24" s="108"/>
      <c r="NP24" s="108"/>
      <c r="NQ24" s="108"/>
      <c r="NR24" s="109"/>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7"/>
      <c r="NE25" s="108"/>
      <c r="NF25" s="108"/>
      <c r="NG25" s="108"/>
      <c r="NH25" s="108"/>
      <c r="NI25" s="108"/>
      <c r="NJ25" s="108"/>
      <c r="NK25" s="108"/>
      <c r="NL25" s="108"/>
      <c r="NM25" s="108"/>
      <c r="NN25" s="108"/>
      <c r="NO25" s="108"/>
      <c r="NP25" s="108"/>
      <c r="NQ25" s="108"/>
      <c r="NR25" s="109"/>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7"/>
      <c r="NE26" s="108"/>
      <c r="NF26" s="108"/>
      <c r="NG26" s="108"/>
      <c r="NH26" s="108"/>
      <c r="NI26" s="108"/>
      <c r="NJ26" s="108"/>
      <c r="NK26" s="108"/>
      <c r="NL26" s="108"/>
      <c r="NM26" s="108"/>
      <c r="NN26" s="108"/>
      <c r="NO26" s="108"/>
      <c r="NP26" s="108"/>
      <c r="NQ26" s="108"/>
      <c r="NR26" s="109"/>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7"/>
      <c r="NE27" s="108"/>
      <c r="NF27" s="108"/>
      <c r="NG27" s="108"/>
      <c r="NH27" s="108"/>
      <c r="NI27" s="108"/>
      <c r="NJ27" s="108"/>
      <c r="NK27" s="108"/>
      <c r="NL27" s="108"/>
      <c r="NM27" s="108"/>
      <c r="NN27" s="108"/>
      <c r="NO27" s="108"/>
      <c r="NP27" s="108"/>
      <c r="NQ27" s="108"/>
      <c r="NR27" s="109"/>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7"/>
      <c r="NE28" s="108"/>
      <c r="NF28" s="108"/>
      <c r="NG28" s="108"/>
      <c r="NH28" s="108"/>
      <c r="NI28" s="108"/>
      <c r="NJ28" s="108"/>
      <c r="NK28" s="108"/>
      <c r="NL28" s="108"/>
      <c r="NM28" s="108"/>
      <c r="NN28" s="108"/>
      <c r="NO28" s="108"/>
      <c r="NP28" s="108"/>
      <c r="NQ28" s="108"/>
      <c r="NR28" s="109"/>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7"/>
      <c r="NE29" s="108"/>
      <c r="NF29" s="108"/>
      <c r="NG29" s="108"/>
      <c r="NH29" s="108"/>
      <c r="NI29" s="108"/>
      <c r="NJ29" s="108"/>
      <c r="NK29" s="108"/>
      <c r="NL29" s="108"/>
      <c r="NM29" s="108"/>
      <c r="NN29" s="108"/>
      <c r="NO29" s="108"/>
      <c r="NP29" s="108"/>
      <c r="NQ29" s="108"/>
      <c r="NR29" s="109"/>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07"/>
      <c r="NE30" s="108"/>
      <c r="NF30" s="108"/>
      <c r="NG30" s="108"/>
      <c r="NH30" s="108"/>
      <c r="NI30" s="108"/>
      <c r="NJ30" s="108"/>
      <c r="NK30" s="108"/>
      <c r="NL30" s="108"/>
      <c r="NM30" s="108"/>
      <c r="NN30" s="108"/>
      <c r="NO30" s="108"/>
      <c r="NP30" s="108"/>
      <c r="NQ30" s="108"/>
      <c r="NR30" s="109"/>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12.3</v>
      </c>
      <c r="V31" s="98"/>
      <c r="W31" s="98"/>
      <c r="X31" s="98"/>
      <c r="Y31" s="98"/>
      <c r="Z31" s="98"/>
      <c r="AA31" s="98"/>
      <c r="AB31" s="98"/>
      <c r="AC31" s="98"/>
      <c r="AD31" s="98"/>
      <c r="AE31" s="98"/>
      <c r="AF31" s="98"/>
      <c r="AG31" s="98"/>
      <c r="AH31" s="98"/>
      <c r="AI31" s="98"/>
      <c r="AJ31" s="98"/>
      <c r="AK31" s="98"/>
      <c r="AL31" s="98"/>
      <c r="AM31" s="98"/>
      <c r="AN31" s="98">
        <f>データ!Z7</f>
        <v>43.1</v>
      </c>
      <c r="AO31" s="98"/>
      <c r="AP31" s="98"/>
      <c r="AQ31" s="98"/>
      <c r="AR31" s="98"/>
      <c r="AS31" s="98"/>
      <c r="AT31" s="98"/>
      <c r="AU31" s="98"/>
      <c r="AV31" s="98"/>
      <c r="AW31" s="98"/>
      <c r="AX31" s="98"/>
      <c r="AY31" s="98"/>
      <c r="AZ31" s="98"/>
      <c r="BA31" s="98"/>
      <c r="BB31" s="98"/>
      <c r="BC31" s="98"/>
      <c r="BD31" s="98"/>
      <c r="BE31" s="98"/>
      <c r="BF31" s="98"/>
      <c r="BG31" s="98">
        <f>データ!AA7</f>
        <v>110.9</v>
      </c>
      <c r="BH31" s="98"/>
      <c r="BI31" s="98"/>
      <c r="BJ31" s="98"/>
      <c r="BK31" s="98"/>
      <c r="BL31" s="98"/>
      <c r="BM31" s="98"/>
      <c r="BN31" s="98"/>
      <c r="BO31" s="98"/>
      <c r="BP31" s="98"/>
      <c r="BQ31" s="98"/>
      <c r="BR31" s="98"/>
      <c r="BS31" s="98"/>
      <c r="BT31" s="98"/>
      <c r="BU31" s="98"/>
      <c r="BV31" s="98"/>
      <c r="BW31" s="98"/>
      <c r="BX31" s="98"/>
      <c r="BY31" s="98"/>
      <c r="BZ31" s="98">
        <f>データ!AB7</f>
        <v>51.8</v>
      </c>
      <c r="CA31" s="98"/>
      <c r="CB31" s="98"/>
      <c r="CC31" s="98"/>
      <c r="CD31" s="98"/>
      <c r="CE31" s="98"/>
      <c r="CF31" s="98"/>
      <c r="CG31" s="98"/>
      <c r="CH31" s="98"/>
      <c r="CI31" s="98"/>
      <c r="CJ31" s="98"/>
      <c r="CK31" s="98"/>
      <c r="CL31" s="98"/>
      <c r="CM31" s="98"/>
      <c r="CN31" s="98"/>
      <c r="CO31" s="98"/>
      <c r="CP31" s="98"/>
      <c r="CQ31" s="98"/>
      <c r="CR31" s="98"/>
      <c r="CS31" s="98">
        <f>データ!AC7</f>
        <v>185.9</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190.3</v>
      </c>
      <c r="JD31" s="67"/>
      <c r="JE31" s="67"/>
      <c r="JF31" s="67"/>
      <c r="JG31" s="67"/>
      <c r="JH31" s="67"/>
      <c r="JI31" s="67"/>
      <c r="JJ31" s="67"/>
      <c r="JK31" s="67"/>
      <c r="JL31" s="67"/>
      <c r="JM31" s="67"/>
      <c r="JN31" s="67"/>
      <c r="JO31" s="67"/>
      <c r="JP31" s="67"/>
      <c r="JQ31" s="67"/>
      <c r="JR31" s="67"/>
      <c r="JS31" s="67"/>
      <c r="JT31" s="67"/>
      <c r="JU31" s="68"/>
      <c r="JV31" s="66">
        <f>データ!DL7</f>
        <v>186.3</v>
      </c>
      <c r="JW31" s="67"/>
      <c r="JX31" s="67"/>
      <c r="JY31" s="67"/>
      <c r="JZ31" s="67"/>
      <c r="KA31" s="67"/>
      <c r="KB31" s="67"/>
      <c r="KC31" s="67"/>
      <c r="KD31" s="67"/>
      <c r="KE31" s="67"/>
      <c r="KF31" s="67"/>
      <c r="KG31" s="67"/>
      <c r="KH31" s="67"/>
      <c r="KI31" s="67"/>
      <c r="KJ31" s="67"/>
      <c r="KK31" s="67"/>
      <c r="KL31" s="67"/>
      <c r="KM31" s="67"/>
      <c r="KN31" s="68"/>
      <c r="KO31" s="66">
        <f>データ!DM7</f>
        <v>183.9</v>
      </c>
      <c r="KP31" s="67"/>
      <c r="KQ31" s="67"/>
      <c r="KR31" s="67"/>
      <c r="KS31" s="67"/>
      <c r="KT31" s="67"/>
      <c r="KU31" s="67"/>
      <c r="KV31" s="67"/>
      <c r="KW31" s="67"/>
      <c r="KX31" s="67"/>
      <c r="KY31" s="67"/>
      <c r="KZ31" s="67"/>
      <c r="LA31" s="67"/>
      <c r="LB31" s="67"/>
      <c r="LC31" s="67"/>
      <c r="LD31" s="67"/>
      <c r="LE31" s="67"/>
      <c r="LF31" s="67"/>
      <c r="LG31" s="68"/>
      <c r="LH31" s="66">
        <f>データ!DN7</f>
        <v>206.4</v>
      </c>
      <c r="LI31" s="67"/>
      <c r="LJ31" s="67"/>
      <c r="LK31" s="67"/>
      <c r="LL31" s="67"/>
      <c r="LM31" s="67"/>
      <c r="LN31" s="67"/>
      <c r="LO31" s="67"/>
      <c r="LP31" s="67"/>
      <c r="LQ31" s="67"/>
      <c r="LR31" s="67"/>
      <c r="LS31" s="67"/>
      <c r="LT31" s="67"/>
      <c r="LU31" s="67"/>
      <c r="LV31" s="67"/>
      <c r="LW31" s="67"/>
      <c r="LX31" s="67"/>
      <c r="LY31" s="67"/>
      <c r="LZ31" s="68"/>
      <c r="MA31" s="66">
        <f>データ!DO7</f>
        <v>203.6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126</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127</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0</v>
      </c>
      <c r="EM52" s="98"/>
      <c r="EN52" s="98"/>
      <c r="EO52" s="98"/>
      <c r="EP52" s="98"/>
      <c r="EQ52" s="98"/>
      <c r="ER52" s="98"/>
      <c r="ES52" s="98"/>
      <c r="ET52" s="98"/>
      <c r="EU52" s="98"/>
      <c r="EV52" s="98"/>
      <c r="EW52" s="98"/>
      <c r="EX52" s="98"/>
      <c r="EY52" s="98"/>
      <c r="EZ52" s="98"/>
      <c r="FA52" s="98"/>
      <c r="FB52" s="98"/>
      <c r="FC52" s="98"/>
      <c r="FD52" s="98"/>
      <c r="FE52" s="98">
        <f>データ!BG7</f>
        <v>-131</v>
      </c>
      <c r="FF52" s="98"/>
      <c r="FG52" s="98"/>
      <c r="FH52" s="98"/>
      <c r="FI52" s="98"/>
      <c r="FJ52" s="98"/>
      <c r="FK52" s="98"/>
      <c r="FL52" s="98"/>
      <c r="FM52" s="98"/>
      <c r="FN52" s="98"/>
      <c r="FO52" s="98"/>
      <c r="FP52" s="98"/>
      <c r="FQ52" s="98"/>
      <c r="FR52" s="98"/>
      <c r="FS52" s="98"/>
      <c r="FT52" s="98"/>
      <c r="FU52" s="98"/>
      <c r="FV52" s="98"/>
      <c r="FW52" s="98"/>
      <c r="FX52" s="98">
        <f>データ!BH7</f>
        <v>30.7</v>
      </c>
      <c r="FY52" s="98"/>
      <c r="FZ52" s="98"/>
      <c r="GA52" s="98"/>
      <c r="GB52" s="98"/>
      <c r="GC52" s="98"/>
      <c r="GD52" s="98"/>
      <c r="GE52" s="98"/>
      <c r="GF52" s="98"/>
      <c r="GG52" s="98"/>
      <c r="GH52" s="98"/>
      <c r="GI52" s="98"/>
      <c r="GJ52" s="98"/>
      <c r="GK52" s="98"/>
      <c r="GL52" s="98"/>
      <c r="GM52" s="98"/>
      <c r="GN52" s="98"/>
      <c r="GO52" s="98"/>
      <c r="GP52" s="98"/>
      <c r="GQ52" s="98">
        <f>データ!BI7</f>
        <v>53.8</v>
      </c>
      <c r="GR52" s="98"/>
      <c r="GS52" s="98"/>
      <c r="GT52" s="98"/>
      <c r="GU52" s="98"/>
      <c r="GV52" s="98"/>
      <c r="GW52" s="98"/>
      <c r="GX52" s="98"/>
      <c r="GY52" s="98"/>
      <c r="GZ52" s="98"/>
      <c r="HA52" s="98"/>
      <c r="HB52" s="98"/>
      <c r="HC52" s="98"/>
      <c r="HD52" s="98"/>
      <c r="HE52" s="98"/>
      <c r="HF52" s="98"/>
      <c r="HG52" s="98"/>
      <c r="HH52" s="98"/>
      <c r="HI52" s="98"/>
      <c r="HJ52" s="98">
        <f>データ!BJ7</f>
        <v>91.5</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-7195</v>
      </c>
      <c r="JD52" s="97"/>
      <c r="JE52" s="97"/>
      <c r="JF52" s="97"/>
      <c r="JG52" s="97"/>
      <c r="JH52" s="97"/>
      <c r="JI52" s="97"/>
      <c r="JJ52" s="97"/>
      <c r="JK52" s="97"/>
      <c r="JL52" s="97"/>
      <c r="JM52" s="97"/>
      <c r="JN52" s="97"/>
      <c r="JO52" s="97"/>
      <c r="JP52" s="97"/>
      <c r="JQ52" s="97"/>
      <c r="JR52" s="97"/>
      <c r="JS52" s="97"/>
      <c r="JT52" s="97"/>
      <c r="JU52" s="97"/>
      <c r="JV52" s="97">
        <f>データ!BR7</f>
        <v>-7631</v>
      </c>
      <c r="JW52" s="97"/>
      <c r="JX52" s="97"/>
      <c r="JY52" s="97"/>
      <c r="JZ52" s="97"/>
      <c r="KA52" s="97"/>
      <c r="KB52" s="97"/>
      <c r="KC52" s="97"/>
      <c r="KD52" s="97"/>
      <c r="KE52" s="97"/>
      <c r="KF52" s="97"/>
      <c r="KG52" s="97"/>
      <c r="KH52" s="97"/>
      <c r="KI52" s="97"/>
      <c r="KJ52" s="97"/>
      <c r="KK52" s="97"/>
      <c r="KL52" s="97"/>
      <c r="KM52" s="97"/>
      <c r="KN52" s="97"/>
      <c r="KO52" s="97">
        <f>データ!BS7</f>
        <v>6840</v>
      </c>
      <c r="KP52" s="97"/>
      <c r="KQ52" s="97"/>
      <c r="KR52" s="97"/>
      <c r="KS52" s="97"/>
      <c r="KT52" s="97"/>
      <c r="KU52" s="97"/>
      <c r="KV52" s="97"/>
      <c r="KW52" s="97"/>
      <c r="KX52" s="97"/>
      <c r="KY52" s="97"/>
      <c r="KZ52" s="97"/>
      <c r="LA52" s="97"/>
      <c r="LB52" s="97"/>
      <c r="LC52" s="97"/>
      <c r="LD52" s="97"/>
      <c r="LE52" s="97"/>
      <c r="LF52" s="97"/>
      <c r="LG52" s="97"/>
      <c r="LH52" s="97">
        <f>データ!BT7</f>
        <v>4228</v>
      </c>
      <c r="LI52" s="97"/>
      <c r="LJ52" s="97"/>
      <c r="LK52" s="97"/>
      <c r="LL52" s="97"/>
      <c r="LM52" s="97"/>
      <c r="LN52" s="97"/>
      <c r="LO52" s="97"/>
      <c r="LP52" s="97"/>
      <c r="LQ52" s="97"/>
      <c r="LR52" s="97"/>
      <c r="LS52" s="97"/>
      <c r="LT52" s="97"/>
      <c r="LU52" s="97"/>
      <c r="LV52" s="97"/>
      <c r="LW52" s="97"/>
      <c r="LX52" s="97"/>
      <c r="LY52" s="97"/>
      <c r="LZ52" s="97"/>
      <c r="MA52" s="97">
        <f>データ!BU7</f>
        <v>21910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128</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1267286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45868</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1344.6</v>
      </c>
      <c r="KQ77" s="67"/>
      <c r="KR77" s="67"/>
      <c r="KS77" s="67"/>
      <c r="KT77" s="67"/>
      <c r="KU77" s="67"/>
      <c r="KV77" s="67"/>
      <c r="KW77" s="67"/>
      <c r="KX77" s="67"/>
      <c r="KY77" s="67"/>
      <c r="KZ77" s="67"/>
      <c r="LA77" s="67"/>
      <c r="LB77" s="67"/>
      <c r="LC77" s="67"/>
      <c r="LD77" s="68"/>
      <c r="LE77" s="66">
        <f>データ!DB7</f>
        <v>447.8</v>
      </c>
      <c r="LF77" s="67"/>
      <c r="LG77" s="67"/>
      <c r="LH77" s="67"/>
      <c r="LI77" s="67"/>
      <c r="LJ77" s="67"/>
      <c r="LK77" s="67"/>
      <c r="LL77" s="67"/>
      <c r="LM77" s="67"/>
      <c r="LN77" s="67"/>
      <c r="LO77" s="67"/>
      <c r="LP77" s="67"/>
      <c r="LQ77" s="67"/>
      <c r="LR77" s="67"/>
      <c r="LS77" s="68"/>
      <c r="LT77" s="66">
        <f>データ!DC7</f>
        <v>2163.1999999999998</v>
      </c>
      <c r="LU77" s="67"/>
      <c r="LV77" s="67"/>
      <c r="LW77" s="67"/>
      <c r="LX77" s="67"/>
      <c r="LY77" s="67"/>
      <c r="LZ77" s="67"/>
      <c r="MA77" s="67"/>
      <c r="MB77" s="67"/>
      <c r="MC77" s="67"/>
      <c r="MD77" s="67"/>
      <c r="ME77" s="67"/>
      <c r="MF77" s="67"/>
      <c r="MG77" s="67"/>
      <c r="MH77" s="68"/>
      <c r="MI77" s="66">
        <f>データ!DD7</f>
        <v>621.29999999999995</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JJPPigZZaa5n3wMCe1574bhIbsioZg98W4hguGuzTMBB4ny5Y0/gna+5185L9q/puCALMZjVc+BoZkVkYy5zpg==" saltValue="QLqPC/SHuZ+31i1mnRmgR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zoomScaleNormal="10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45" t="s">
        <v>65</v>
      </c>
      <c r="AK4" s="145"/>
      <c r="AL4" s="145"/>
      <c r="AM4" s="145"/>
      <c r="AN4" s="145"/>
      <c r="AO4" s="145"/>
      <c r="AP4" s="145"/>
      <c r="AQ4" s="145"/>
      <c r="AR4" s="145"/>
      <c r="AS4" s="145"/>
      <c r="AT4" s="145"/>
      <c r="AU4" s="146" t="s">
        <v>66</v>
      </c>
      <c r="AV4" s="145"/>
      <c r="AW4" s="145"/>
      <c r="AX4" s="145"/>
      <c r="AY4" s="145"/>
      <c r="AZ4" s="145"/>
      <c r="BA4" s="145"/>
      <c r="BB4" s="145"/>
      <c r="BC4" s="145"/>
      <c r="BD4" s="145"/>
      <c r="BE4" s="145"/>
      <c r="BF4" s="145" t="s">
        <v>67</v>
      </c>
      <c r="BG4" s="145"/>
      <c r="BH4" s="145"/>
      <c r="BI4" s="145"/>
      <c r="BJ4" s="145"/>
      <c r="BK4" s="145"/>
      <c r="BL4" s="145"/>
      <c r="BM4" s="145"/>
      <c r="BN4" s="145"/>
      <c r="BO4" s="145"/>
      <c r="BP4" s="145"/>
      <c r="BQ4" s="146" t="s">
        <v>68</v>
      </c>
      <c r="BR4" s="145"/>
      <c r="BS4" s="145"/>
      <c r="BT4" s="145"/>
      <c r="BU4" s="145"/>
      <c r="BV4" s="145"/>
      <c r="BW4" s="145"/>
      <c r="BX4" s="145"/>
      <c r="BY4" s="145"/>
      <c r="BZ4" s="145"/>
      <c r="CA4" s="145"/>
      <c r="CB4" s="145" t="s">
        <v>69</v>
      </c>
      <c r="CC4" s="145"/>
      <c r="CD4" s="145"/>
      <c r="CE4" s="145"/>
      <c r="CF4" s="145"/>
      <c r="CG4" s="145"/>
      <c r="CH4" s="145"/>
      <c r="CI4" s="145"/>
      <c r="CJ4" s="145"/>
      <c r="CK4" s="145"/>
      <c r="CL4" s="145"/>
      <c r="CM4" s="147" t="s">
        <v>70</v>
      </c>
      <c r="CN4" s="147" t="s">
        <v>71</v>
      </c>
      <c r="CO4" s="138" t="s">
        <v>72</v>
      </c>
      <c r="CP4" s="139"/>
      <c r="CQ4" s="139"/>
      <c r="CR4" s="139"/>
      <c r="CS4" s="139"/>
      <c r="CT4" s="139"/>
      <c r="CU4" s="139"/>
      <c r="CV4" s="139"/>
      <c r="CW4" s="139"/>
      <c r="CX4" s="139"/>
      <c r="CY4" s="140"/>
      <c r="CZ4" s="145" t="s">
        <v>73</v>
      </c>
      <c r="DA4" s="145"/>
      <c r="DB4" s="145"/>
      <c r="DC4" s="145"/>
      <c r="DD4" s="145"/>
      <c r="DE4" s="145"/>
      <c r="DF4" s="145"/>
      <c r="DG4" s="145"/>
      <c r="DH4" s="145"/>
      <c r="DI4" s="145"/>
      <c r="DJ4" s="145"/>
      <c r="DK4" s="138" t="s">
        <v>74</v>
      </c>
      <c r="DL4" s="139"/>
      <c r="DM4" s="139"/>
      <c r="DN4" s="139"/>
      <c r="DO4" s="139"/>
      <c r="DP4" s="139"/>
      <c r="DQ4" s="139"/>
      <c r="DR4" s="139"/>
      <c r="DS4" s="139"/>
      <c r="DT4" s="139"/>
      <c r="DU4" s="140"/>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8"/>
      <c r="CN5" s="148"/>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101</v>
      </c>
      <c r="B6" s="48">
        <f>B8</f>
        <v>2024</v>
      </c>
      <c r="C6" s="48">
        <f t="shared" ref="C6:X6" si="1">C8</f>
        <v>422011</v>
      </c>
      <c r="D6" s="48">
        <f t="shared" si="1"/>
        <v>47</v>
      </c>
      <c r="E6" s="48">
        <f t="shared" si="1"/>
        <v>14</v>
      </c>
      <c r="F6" s="48">
        <f t="shared" si="1"/>
        <v>0</v>
      </c>
      <c r="G6" s="48">
        <f t="shared" si="1"/>
        <v>4</v>
      </c>
      <c r="H6" s="48" t="str">
        <f>SUBSTITUTE(H8,"　","")</f>
        <v>長崎県長崎市</v>
      </c>
      <c r="I6" s="48" t="str">
        <f t="shared" si="1"/>
        <v>長崎市平和公園駐車場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31</v>
      </c>
      <c r="S6" s="50" t="str">
        <f t="shared" si="1"/>
        <v>公共施設</v>
      </c>
      <c r="T6" s="50" t="str">
        <f t="shared" si="1"/>
        <v>有</v>
      </c>
      <c r="U6" s="51">
        <f t="shared" si="1"/>
        <v>7384</v>
      </c>
      <c r="V6" s="51">
        <f t="shared" si="1"/>
        <v>110</v>
      </c>
      <c r="W6" s="51">
        <f t="shared" si="1"/>
        <v>1500</v>
      </c>
      <c r="X6" s="50" t="str">
        <f t="shared" si="1"/>
        <v>利用料金制</v>
      </c>
      <c r="Y6" s="52">
        <f>IF(Y8="-",NA(),Y8)</f>
        <v>12.3</v>
      </c>
      <c r="Z6" s="52">
        <f t="shared" ref="Z6:AH6" si="2">IF(Z8="-",NA(),Z8)</f>
        <v>43.1</v>
      </c>
      <c r="AA6" s="52">
        <f t="shared" si="2"/>
        <v>110.9</v>
      </c>
      <c r="AB6" s="52">
        <f t="shared" si="2"/>
        <v>51.8</v>
      </c>
      <c r="AC6" s="52">
        <f t="shared" si="2"/>
        <v>185.9</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0</v>
      </c>
      <c r="BG6" s="52">
        <f t="shared" ref="BG6:BO6" si="5">IF(BG8="-",NA(),BG8)</f>
        <v>-131</v>
      </c>
      <c r="BH6" s="52">
        <f t="shared" si="5"/>
        <v>30.7</v>
      </c>
      <c r="BI6" s="52">
        <f t="shared" si="5"/>
        <v>53.8</v>
      </c>
      <c r="BJ6" s="52">
        <f t="shared" si="5"/>
        <v>91.5</v>
      </c>
      <c r="BK6" s="52">
        <f t="shared" si="5"/>
        <v>-25.9</v>
      </c>
      <c r="BL6" s="52">
        <f t="shared" si="5"/>
        <v>-24.6</v>
      </c>
      <c r="BM6" s="52">
        <f t="shared" si="5"/>
        <v>-29.2</v>
      </c>
      <c r="BN6" s="52">
        <f t="shared" si="5"/>
        <v>-810.7</v>
      </c>
      <c r="BO6" s="52">
        <f t="shared" si="5"/>
        <v>-15.1</v>
      </c>
      <c r="BP6" s="49" t="str">
        <f>IF(BP8="-","",IF(BP8="-","【-】","【"&amp;SUBSTITUTE(TEXT(BP8,"#,##0.0"),"-","△")&amp;"】"))</f>
        <v>【2.0】</v>
      </c>
      <c r="BQ6" s="53">
        <f>IF(BQ8="-",NA(),BQ8)</f>
        <v>-7195</v>
      </c>
      <c r="BR6" s="53">
        <f t="shared" ref="BR6:BZ6" si="6">IF(BR8="-",NA(),BR8)</f>
        <v>-7631</v>
      </c>
      <c r="BS6" s="53">
        <f t="shared" si="6"/>
        <v>6840</v>
      </c>
      <c r="BT6" s="53">
        <f t="shared" si="6"/>
        <v>4228</v>
      </c>
      <c r="BU6" s="53">
        <f t="shared" si="6"/>
        <v>21910</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102</v>
      </c>
      <c r="CM6" s="51">
        <f t="shared" ref="CM6:CN6" si="7">CM8</f>
        <v>1267286</v>
      </c>
      <c r="CN6" s="51">
        <f t="shared" si="7"/>
        <v>45868</v>
      </c>
      <c r="CO6" s="52"/>
      <c r="CP6" s="52"/>
      <c r="CQ6" s="52"/>
      <c r="CR6" s="52"/>
      <c r="CS6" s="52"/>
      <c r="CT6" s="52"/>
      <c r="CU6" s="52"/>
      <c r="CV6" s="52"/>
      <c r="CW6" s="52"/>
      <c r="CX6" s="52"/>
      <c r="CY6" s="49" t="s">
        <v>103</v>
      </c>
      <c r="CZ6" s="52">
        <f>IF(CZ8="-",NA(),CZ8)</f>
        <v>0</v>
      </c>
      <c r="DA6" s="52">
        <f t="shared" ref="DA6:DI6" si="8">IF(DA8="-",NA(),DA8)</f>
        <v>1344.6</v>
      </c>
      <c r="DB6" s="52">
        <f t="shared" si="8"/>
        <v>447.8</v>
      </c>
      <c r="DC6" s="52">
        <f t="shared" si="8"/>
        <v>2163.1999999999998</v>
      </c>
      <c r="DD6" s="52">
        <f t="shared" si="8"/>
        <v>621.29999999999995</v>
      </c>
      <c r="DE6" s="52">
        <f t="shared" si="8"/>
        <v>145.19999999999999</v>
      </c>
      <c r="DF6" s="52">
        <f t="shared" si="8"/>
        <v>219.9</v>
      </c>
      <c r="DG6" s="52">
        <f t="shared" si="8"/>
        <v>107.1</v>
      </c>
      <c r="DH6" s="52">
        <f t="shared" si="8"/>
        <v>143.6</v>
      </c>
      <c r="DI6" s="52">
        <f t="shared" si="8"/>
        <v>114.8</v>
      </c>
      <c r="DJ6" s="49" t="str">
        <f>IF(DJ8="-","",IF(DJ8="-","【-】","【"&amp;SUBSTITUTE(TEXT(DJ8,"#,##0.0"),"-","△")&amp;"】"))</f>
        <v>【73.4】</v>
      </c>
      <c r="DK6" s="52">
        <f>IF(DK8="-",NA(),DK8)</f>
        <v>190.3</v>
      </c>
      <c r="DL6" s="52">
        <f t="shared" ref="DL6:DT6" si="9">IF(DL8="-",NA(),DL8)</f>
        <v>186.3</v>
      </c>
      <c r="DM6" s="52">
        <f t="shared" si="9"/>
        <v>183.9</v>
      </c>
      <c r="DN6" s="52">
        <f t="shared" si="9"/>
        <v>206.4</v>
      </c>
      <c r="DO6" s="52">
        <f t="shared" si="9"/>
        <v>203.6</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104</v>
      </c>
      <c r="B7" s="48">
        <f t="shared" ref="B7:X7" si="10">B8</f>
        <v>2024</v>
      </c>
      <c r="C7" s="48">
        <f t="shared" si="10"/>
        <v>422011</v>
      </c>
      <c r="D7" s="48">
        <f t="shared" si="10"/>
        <v>47</v>
      </c>
      <c r="E7" s="48">
        <f t="shared" si="10"/>
        <v>14</v>
      </c>
      <c r="F7" s="48">
        <f t="shared" si="10"/>
        <v>0</v>
      </c>
      <c r="G7" s="48">
        <f t="shared" si="10"/>
        <v>4</v>
      </c>
      <c r="H7" s="48" t="str">
        <f t="shared" si="10"/>
        <v>長崎県　長崎市</v>
      </c>
      <c r="I7" s="48" t="str">
        <f t="shared" si="10"/>
        <v>長崎市平和公園駐車場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31</v>
      </c>
      <c r="S7" s="50" t="str">
        <f t="shared" si="10"/>
        <v>公共施設</v>
      </c>
      <c r="T7" s="50" t="str">
        <f t="shared" si="10"/>
        <v>有</v>
      </c>
      <c r="U7" s="51">
        <f t="shared" si="10"/>
        <v>7384</v>
      </c>
      <c r="V7" s="51">
        <f t="shared" si="10"/>
        <v>110</v>
      </c>
      <c r="W7" s="51">
        <f t="shared" si="10"/>
        <v>1500</v>
      </c>
      <c r="X7" s="50" t="str">
        <f t="shared" si="10"/>
        <v>利用料金制</v>
      </c>
      <c r="Y7" s="52">
        <f>Y8</f>
        <v>12.3</v>
      </c>
      <c r="Z7" s="52">
        <f t="shared" ref="Z7:AH7" si="11">Z8</f>
        <v>43.1</v>
      </c>
      <c r="AA7" s="52">
        <f t="shared" si="11"/>
        <v>110.9</v>
      </c>
      <c r="AB7" s="52">
        <f t="shared" si="11"/>
        <v>51.8</v>
      </c>
      <c r="AC7" s="52">
        <f t="shared" si="11"/>
        <v>185.9</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0</v>
      </c>
      <c r="BG7" s="52">
        <f t="shared" ref="BG7:BO7" si="14">BG8</f>
        <v>-131</v>
      </c>
      <c r="BH7" s="52">
        <f t="shared" si="14"/>
        <v>30.7</v>
      </c>
      <c r="BI7" s="52">
        <f t="shared" si="14"/>
        <v>53.8</v>
      </c>
      <c r="BJ7" s="52">
        <f t="shared" si="14"/>
        <v>91.5</v>
      </c>
      <c r="BK7" s="52">
        <f t="shared" si="14"/>
        <v>-25.9</v>
      </c>
      <c r="BL7" s="52">
        <f t="shared" si="14"/>
        <v>-24.6</v>
      </c>
      <c r="BM7" s="52">
        <f t="shared" si="14"/>
        <v>-29.2</v>
      </c>
      <c r="BN7" s="52">
        <f t="shared" si="14"/>
        <v>-810.7</v>
      </c>
      <c r="BO7" s="52">
        <f t="shared" si="14"/>
        <v>-15.1</v>
      </c>
      <c r="BP7" s="49"/>
      <c r="BQ7" s="53">
        <f>BQ8</f>
        <v>-7195</v>
      </c>
      <c r="BR7" s="53">
        <f t="shared" ref="BR7:BZ7" si="15">BR8</f>
        <v>-7631</v>
      </c>
      <c r="BS7" s="53">
        <f t="shared" si="15"/>
        <v>6840</v>
      </c>
      <c r="BT7" s="53">
        <f t="shared" si="15"/>
        <v>4228</v>
      </c>
      <c r="BU7" s="53">
        <f t="shared" si="15"/>
        <v>21910</v>
      </c>
      <c r="BV7" s="53">
        <f t="shared" si="15"/>
        <v>2220</v>
      </c>
      <c r="BW7" s="53">
        <f t="shared" si="15"/>
        <v>3097</v>
      </c>
      <c r="BX7" s="53">
        <f t="shared" si="15"/>
        <v>6051</v>
      </c>
      <c r="BY7" s="53">
        <f t="shared" si="15"/>
        <v>9971</v>
      </c>
      <c r="BZ7" s="53">
        <f t="shared" si="15"/>
        <v>10272</v>
      </c>
      <c r="CA7" s="51"/>
      <c r="CB7" s="52" t="s">
        <v>105</v>
      </c>
      <c r="CC7" s="52" t="s">
        <v>105</v>
      </c>
      <c r="CD7" s="52" t="s">
        <v>105</v>
      </c>
      <c r="CE7" s="52" t="s">
        <v>105</v>
      </c>
      <c r="CF7" s="52" t="s">
        <v>105</v>
      </c>
      <c r="CG7" s="52" t="s">
        <v>105</v>
      </c>
      <c r="CH7" s="52" t="s">
        <v>105</v>
      </c>
      <c r="CI7" s="52" t="s">
        <v>105</v>
      </c>
      <c r="CJ7" s="52" t="s">
        <v>105</v>
      </c>
      <c r="CK7" s="52" t="s">
        <v>106</v>
      </c>
      <c r="CL7" s="49"/>
      <c r="CM7" s="51">
        <f>CM8</f>
        <v>1267286</v>
      </c>
      <c r="CN7" s="51">
        <f>CN8</f>
        <v>45868</v>
      </c>
      <c r="CO7" s="52" t="s">
        <v>105</v>
      </c>
      <c r="CP7" s="52" t="s">
        <v>105</v>
      </c>
      <c r="CQ7" s="52" t="s">
        <v>105</v>
      </c>
      <c r="CR7" s="52" t="s">
        <v>105</v>
      </c>
      <c r="CS7" s="52" t="s">
        <v>105</v>
      </c>
      <c r="CT7" s="52" t="s">
        <v>105</v>
      </c>
      <c r="CU7" s="52" t="s">
        <v>105</v>
      </c>
      <c r="CV7" s="52" t="s">
        <v>105</v>
      </c>
      <c r="CW7" s="52" t="s">
        <v>105</v>
      </c>
      <c r="CX7" s="52" t="s">
        <v>106</v>
      </c>
      <c r="CY7" s="49"/>
      <c r="CZ7" s="52">
        <f>CZ8</f>
        <v>0</v>
      </c>
      <c r="DA7" s="52">
        <f t="shared" ref="DA7:DI7" si="16">DA8</f>
        <v>1344.6</v>
      </c>
      <c r="DB7" s="52">
        <f t="shared" si="16"/>
        <v>447.8</v>
      </c>
      <c r="DC7" s="52">
        <f t="shared" si="16"/>
        <v>2163.1999999999998</v>
      </c>
      <c r="DD7" s="52">
        <f t="shared" si="16"/>
        <v>621.29999999999995</v>
      </c>
      <c r="DE7" s="52">
        <f t="shared" si="16"/>
        <v>145.19999999999999</v>
      </c>
      <c r="DF7" s="52">
        <f t="shared" si="16"/>
        <v>219.9</v>
      </c>
      <c r="DG7" s="52">
        <f t="shared" si="16"/>
        <v>107.1</v>
      </c>
      <c r="DH7" s="52">
        <f t="shared" si="16"/>
        <v>143.6</v>
      </c>
      <c r="DI7" s="52">
        <f t="shared" si="16"/>
        <v>114.8</v>
      </c>
      <c r="DJ7" s="49"/>
      <c r="DK7" s="52">
        <f>DK8</f>
        <v>190.3</v>
      </c>
      <c r="DL7" s="52">
        <f t="shared" ref="DL7:DT7" si="17">DL8</f>
        <v>186.3</v>
      </c>
      <c r="DM7" s="52">
        <f t="shared" si="17"/>
        <v>183.9</v>
      </c>
      <c r="DN7" s="52">
        <f t="shared" si="17"/>
        <v>206.4</v>
      </c>
      <c r="DO7" s="52">
        <f t="shared" si="17"/>
        <v>203.6</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422011</v>
      </c>
      <c r="D8" s="55">
        <v>47</v>
      </c>
      <c r="E8" s="55">
        <v>14</v>
      </c>
      <c r="F8" s="55">
        <v>0</v>
      </c>
      <c r="G8" s="55">
        <v>4</v>
      </c>
      <c r="H8" s="55" t="s">
        <v>107</v>
      </c>
      <c r="I8" s="55" t="s">
        <v>108</v>
      </c>
      <c r="J8" s="55" t="s">
        <v>109</v>
      </c>
      <c r="K8" s="55" t="s">
        <v>110</v>
      </c>
      <c r="L8" s="55" t="s">
        <v>111</v>
      </c>
      <c r="M8" s="55" t="s">
        <v>112</v>
      </c>
      <c r="N8" s="55" t="s">
        <v>113</v>
      </c>
      <c r="O8" s="56" t="s">
        <v>114</v>
      </c>
      <c r="P8" s="57" t="s">
        <v>115</v>
      </c>
      <c r="Q8" s="57" t="s">
        <v>116</v>
      </c>
      <c r="R8" s="58">
        <v>31</v>
      </c>
      <c r="S8" s="57" t="s">
        <v>117</v>
      </c>
      <c r="T8" s="57" t="s">
        <v>118</v>
      </c>
      <c r="U8" s="58">
        <v>7384</v>
      </c>
      <c r="V8" s="58">
        <v>110</v>
      </c>
      <c r="W8" s="58">
        <v>1500</v>
      </c>
      <c r="X8" s="57" t="s">
        <v>119</v>
      </c>
      <c r="Y8" s="59">
        <v>12.3</v>
      </c>
      <c r="Z8" s="59">
        <v>43.1</v>
      </c>
      <c r="AA8" s="59">
        <v>110.9</v>
      </c>
      <c r="AB8" s="59">
        <v>51.8</v>
      </c>
      <c r="AC8" s="59">
        <v>185.9</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0</v>
      </c>
      <c r="BG8" s="59">
        <v>-131</v>
      </c>
      <c r="BH8" s="59">
        <v>30.7</v>
      </c>
      <c r="BI8" s="59">
        <v>53.8</v>
      </c>
      <c r="BJ8" s="59">
        <v>91.5</v>
      </c>
      <c r="BK8" s="59">
        <v>-25.9</v>
      </c>
      <c r="BL8" s="59">
        <v>-24.6</v>
      </c>
      <c r="BM8" s="59">
        <v>-29.2</v>
      </c>
      <c r="BN8" s="59">
        <v>-810.7</v>
      </c>
      <c r="BO8" s="59">
        <v>-15.1</v>
      </c>
      <c r="BP8" s="56">
        <v>2</v>
      </c>
      <c r="BQ8" s="60">
        <v>-7195</v>
      </c>
      <c r="BR8" s="60">
        <v>-7631</v>
      </c>
      <c r="BS8" s="60">
        <v>6840</v>
      </c>
      <c r="BT8" s="61">
        <v>4228</v>
      </c>
      <c r="BU8" s="61">
        <v>21910</v>
      </c>
      <c r="BV8" s="60">
        <v>2220</v>
      </c>
      <c r="BW8" s="60">
        <v>3097</v>
      </c>
      <c r="BX8" s="60">
        <v>6051</v>
      </c>
      <c r="BY8" s="60">
        <v>9971</v>
      </c>
      <c r="BZ8" s="60">
        <v>10272</v>
      </c>
      <c r="CA8" s="58">
        <v>10905</v>
      </c>
      <c r="CB8" s="59" t="s">
        <v>111</v>
      </c>
      <c r="CC8" s="59" t="s">
        <v>111</v>
      </c>
      <c r="CD8" s="59" t="s">
        <v>111</v>
      </c>
      <c r="CE8" s="59" t="s">
        <v>111</v>
      </c>
      <c r="CF8" s="59" t="s">
        <v>111</v>
      </c>
      <c r="CG8" s="59" t="s">
        <v>111</v>
      </c>
      <c r="CH8" s="59" t="s">
        <v>111</v>
      </c>
      <c r="CI8" s="59" t="s">
        <v>111</v>
      </c>
      <c r="CJ8" s="59" t="s">
        <v>111</v>
      </c>
      <c r="CK8" s="59" t="s">
        <v>111</v>
      </c>
      <c r="CL8" s="56" t="s">
        <v>111</v>
      </c>
      <c r="CM8" s="58">
        <v>1267286</v>
      </c>
      <c r="CN8" s="58">
        <v>45868</v>
      </c>
      <c r="CO8" s="59" t="s">
        <v>111</v>
      </c>
      <c r="CP8" s="59" t="s">
        <v>111</v>
      </c>
      <c r="CQ8" s="59" t="s">
        <v>111</v>
      </c>
      <c r="CR8" s="59" t="s">
        <v>111</v>
      </c>
      <c r="CS8" s="59" t="s">
        <v>111</v>
      </c>
      <c r="CT8" s="59" t="s">
        <v>111</v>
      </c>
      <c r="CU8" s="59" t="s">
        <v>111</v>
      </c>
      <c r="CV8" s="59" t="s">
        <v>111</v>
      </c>
      <c r="CW8" s="59" t="s">
        <v>111</v>
      </c>
      <c r="CX8" s="59" t="s">
        <v>111</v>
      </c>
      <c r="CY8" s="56" t="s">
        <v>111</v>
      </c>
      <c r="CZ8" s="59">
        <v>0</v>
      </c>
      <c r="DA8" s="59">
        <v>1344.6</v>
      </c>
      <c r="DB8" s="59">
        <v>447.8</v>
      </c>
      <c r="DC8" s="59">
        <v>2163.1999999999998</v>
      </c>
      <c r="DD8" s="59">
        <v>621.29999999999995</v>
      </c>
      <c r="DE8" s="59">
        <v>145.19999999999999</v>
      </c>
      <c r="DF8" s="59">
        <v>219.9</v>
      </c>
      <c r="DG8" s="59">
        <v>107.1</v>
      </c>
      <c r="DH8" s="59">
        <v>143.6</v>
      </c>
      <c r="DI8" s="59">
        <v>114.8</v>
      </c>
      <c r="DJ8" s="56">
        <v>73.400000000000006</v>
      </c>
      <c r="DK8" s="59">
        <v>190.3</v>
      </c>
      <c r="DL8" s="59">
        <v>186.3</v>
      </c>
      <c r="DM8" s="59">
        <v>183.9</v>
      </c>
      <c r="DN8" s="59">
        <v>206.4</v>
      </c>
      <c r="DO8" s="59">
        <v>203.6</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2025-12-12T09:33:54Z</dcterms:created>
  <dcterms:modified xsi:type="dcterms:W3CDTF">2026-03-04T06:27:48Z</dcterms:modified>
  <cp:category/>
</cp:coreProperties>
</file>