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B9FD026C-23D9-44A2-86E9-D446BAF56BC7}" xr6:coauthVersionLast="47" xr6:coauthVersionMax="47" xr10:uidLastSave="{00000000-0000-0000-0000-000000000000}"/>
  <workbookProtection workbookAlgorithmName="SHA-512" workbookHashValue="b71YZ93Oh0cj07XZHkmdjJFLyLj3BnCB/74V8NUK+Dh2DtE8AOmuRwBz959T6SVf1K4VAzXEgo86SRea3TeKyg==" workbookSaltValue="6vc2yXZb5fyT4/0Gyjodv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LT78" i="4" s="1"/>
  <c r="DG7" i="5"/>
  <c r="LE78" i="4" s="1"/>
  <c r="DF7" i="5"/>
  <c r="DE7" i="5"/>
  <c r="DD7" i="5"/>
  <c r="DC7" i="5"/>
  <c r="LT77" i="4" s="1"/>
  <c r="DB7" i="5"/>
  <c r="DA7" i="5"/>
  <c r="CZ7" i="5"/>
  <c r="KA77" i="4" s="1"/>
  <c r="CN7" i="5"/>
  <c r="CV76" i="4" s="1"/>
  <c r="CM7" i="5"/>
  <c r="BZ7" i="5"/>
  <c r="BY7" i="5"/>
  <c r="BX7" i="5"/>
  <c r="BW7" i="5"/>
  <c r="BV7" i="5"/>
  <c r="BU7" i="5"/>
  <c r="BT7" i="5"/>
  <c r="BS7" i="5"/>
  <c r="BR7" i="5"/>
  <c r="BQ7" i="5"/>
  <c r="BO7" i="5"/>
  <c r="HJ53" i="4" s="1"/>
  <c r="BN7" i="5"/>
  <c r="BM7" i="5"/>
  <c r="BL7" i="5"/>
  <c r="FE53" i="4" s="1"/>
  <c r="BK7" i="5"/>
  <c r="EL53" i="4" s="1"/>
  <c r="BJ7" i="5"/>
  <c r="BI7" i="5"/>
  <c r="BH7" i="5"/>
  <c r="BG7" i="5"/>
  <c r="BF7" i="5"/>
  <c r="BD7" i="5"/>
  <c r="BC7" i="5"/>
  <c r="BZ53" i="4" s="1"/>
  <c r="BB7" i="5"/>
  <c r="BG53" i="4" s="1"/>
  <c r="BA7" i="5"/>
  <c r="AZ7" i="5"/>
  <c r="AY7" i="5"/>
  <c r="AX7" i="5"/>
  <c r="BZ52" i="4" s="1"/>
  <c r="AW7" i="5"/>
  <c r="AV7" i="5"/>
  <c r="AU7" i="5"/>
  <c r="U52" i="4" s="1"/>
  <c r="AS7" i="5"/>
  <c r="HJ32" i="4" s="1"/>
  <c r="AR7" i="5"/>
  <c r="AQ7" i="5"/>
  <c r="AP7" i="5"/>
  <c r="AO7" i="5"/>
  <c r="AN7" i="5"/>
  <c r="AM7" i="5"/>
  <c r="AL7" i="5"/>
  <c r="FX31" i="4" s="1"/>
  <c r="AK7" i="5"/>
  <c r="FE31" i="4" s="1"/>
  <c r="AJ7" i="5"/>
  <c r="AH7" i="5"/>
  <c r="AG7" i="5"/>
  <c r="AF7" i="5"/>
  <c r="BG32" i="4" s="1"/>
  <c r="AE7" i="5"/>
  <c r="AD7" i="5"/>
  <c r="AC7" i="5"/>
  <c r="CS31" i="4" s="1"/>
  <c r="AB7" i="5"/>
  <c r="BZ31" i="4" s="1"/>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KP78" i="4"/>
  <c r="KA78" i="4"/>
  <c r="IT78" i="4"/>
  <c r="IE78" i="4"/>
  <c r="HP78" i="4"/>
  <c r="HA78" i="4"/>
  <c r="GL78" i="4"/>
  <c r="BZ78" i="4"/>
  <c r="BK78" i="4"/>
  <c r="AV78" i="4"/>
  <c r="AG78" i="4"/>
  <c r="R78" i="4"/>
  <c r="MI77" i="4"/>
  <c r="LE77" i="4"/>
  <c r="KP77" i="4"/>
  <c r="IT77" i="4"/>
  <c r="IE77" i="4"/>
  <c r="HP77" i="4"/>
  <c r="HA77" i="4"/>
  <c r="GL77" i="4"/>
  <c r="BZ77" i="4"/>
  <c r="BK77" i="4"/>
  <c r="AV77" i="4"/>
  <c r="AG77" i="4"/>
  <c r="R77" i="4"/>
  <c r="CV67" i="4"/>
  <c r="MA53" i="4"/>
  <c r="LH53" i="4"/>
  <c r="KO53" i="4"/>
  <c r="JV53" i="4"/>
  <c r="JC53" i="4"/>
  <c r="GQ53" i="4"/>
  <c r="FX53" i="4"/>
  <c r="CS53" i="4"/>
  <c r="AN53" i="4"/>
  <c r="U53" i="4"/>
  <c r="MA52" i="4"/>
  <c r="LH52" i="4"/>
  <c r="KO52" i="4"/>
  <c r="JV52" i="4"/>
  <c r="JC52" i="4"/>
  <c r="HJ52" i="4"/>
  <c r="GQ52" i="4"/>
  <c r="FX52" i="4"/>
  <c r="FE52" i="4"/>
  <c r="EL52" i="4"/>
  <c r="CS52" i="4"/>
  <c r="BG52" i="4"/>
  <c r="AN52" i="4"/>
  <c r="LH32" i="4"/>
  <c r="KO32" i="4"/>
  <c r="JV32" i="4"/>
  <c r="GQ32" i="4"/>
  <c r="FX32" i="4"/>
  <c r="FE32" i="4"/>
  <c r="EL32" i="4"/>
  <c r="CS32" i="4"/>
  <c r="BZ32" i="4"/>
  <c r="AN32" i="4"/>
  <c r="U32" i="4"/>
  <c r="MA31" i="4"/>
  <c r="LH31" i="4"/>
  <c r="KO31" i="4"/>
  <c r="JV31" i="4"/>
  <c r="JC31" i="4"/>
  <c r="HJ31" i="4"/>
  <c r="GQ31" i="4"/>
  <c r="EL31" i="4"/>
  <c r="BG31" i="4"/>
  <c r="AN31" i="4"/>
  <c r="U31" i="4"/>
  <c r="JQ10" i="4"/>
  <c r="HX10" i="4"/>
  <c r="DU10" i="4"/>
  <c r="CF10" i="4"/>
  <c r="B10" i="4"/>
  <c r="HX8" i="4"/>
  <c r="FJ8" i="4"/>
  <c r="AQ8" i="4"/>
  <c r="B8" i="4"/>
  <c r="MA30" i="4" l="1"/>
  <c r="CS30" i="4"/>
  <c r="BZ76" i="4"/>
  <c r="MA51" i="4"/>
  <c r="MI76" i="4"/>
  <c r="HJ51" i="4"/>
  <c r="IT76" i="4"/>
  <c r="CS51" i="4"/>
  <c r="HJ30" i="4"/>
  <c r="C11" i="5"/>
  <c r="D11" i="5"/>
  <c r="E11" i="5"/>
  <c r="B11" i="5"/>
  <c r="KO51" i="4" l="1"/>
  <c r="LE76" i="4"/>
  <c r="FX51" i="4"/>
  <c r="KO30" i="4"/>
  <c r="HP76" i="4"/>
  <c r="BG51" i="4"/>
  <c r="FX30" i="4"/>
  <c r="BG30" i="4"/>
  <c r="AV76" i="4"/>
  <c r="AG76" i="4"/>
  <c r="JV51" i="4"/>
  <c r="KP76" i="4"/>
  <c r="FE51" i="4"/>
  <c r="JV30" i="4"/>
  <c r="HA76" i="4"/>
  <c r="AN51" i="4"/>
  <c r="FE30" i="4"/>
  <c r="AN30" i="4"/>
  <c r="EL30" i="4"/>
  <c r="U30" i="4"/>
  <c r="R76" i="4"/>
  <c r="JC51" i="4"/>
  <c r="KA76" i="4"/>
  <c r="EL51" i="4"/>
  <c r="JC30" i="4"/>
  <c r="GL76" i="4"/>
  <c r="U51" i="4"/>
  <c r="GQ51" i="4"/>
  <c r="LH30" i="4"/>
  <c r="IE76" i="4"/>
  <c r="BZ51" i="4"/>
  <c r="GQ30" i="4"/>
  <c r="BZ30" i="4"/>
  <c r="BK76" i="4"/>
  <c r="LH51" i="4"/>
  <c r="LT76"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<sst xmlns="http://schemas.openxmlformats.org/spreadsheetml/2006/main" count="278" uniqueCount="130">
  <si>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</si>
  <si>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</si>
  <si>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</si>
  <si>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</si>
  <si>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</si>
  <si>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</si>
  <si>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</si>
  <si>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</si>
  <si>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</si>
  <si>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</si>
  <si>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</si>
  <si>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</si>
  <si>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</si>
  <si>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</si>
  <si>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</si>
  <si>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</si>
  <si>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</si>
  <si>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</si>
  <si>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</si>
  <si>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</si>
  <si>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</si>
  <si>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</si>
  <si>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</si>
  <si>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</si>
  <si>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</si>
  <si>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</si>
  <si>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</si>
  <si>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</si>
  <si>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</si>
  <si>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</si>
  <si>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</si>
  <si>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</si>
  <si>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</si>
  <si>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</si>
  <si>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</si>
  <si>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</si>
  <si>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</si>
  <si>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</si>
  <si>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</si>
  <si>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</si>
  <si>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</si>
  <si>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</si>
  <si>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</si>
  <si>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</si>
  <si>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</si>
  <si>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</si>
  <si>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</si>
  <si>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</si>
  <si>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</si>
  <si>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</si>
  <si>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</si>
  <si>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</si>
  <si>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</si>
  <si>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</si>
  <si>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</si>
  <si>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</si>
  <si>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</si>
  <si>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</si>
  <si>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</si>
  <si>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</si>
  <si>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</si>
  <si>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</si>
  <si>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</si>
  <si>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</si>
  <si>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</si>
  <si>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</si>
  <si>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</si>
  <si>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</si>
  <si>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</si>
  <si>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</si>
  <si>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</si>
  <si>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</si>
  <si>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</si>
  <si>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</si>
  <si>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</si>
  <si>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</si>
  <si>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</si>
  <si>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</si>
  <si>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</si>
  <si>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</si>
  <si>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</si>
  <si>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</si>
  <si>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</si>
  <si>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</si>
  <si>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</si>
  <si>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</si>
  <si>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</si>
  <si>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</si>
  <si>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</si>
  <si>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</si>
  <si>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</si>
  <si>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</si>
  <si>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</si>
  <si>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</si>
  <si>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</si>
  <si>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</si>
  <si>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</si>
  <si>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</si>
  <si>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</si>
  <si>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</si>
  <si>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</si>
  <si>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</si>
  <si>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</si>
  <si>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</si>
  <si>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</si>
  <si>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</si>
  <si>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</si>
  <si>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</si>
  <si>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</si>
  <si>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</si>
  <si>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</si>
  <si>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</si>
  <si>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</si>
  <si>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</si>
  <si>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</si>
  <si>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</si>
  <si>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</si>
  <si>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</si>
  <si>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</si>
  <si>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</si>
  <si>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</si>
  <si>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</si>
  <si>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</si>
  <si>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</si>
  <si>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</si>
  <si>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</si>
  <si>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地方債償還金が減少したことから、平成28年度より収益が増加し黒字に転換しており、他会計からの補助もないため、安定した経営状況となっている。
　しかし、令和5年度以降、市庁舎の新庁舎移転に伴い、令和9年度まで公用車用駐車場（101台駐車）としても利用することにより、年度全体を通じて収益が減少している。
　このため、将来の施設のあり方を踏まえ、施設の更新・投資を実施するか否か、検討する必要がある。</t>
    <phoneticPr fontId="5"/>
  </si>
  <si>
    <t>稼働率が全国平均及び類似施設平均値と比べて高い数値となっており、施設の利用状況は健全であるといえる。
　しかし、令和5年度以降、市庁舎の新庁舎移転に伴い、桜町駐車場を令和9年度まで公用車用駐車場としても利用することになり、市営駐車場としての一般利用者の利用は減となっている。</t>
    <phoneticPr fontId="5"/>
  </si>
  <si>
    <t>平成28年度から収益は黒字となっており、また稼働率も高いことから、おおむね健全な経営状況である。
　しかし、令和5年度以降、新庁舎への移転に伴い、令和9年度まで公用車用駐車場としても利用することにより、市営駐車場としての一般利用者の利用は大幅に減となっており、周辺に民間駐車場も充足していることから今後も収益増は見込めないものと想定される。このため、利用状況及び将来の施設のあり方を踏まえ、施設の更新・投資を必要最低限のものとしていく</t>
    <rPh sb="130" eb="132">
      <t>シュウヘン</t>
    </rPh>
    <rPh sb="133" eb="138">
      <t>ミンカンチュウシャジョウ</t>
    </rPh>
    <rPh sb="139" eb="141">
      <t>ジュウソク</t>
    </rPh>
    <rPh sb="149" eb="151">
      <t>コンゴ</t>
    </rPh>
    <phoneticPr fontId="5"/>
  </si>
  <si>
    <t>収益の安定性確保については、令和5年度以降、市庁舎の新庁舎移転に伴い、令和9年度まで公用車用駐車場（101台駐車）としても利用することにより、年度全体を通じて収益が減少していること、近隣にコインパーキングが増えていることから、将来の施設のあり方を踏まえ、更新投資は必要最低限のものを検討しなから行っていく。
　躯体等の改修については、平成27年度に調査をし、緊急性のある損傷はないとされており、予防保全対策のみ改修を実施していく。</t>
    <rPh sb="91" eb="93">
      <t>キンリン</t>
    </rPh>
    <rPh sb="103" eb="104">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</si>
</sst>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866.2</c:v>
                </c:pt>
                <c:pt idx="1">
                  <c:v>613.29999999999995</c:v>
                </c:pt>
                <c:pt idx="2">
                  <c:v>796.3</c:v>
                </c:pt>
                <c:pt idx="3">
                  <c:v>143.5</c:v>
                </c:pt>
                <c:pt idx="4">
                  <c:v>276.2</c:v>
                </c:pt>
              </c:numCache>
            </c:numRef>
          </c:val>
          <c:extLst>
            <c:ext xmlns:c16="http://schemas.microsoft.com/office/drawing/2014/chart" uri="{C3380CC4-5D6E-409C-BE32-E72D297353CC}">
              <c16:uniqueId val="{00000000-E1DC-4276-9FA7-5B3527A87C7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E1DC-4276-9FA7-5B3527A87C7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63.2</c:v>
                </c:pt>
                <c:pt idx="1">
                  <c:v>107.1</c:v>
                </c:pt>
                <c:pt idx="2">
                  <c:v>105</c:v>
                </c:pt>
                <c:pt idx="3">
                  <c:v>8291</c:v>
                </c:pt>
                <c:pt idx="4">
                  <c:v>288.2</c:v>
                </c:pt>
              </c:numCache>
            </c:numRef>
          </c:val>
          <c:extLst>
            <c:ext xmlns:c16="http://schemas.microsoft.com/office/drawing/2014/chart" uri="{C3380CC4-5D6E-409C-BE32-E72D297353CC}">
              <c16:uniqueId val="{00000000-3F55-48AF-B1D5-07742BD7601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3F55-48AF-B1D5-07742BD7601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6CF-4206-9EB6-0F6083330DC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6CF-4206-9EB6-0F6083330DC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2C2-4D5F-AA7B-05D0E8227DC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2C2-4D5F-AA7B-05D0E8227DC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7C-4D40-850F-11F3BC809A8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737C-4D40-850F-11F3BC809A8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6A8-4B3E-ADC8-F89C29D040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E6A8-4B3E-ADC8-F89C29D040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272.39999999999998</c:v>
                </c:pt>
                <c:pt idx="1">
                  <c:v>272.39999999999998</c:v>
                </c:pt>
                <c:pt idx="2">
                  <c:v>271.2</c:v>
                </c:pt>
                <c:pt idx="3">
                  <c:v>267.60000000000002</c:v>
                </c:pt>
                <c:pt idx="4">
                  <c:v>264.10000000000002</c:v>
                </c:pt>
              </c:numCache>
            </c:numRef>
          </c:val>
          <c:extLst>
            <c:ext xmlns:c16="http://schemas.microsoft.com/office/drawing/2014/chart" uri="{C3380CC4-5D6E-409C-BE32-E72D297353CC}">
              <c16:uniqueId val="{00000000-BCF5-494A-BF7F-4F3396050E4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BCF5-494A-BF7F-4F3396050E4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99.4</c:v>
                </c:pt>
                <c:pt idx="1">
                  <c:v>95.8</c:v>
                </c:pt>
                <c:pt idx="2">
                  <c:v>99.4</c:v>
                </c:pt>
                <c:pt idx="3">
                  <c:v>67.3</c:v>
                </c:pt>
                <c:pt idx="4">
                  <c:v>87.8</c:v>
                </c:pt>
              </c:numCache>
            </c:numRef>
          </c:val>
          <c:extLst>
            <c:ext xmlns:c16="http://schemas.microsoft.com/office/drawing/2014/chart" uri="{C3380CC4-5D6E-409C-BE32-E72D297353CC}">
              <c16:uniqueId val="{00000000-0F8D-4DF6-AA6F-B0C70C54124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0F8D-4DF6-AA6F-B0C70C54124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34675</c:v>
                </c:pt>
                <c:pt idx="1">
                  <c:v>32840</c:v>
                </c:pt>
                <c:pt idx="2">
                  <c:v>32480</c:v>
                </c:pt>
                <c:pt idx="3">
                  <c:v>12066</c:v>
                </c:pt>
                <c:pt idx="4">
                  <c:v>18370</c:v>
                </c:pt>
              </c:numCache>
            </c:numRef>
          </c:val>
          <c:extLst>
            <c:ext xmlns:c16="http://schemas.microsoft.com/office/drawing/2014/chart" uri="{C3380CC4-5D6E-409C-BE32-E72D297353CC}">
              <c16:uniqueId val="{00000000-CDE6-4F75-9613-8C94648197B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CDE6-4F75-9613-8C94648197B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長崎市桜町駐車場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3688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170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270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866.2</v>
      </c>
      <c r="V31" s="116"/>
      <c r="W31" s="116"/>
      <c r="X31" s="116"/>
      <c r="Y31" s="116"/>
      <c r="Z31" s="116"/>
      <c r="AA31" s="116"/>
      <c r="AB31" s="116"/>
      <c r="AC31" s="116"/>
      <c r="AD31" s="116"/>
      <c r="AE31" s="116"/>
      <c r="AF31" s="116"/>
      <c r="AG31" s="116"/>
      <c r="AH31" s="116"/>
      <c r="AI31" s="116"/>
      <c r="AJ31" s="116"/>
      <c r="AK31" s="116"/>
      <c r="AL31" s="116"/>
      <c r="AM31" s="116"/>
      <c r="AN31" s="116">
        <f>データ!Z7</f>
        <v>613.29999999999995</v>
      </c>
      <c r="AO31" s="116"/>
      <c r="AP31" s="116"/>
      <c r="AQ31" s="116"/>
      <c r="AR31" s="116"/>
      <c r="AS31" s="116"/>
      <c r="AT31" s="116"/>
      <c r="AU31" s="116"/>
      <c r="AV31" s="116"/>
      <c r="AW31" s="116"/>
      <c r="AX31" s="116"/>
      <c r="AY31" s="116"/>
      <c r="AZ31" s="116"/>
      <c r="BA31" s="116"/>
      <c r="BB31" s="116"/>
      <c r="BC31" s="116"/>
      <c r="BD31" s="116"/>
      <c r="BE31" s="116"/>
      <c r="BF31" s="116"/>
      <c r="BG31" s="116">
        <f>データ!AA7</f>
        <v>796.3</v>
      </c>
      <c r="BH31" s="116"/>
      <c r="BI31" s="116"/>
      <c r="BJ31" s="116"/>
      <c r="BK31" s="116"/>
      <c r="BL31" s="116"/>
      <c r="BM31" s="116"/>
      <c r="BN31" s="116"/>
      <c r="BO31" s="116"/>
      <c r="BP31" s="116"/>
      <c r="BQ31" s="116"/>
      <c r="BR31" s="116"/>
      <c r="BS31" s="116"/>
      <c r="BT31" s="116"/>
      <c r="BU31" s="116"/>
      <c r="BV31" s="116"/>
      <c r="BW31" s="116"/>
      <c r="BX31" s="116"/>
      <c r="BY31" s="116"/>
      <c r="BZ31" s="116">
        <f>データ!AB7</f>
        <v>143.5</v>
      </c>
      <c r="CA31" s="116"/>
      <c r="CB31" s="116"/>
      <c r="CC31" s="116"/>
      <c r="CD31" s="116"/>
      <c r="CE31" s="116"/>
      <c r="CF31" s="116"/>
      <c r="CG31" s="116"/>
      <c r="CH31" s="116"/>
      <c r="CI31" s="116"/>
      <c r="CJ31" s="116"/>
      <c r="CK31" s="116"/>
      <c r="CL31" s="116"/>
      <c r="CM31" s="116"/>
      <c r="CN31" s="116"/>
      <c r="CO31" s="116"/>
      <c r="CP31" s="116"/>
      <c r="CQ31" s="116"/>
      <c r="CR31" s="116"/>
      <c r="CS31" s="116">
        <f>データ!AC7</f>
        <v>276.2</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272.39999999999998</v>
      </c>
      <c r="JD31" s="111"/>
      <c r="JE31" s="111"/>
      <c r="JF31" s="111"/>
      <c r="JG31" s="111"/>
      <c r="JH31" s="111"/>
      <c r="JI31" s="111"/>
      <c r="JJ31" s="111"/>
      <c r="JK31" s="111"/>
      <c r="JL31" s="111"/>
      <c r="JM31" s="111"/>
      <c r="JN31" s="111"/>
      <c r="JO31" s="111"/>
      <c r="JP31" s="111"/>
      <c r="JQ31" s="111"/>
      <c r="JR31" s="111"/>
      <c r="JS31" s="111"/>
      <c r="JT31" s="111"/>
      <c r="JU31" s="112"/>
      <c r="JV31" s="110">
        <f>データ!DL7</f>
        <v>272.39999999999998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271.2</v>
      </c>
      <c r="KP31" s="111"/>
      <c r="KQ31" s="111"/>
      <c r="KR31" s="111"/>
      <c r="KS31" s="111"/>
      <c r="KT31" s="111"/>
      <c r="KU31" s="111"/>
      <c r="KV31" s="111"/>
      <c r="KW31" s="111"/>
      <c r="KX31" s="111"/>
      <c r="KY31" s="111"/>
      <c r="KZ31" s="111"/>
      <c r="LA31" s="111"/>
      <c r="LB31" s="111"/>
      <c r="LC31" s="111"/>
      <c r="LD31" s="111"/>
      <c r="LE31" s="111"/>
      <c r="LF31" s="111"/>
      <c r="LG31" s="112"/>
      <c r="LH31" s="110">
        <f>データ!DN7</f>
        <v>267.60000000000002</v>
      </c>
      <c r="LI31" s="111"/>
      <c r="LJ31" s="111"/>
      <c r="LK31" s="111"/>
      <c r="LL31" s="111"/>
      <c r="LM31" s="111"/>
      <c r="LN31" s="111"/>
      <c r="LO31" s="111"/>
      <c r="LP31" s="111"/>
      <c r="LQ31" s="111"/>
      <c r="LR31" s="111"/>
      <c r="LS31" s="111"/>
      <c r="LT31" s="111"/>
      <c r="LU31" s="111"/>
      <c r="LV31" s="111"/>
      <c r="LW31" s="111"/>
      <c r="LX31" s="111"/>
      <c r="LY31" s="111"/>
      <c r="LZ31" s="112"/>
      <c r="MA31" s="110">
        <f>データ!DO7</f>
        <v>264.10000000000002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99.4</v>
      </c>
      <c r="EM52" s="116"/>
      <c r="EN52" s="116"/>
      <c r="EO52" s="116"/>
      <c r="EP52" s="116"/>
      <c r="EQ52" s="116"/>
      <c r="ER52" s="116"/>
      <c r="ES52" s="116"/>
      <c r="ET52" s="116"/>
      <c r="EU52" s="116"/>
      <c r="EV52" s="116"/>
      <c r="EW52" s="116"/>
      <c r="EX52" s="116"/>
      <c r="EY52" s="116"/>
      <c r="EZ52" s="116"/>
      <c r="FA52" s="116"/>
      <c r="FB52" s="116"/>
      <c r="FC52" s="116"/>
      <c r="FD52" s="116"/>
      <c r="FE52" s="116">
        <f>データ!BG7</f>
        <v>95.8</v>
      </c>
      <c r="FF52" s="116"/>
      <c r="FG52" s="116"/>
      <c r="FH52" s="116"/>
      <c r="FI52" s="116"/>
      <c r="FJ52" s="116"/>
      <c r="FK52" s="116"/>
      <c r="FL52" s="116"/>
      <c r="FM52" s="116"/>
      <c r="FN52" s="116"/>
      <c r="FO52" s="116"/>
      <c r="FP52" s="116"/>
      <c r="FQ52" s="116"/>
      <c r="FR52" s="116"/>
      <c r="FS52" s="116"/>
      <c r="FT52" s="116"/>
      <c r="FU52" s="116"/>
      <c r="FV52" s="116"/>
      <c r="FW52" s="116"/>
      <c r="FX52" s="116">
        <f>データ!BH7</f>
        <v>99.4</v>
      </c>
      <c r="FY52" s="116"/>
      <c r="FZ52" s="116"/>
      <c r="GA52" s="116"/>
      <c r="GB52" s="116"/>
      <c r="GC52" s="116"/>
      <c r="GD52" s="116"/>
      <c r="GE52" s="116"/>
      <c r="GF52" s="116"/>
      <c r="GG52" s="116"/>
      <c r="GH52" s="116"/>
      <c r="GI52" s="116"/>
      <c r="GJ52" s="116"/>
      <c r="GK52" s="116"/>
      <c r="GL52" s="116"/>
      <c r="GM52" s="116"/>
      <c r="GN52" s="116"/>
      <c r="GO52" s="116"/>
      <c r="GP52" s="116"/>
      <c r="GQ52" s="116">
        <f>データ!BI7</f>
        <v>67.3</v>
      </c>
      <c r="GR52" s="116"/>
      <c r="GS52" s="116"/>
      <c r="GT52" s="116"/>
      <c r="GU52" s="116"/>
      <c r="GV52" s="116"/>
      <c r="GW52" s="116"/>
      <c r="GX52" s="116"/>
      <c r="GY52" s="116"/>
      <c r="GZ52" s="116"/>
      <c r="HA52" s="116"/>
      <c r="HB52" s="116"/>
      <c r="HC52" s="116"/>
      <c r="HD52" s="116"/>
      <c r="HE52" s="116"/>
      <c r="HF52" s="116"/>
      <c r="HG52" s="116"/>
      <c r="HH52" s="116"/>
      <c r="HI52" s="116"/>
      <c r="HJ52" s="116">
        <f>データ!BJ7</f>
        <v>87.8</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34675</v>
      </c>
      <c r="JD52" s="120"/>
      <c r="JE52" s="120"/>
      <c r="JF52" s="120"/>
      <c r="JG52" s="120"/>
      <c r="JH52" s="120"/>
      <c r="JI52" s="120"/>
      <c r="JJ52" s="120"/>
      <c r="JK52" s="120"/>
      <c r="JL52" s="120"/>
      <c r="JM52" s="120"/>
      <c r="JN52" s="120"/>
      <c r="JO52" s="120"/>
      <c r="JP52" s="120"/>
      <c r="JQ52" s="120"/>
      <c r="JR52" s="120"/>
      <c r="JS52" s="120"/>
      <c r="JT52" s="120"/>
      <c r="JU52" s="120"/>
      <c r="JV52" s="120">
        <f>データ!BR7</f>
        <v>32840</v>
      </c>
      <c r="JW52" s="120"/>
      <c r="JX52" s="120"/>
      <c r="JY52" s="120"/>
      <c r="JZ52" s="120"/>
      <c r="KA52" s="120"/>
      <c r="KB52" s="120"/>
      <c r="KC52" s="120"/>
      <c r="KD52" s="120"/>
      <c r="KE52" s="120"/>
      <c r="KF52" s="120"/>
      <c r="KG52" s="120"/>
      <c r="KH52" s="120"/>
      <c r="KI52" s="120"/>
      <c r="KJ52" s="120"/>
      <c r="KK52" s="120"/>
      <c r="KL52" s="120"/>
      <c r="KM52" s="120"/>
      <c r="KN52" s="120"/>
      <c r="KO52" s="120">
        <f>データ!BS7</f>
        <v>32480</v>
      </c>
      <c r="KP52" s="120"/>
      <c r="KQ52" s="120"/>
      <c r="KR52" s="120"/>
      <c r="KS52" s="120"/>
      <c r="KT52" s="120"/>
      <c r="KU52" s="120"/>
      <c r="KV52" s="120"/>
      <c r="KW52" s="120"/>
      <c r="KX52" s="120"/>
      <c r="KY52" s="120"/>
      <c r="KZ52" s="120"/>
      <c r="LA52" s="120"/>
      <c r="LB52" s="120"/>
      <c r="LC52" s="120"/>
      <c r="LD52" s="120"/>
      <c r="LE52" s="120"/>
      <c r="LF52" s="120"/>
      <c r="LG52" s="120"/>
      <c r="LH52" s="120">
        <f>データ!BT7</f>
        <v>12066</v>
      </c>
      <c r="LI52" s="120"/>
      <c r="LJ52" s="120"/>
      <c r="LK52" s="120"/>
      <c r="LL52" s="120"/>
      <c r="LM52" s="120"/>
      <c r="LN52" s="120"/>
      <c r="LO52" s="120"/>
      <c r="LP52" s="120"/>
      <c r="LQ52" s="120"/>
      <c r="LR52" s="120"/>
      <c r="LS52" s="120"/>
      <c r="LT52" s="120"/>
      <c r="LU52" s="120"/>
      <c r="LV52" s="120"/>
      <c r="LW52" s="120"/>
      <c r="LX52" s="120"/>
      <c r="LY52" s="120"/>
      <c r="LZ52" s="120"/>
      <c r="MA52" s="120">
        <f>データ!BU7</f>
        <v>18370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22" t="s">
        <v>128</v>
      </c>
      <c r="NE66" s="123"/>
      <c r="NF66" s="123"/>
      <c r="NG66" s="123"/>
      <c r="NH66" s="123"/>
      <c r="NI66" s="123"/>
      <c r="NJ66" s="123"/>
      <c r="NK66" s="123"/>
      <c r="NL66" s="123"/>
      <c r="NM66" s="123"/>
      <c r="NN66" s="123"/>
      <c r="NO66" s="123"/>
      <c r="NP66" s="123"/>
      <c r="NQ66" s="123"/>
      <c r="NR66" s="124"/>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22"/>
      <c r="NE67" s="123"/>
      <c r="NF67" s="123"/>
      <c r="NG67" s="123"/>
      <c r="NH67" s="123"/>
      <c r="NI67" s="123"/>
      <c r="NJ67" s="123"/>
      <c r="NK67" s="123"/>
      <c r="NL67" s="123"/>
      <c r="NM67" s="123"/>
      <c r="NN67" s="123"/>
      <c r="NO67" s="123"/>
      <c r="NP67" s="123"/>
      <c r="NQ67" s="123"/>
      <c r="NR67" s="124"/>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22"/>
      <c r="NE68" s="123"/>
      <c r="NF68" s="123"/>
      <c r="NG68" s="123"/>
      <c r="NH68" s="123"/>
      <c r="NI68" s="123"/>
      <c r="NJ68" s="123"/>
      <c r="NK68" s="123"/>
      <c r="NL68" s="123"/>
      <c r="NM68" s="123"/>
      <c r="NN68" s="123"/>
      <c r="NO68" s="123"/>
      <c r="NP68" s="123"/>
      <c r="NQ68" s="123"/>
      <c r="NR68" s="124"/>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22"/>
      <c r="NE69" s="123"/>
      <c r="NF69" s="123"/>
      <c r="NG69" s="123"/>
      <c r="NH69" s="123"/>
      <c r="NI69" s="123"/>
      <c r="NJ69" s="123"/>
      <c r="NK69" s="123"/>
      <c r="NL69" s="123"/>
      <c r="NM69" s="123"/>
      <c r="NN69" s="123"/>
      <c r="NO69" s="123"/>
      <c r="NP69" s="123"/>
      <c r="NQ69" s="123"/>
      <c r="NR69" s="124"/>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22"/>
      <c r="NE70" s="123"/>
      <c r="NF70" s="123"/>
      <c r="NG70" s="123"/>
      <c r="NH70" s="123"/>
      <c r="NI70" s="123"/>
      <c r="NJ70" s="123"/>
      <c r="NK70" s="123"/>
      <c r="NL70" s="123"/>
      <c r="NM70" s="123"/>
      <c r="NN70" s="123"/>
      <c r="NO70" s="123"/>
      <c r="NP70" s="123"/>
      <c r="NQ70" s="123"/>
      <c r="NR70" s="124"/>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22"/>
      <c r="NE71" s="123"/>
      <c r="NF71" s="123"/>
      <c r="NG71" s="123"/>
      <c r="NH71" s="123"/>
      <c r="NI71" s="123"/>
      <c r="NJ71" s="123"/>
      <c r="NK71" s="123"/>
      <c r="NL71" s="123"/>
      <c r="NM71" s="123"/>
      <c r="NN71" s="123"/>
      <c r="NO71" s="123"/>
      <c r="NP71" s="123"/>
      <c r="NQ71" s="123"/>
      <c r="NR71" s="124"/>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22"/>
      <c r="NE72" s="123"/>
      <c r="NF72" s="123"/>
      <c r="NG72" s="123"/>
      <c r="NH72" s="123"/>
      <c r="NI72" s="123"/>
      <c r="NJ72" s="123"/>
      <c r="NK72" s="123"/>
      <c r="NL72" s="123"/>
      <c r="NM72" s="123"/>
      <c r="NN72" s="123"/>
      <c r="NO72" s="123"/>
      <c r="NP72" s="123"/>
      <c r="NQ72" s="123"/>
      <c r="NR72" s="124"/>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22"/>
      <c r="NE73" s="123"/>
      <c r="NF73" s="123"/>
      <c r="NG73" s="123"/>
      <c r="NH73" s="123"/>
      <c r="NI73" s="123"/>
      <c r="NJ73" s="123"/>
      <c r="NK73" s="123"/>
      <c r="NL73" s="123"/>
      <c r="NM73" s="123"/>
      <c r="NN73" s="123"/>
      <c r="NO73" s="123"/>
      <c r="NP73" s="123"/>
      <c r="NQ73" s="123"/>
      <c r="NR73" s="124"/>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22"/>
      <c r="NE74" s="123"/>
      <c r="NF74" s="123"/>
      <c r="NG74" s="123"/>
      <c r="NH74" s="123"/>
      <c r="NI74" s="123"/>
      <c r="NJ74" s="123"/>
      <c r="NK74" s="123"/>
      <c r="NL74" s="123"/>
      <c r="NM74" s="123"/>
      <c r="NN74" s="123"/>
      <c r="NO74" s="123"/>
      <c r="NP74" s="123"/>
      <c r="NQ74" s="123"/>
      <c r="NR74" s="124"/>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22"/>
      <c r="NE75" s="123"/>
      <c r="NF75" s="123"/>
      <c r="NG75" s="123"/>
      <c r="NH75" s="123"/>
      <c r="NI75" s="123"/>
      <c r="NJ75" s="123"/>
      <c r="NK75" s="123"/>
      <c r="NL75" s="123"/>
      <c r="NM75" s="123"/>
      <c r="NN75" s="123"/>
      <c r="NO75" s="123"/>
      <c r="NP75" s="123"/>
      <c r="NQ75" s="123"/>
      <c r="NR75" s="124"/>
    </row>
    <row r="76" spans="1:382" ht="13.5" customHeight="1" x14ac:dyDescent="0.15">
      <c r="A76" s="2"/>
      <c r="B76" s="12"/>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14878</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22"/>
      <c r="NE76" s="123"/>
      <c r="NF76" s="123"/>
      <c r="NG76" s="123"/>
      <c r="NH76" s="123"/>
      <c r="NI76" s="123"/>
      <c r="NJ76" s="123"/>
      <c r="NK76" s="123"/>
      <c r="NL76" s="123"/>
      <c r="NM76" s="123"/>
      <c r="NN76" s="123"/>
      <c r="NO76" s="123"/>
      <c r="NP76" s="123"/>
      <c r="NQ76" s="123"/>
      <c r="NR76" s="124"/>
    </row>
    <row r="77" spans="1:382" ht="13.5" customHeight="1" x14ac:dyDescent="0.15">
      <c r="A77" s="2"/>
      <c r="B77" s="12"/>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63.2</v>
      </c>
      <c r="KB77" s="111"/>
      <c r="KC77" s="111"/>
      <c r="KD77" s="111"/>
      <c r="KE77" s="111"/>
      <c r="KF77" s="111"/>
      <c r="KG77" s="111"/>
      <c r="KH77" s="111"/>
      <c r="KI77" s="111"/>
      <c r="KJ77" s="111"/>
      <c r="KK77" s="111"/>
      <c r="KL77" s="111"/>
      <c r="KM77" s="111"/>
      <c r="KN77" s="111"/>
      <c r="KO77" s="112"/>
      <c r="KP77" s="110">
        <f>データ!DA7</f>
        <v>107.1</v>
      </c>
      <c r="KQ77" s="111"/>
      <c r="KR77" s="111"/>
      <c r="KS77" s="111"/>
      <c r="KT77" s="111"/>
      <c r="KU77" s="111"/>
      <c r="KV77" s="111"/>
      <c r="KW77" s="111"/>
      <c r="KX77" s="111"/>
      <c r="KY77" s="111"/>
      <c r="KZ77" s="111"/>
      <c r="LA77" s="111"/>
      <c r="LB77" s="111"/>
      <c r="LC77" s="111"/>
      <c r="LD77" s="112"/>
      <c r="LE77" s="110">
        <f>データ!DB7</f>
        <v>105</v>
      </c>
      <c r="LF77" s="111"/>
      <c r="LG77" s="111"/>
      <c r="LH77" s="111"/>
      <c r="LI77" s="111"/>
      <c r="LJ77" s="111"/>
      <c r="LK77" s="111"/>
      <c r="LL77" s="111"/>
      <c r="LM77" s="111"/>
      <c r="LN77" s="111"/>
      <c r="LO77" s="111"/>
      <c r="LP77" s="111"/>
      <c r="LQ77" s="111"/>
      <c r="LR77" s="111"/>
      <c r="LS77" s="112"/>
      <c r="LT77" s="110">
        <f>データ!DC7</f>
        <v>8291</v>
      </c>
      <c r="LU77" s="111"/>
      <c r="LV77" s="111"/>
      <c r="LW77" s="111"/>
      <c r="LX77" s="111"/>
      <c r="LY77" s="111"/>
      <c r="LZ77" s="111"/>
      <c r="MA77" s="111"/>
      <c r="MB77" s="111"/>
      <c r="MC77" s="111"/>
      <c r="MD77" s="111"/>
      <c r="ME77" s="111"/>
      <c r="MF77" s="111"/>
      <c r="MG77" s="111"/>
      <c r="MH77" s="112"/>
      <c r="MI77" s="110">
        <f>データ!DD7</f>
        <v>288.2</v>
      </c>
      <c r="MJ77" s="111"/>
      <c r="MK77" s="111"/>
      <c r="ML77" s="111"/>
      <c r="MM77" s="111"/>
      <c r="MN77" s="111"/>
      <c r="MO77" s="111"/>
      <c r="MP77" s="111"/>
      <c r="MQ77" s="111"/>
      <c r="MR77" s="111"/>
      <c r="MS77" s="111"/>
      <c r="MT77" s="111"/>
      <c r="MU77" s="111"/>
      <c r="MV77" s="111"/>
      <c r="MW77" s="112"/>
      <c r="MX77" s="2"/>
      <c r="MY77" s="2"/>
      <c r="MZ77" s="2"/>
      <c r="NA77" s="2"/>
      <c r="NB77" s="2"/>
      <c r="NC77" s="32"/>
      <c r="ND77" s="122"/>
      <c r="NE77" s="123"/>
      <c r="NF77" s="123"/>
      <c r="NG77" s="123"/>
      <c r="NH77" s="123"/>
      <c r="NI77" s="123"/>
      <c r="NJ77" s="123"/>
      <c r="NK77" s="123"/>
      <c r="NL77" s="123"/>
      <c r="NM77" s="123"/>
      <c r="NN77" s="123"/>
      <c r="NO77" s="123"/>
      <c r="NP77" s="123"/>
      <c r="NQ77" s="123"/>
      <c r="NR77" s="124"/>
    </row>
    <row r="78" spans="1:382" ht="13.5" customHeight="1" x14ac:dyDescent="0.15">
      <c r="A78" s="2"/>
      <c r="B78" s="12"/>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22"/>
      <c r="NE78" s="123"/>
      <c r="NF78" s="123"/>
      <c r="NG78" s="123"/>
      <c r="NH78" s="123"/>
      <c r="NI78" s="123"/>
      <c r="NJ78" s="123"/>
      <c r="NK78" s="123"/>
      <c r="NL78" s="123"/>
      <c r="NM78" s="123"/>
      <c r="NN78" s="123"/>
      <c r="NO78" s="123"/>
      <c r="NP78" s="123"/>
      <c r="NQ78" s="123"/>
      <c r="NR78" s="124"/>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22"/>
      <c r="NE79" s="123"/>
      <c r="NF79" s="123"/>
      <c r="NG79" s="123"/>
      <c r="NH79" s="123"/>
      <c r="NI79" s="123"/>
      <c r="NJ79" s="123"/>
      <c r="NK79" s="123"/>
      <c r="NL79" s="123"/>
      <c r="NM79" s="123"/>
      <c r="NN79" s="123"/>
      <c r="NO79" s="123"/>
      <c r="NP79" s="123"/>
      <c r="NQ79" s="123"/>
      <c r="NR79" s="124"/>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22"/>
      <c r="NE80" s="123"/>
      <c r="NF80" s="123"/>
      <c r="NG80" s="123"/>
      <c r="NH80" s="123"/>
      <c r="NI80" s="123"/>
      <c r="NJ80" s="123"/>
      <c r="NK80" s="123"/>
      <c r="NL80" s="123"/>
      <c r="NM80" s="123"/>
      <c r="NN80" s="123"/>
      <c r="NO80" s="123"/>
      <c r="NP80" s="123"/>
      <c r="NQ80" s="123"/>
      <c r="NR80" s="124"/>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22"/>
      <c r="NE81" s="123"/>
      <c r="NF81" s="123"/>
      <c r="NG81" s="123"/>
      <c r="NH81" s="123"/>
      <c r="NI81" s="123"/>
      <c r="NJ81" s="123"/>
      <c r="NK81" s="123"/>
      <c r="NL81" s="123"/>
      <c r="NM81" s="123"/>
      <c r="NN81" s="123"/>
      <c r="NO81" s="123"/>
      <c r="NP81" s="123"/>
      <c r="NQ81" s="123"/>
      <c r="NR81" s="124"/>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EB6Fq1/xEAsbuFEMgDYfvVJBntQY57UG4CszwYO6URSnJhDzUmygklCwdk5DyiM17odBpQRPcbVWTBiFUCdxA==" saltValue="UbUOR8DfssWDB2CnxeTFB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92</v>
      </c>
      <c r="AO5" s="47" t="s">
        <v>93</v>
      </c>
      <c r="AP5" s="47" t="s">
        <v>94</v>
      </c>
      <c r="AQ5" s="47" t="s">
        <v>95</v>
      </c>
      <c r="AR5" s="47" t="s">
        <v>96</v>
      </c>
      <c r="AS5" s="47" t="s">
        <v>97</v>
      </c>
      <c r="AT5" s="47" t="s">
        <v>98</v>
      </c>
      <c r="AU5" s="47" t="s">
        <v>88</v>
      </c>
      <c r="AV5" s="47" t="s">
        <v>89</v>
      </c>
      <c r="AW5" s="47" t="s">
        <v>100</v>
      </c>
      <c r="AX5" s="47" t="s">
        <v>91</v>
      </c>
      <c r="AY5" s="47" t="s">
        <v>92</v>
      </c>
      <c r="AZ5" s="47" t="s">
        <v>93</v>
      </c>
      <c r="BA5" s="47" t="s">
        <v>94</v>
      </c>
      <c r="BB5" s="47" t="s">
        <v>95</v>
      </c>
      <c r="BC5" s="47" t="s">
        <v>96</v>
      </c>
      <c r="BD5" s="47" t="s">
        <v>97</v>
      </c>
      <c r="BE5" s="47" t="s">
        <v>98</v>
      </c>
      <c r="BF5" s="47" t="s">
        <v>88</v>
      </c>
      <c r="BG5" s="47" t="s">
        <v>101</v>
      </c>
      <c r="BH5" s="47" t="s">
        <v>90</v>
      </c>
      <c r="BI5" s="47" t="s">
        <v>102</v>
      </c>
      <c r="BJ5" s="47" t="s">
        <v>103</v>
      </c>
      <c r="BK5" s="47" t="s">
        <v>93</v>
      </c>
      <c r="BL5" s="47" t="s">
        <v>94</v>
      </c>
      <c r="BM5" s="47" t="s">
        <v>95</v>
      </c>
      <c r="BN5" s="47" t="s">
        <v>96</v>
      </c>
      <c r="BO5" s="47" t="s">
        <v>97</v>
      </c>
      <c r="BP5" s="47" t="s">
        <v>98</v>
      </c>
      <c r="BQ5" s="47" t="s">
        <v>88</v>
      </c>
      <c r="BR5" s="47" t="s">
        <v>89</v>
      </c>
      <c r="BS5" s="47" t="s">
        <v>100</v>
      </c>
      <c r="BT5" s="47" t="s">
        <v>102</v>
      </c>
      <c r="BU5" s="47" t="s">
        <v>92</v>
      </c>
      <c r="BV5" s="47" t="s">
        <v>93</v>
      </c>
      <c r="BW5" s="47" t="s">
        <v>94</v>
      </c>
      <c r="BX5" s="47" t="s">
        <v>95</v>
      </c>
      <c r="BY5" s="47" t="s">
        <v>96</v>
      </c>
      <c r="BZ5" s="47" t="s">
        <v>97</v>
      </c>
      <c r="CA5" s="47" t="s">
        <v>98</v>
      </c>
      <c r="CB5" s="47" t="s">
        <v>99</v>
      </c>
      <c r="CC5" s="47" t="s">
        <v>101</v>
      </c>
      <c r="CD5" s="47" t="s">
        <v>100</v>
      </c>
      <c r="CE5" s="47" t="s">
        <v>102</v>
      </c>
      <c r="CF5" s="47" t="s">
        <v>103</v>
      </c>
      <c r="CG5" s="47" t="s">
        <v>93</v>
      </c>
      <c r="CH5" s="47" t="s">
        <v>94</v>
      </c>
      <c r="CI5" s="47" t="s">
        <v>95</v>
      </c>
      <c r="CJ5" s="47" t="s">
        <v>96</v>
      </c>
      <c r="CK5" s="47" t="s">
        <v>97</v>
      </c>
      <c r="CL5" s="47" t="s">
        <v>98</v>
      </c>
      <c r="CM5" s="151"/>
      <c r="CN5" s="151"/>
      <c r="CO5" s="47" t="s">
        <v>99</v>
      </c>
      <c r="CP5" s="47" t="s">
        <v>101</v>
      </c>
      <c r="CQ5" s="47" t="s">
        <v>90</v>
      </c>
      <c r="CR5" s="47" t="s">
        <v>91</v>
      </c>
      <c r="CS5" s="47" t="s">
        <v>92</v>
      </c>
      <c r="CT5" s="47" t="s">
        <v>93</v>
      </c>
      <c r="CU5" s="47" t="s">
        <v>94</v>
      </c>
      <c r="CV5" s="47" t="s">
        <v>95</v>
      </c>
      <c r="CW5" s="47" t="s">
        <v>96</v>
      </c>
      <c r="CX5" s="47" t="s">
        <v>97</v>
      </c>
      <c r="CY5" s="47" t="s">
        <v>98</v>
      </c>
      <c r="CZ5" s="47" t="s">
        <v>88</v>
      </c>
      <c r="DA5" s="47" t="s">
        <v>101</v>
      </c>
      <c r="DB5" s="47" t="s">
        <v>100</v>
      </c>
      <c r="DC5" s="47" t="s">
        <v>102</v>
      </c>
      <c r="DD5" s="47" t="s">
        <v>103</v>
      </c>
      <c r="DE5" s="47" t="s">
        <v>93</v>
      </c>
      <c r="DF5" s="47" t="s">
        <v>94</v>
      </c>
      <c r="DG5" s="47" t="s">
        <v>95</v>
      </c>
      <c r="DH5" s="47" t="s">
        <v>96</v>
      </c>
      <c r="DI5" s="47" t="s">
        <v>97</v>
      </c>
      <c r="DJ5" s="47" t="s">
        <v>35</v>
      </c>
      <c r="DK5" s="47" t="s">
        <v>88</v>
      </c>
      <c r="DL5" s="47" t="s">
        <v>89</v>
      </c>
      <c r="DM5" s="47" t="s">
        <v>90</v>
      </c>
      <c r="DN5" s="47" t="s">
        <v>102</v>
      </c>
      <c r="DO5" s="47" t="s">
        <v>92</v>
      </c>
      <c r="DP5" s="47" t="s">
        <v>93</v>
      </c>
      <c r="DQ5" s="47" t="s">
        <v>94</v>
      </c>
      <c r="DR5" s="47" t="s">
        <v>95</v>
      </c>
      <c r="DS5" s="47" t="s">
        <v>96</v>
      </c>
      <c r="DT5" s="47" t="s">
        <v>97</v>
      </c>
      <c r="DU5" s="47" t="s">
        <v>98</v>
      </c>
    </row>
    <row r="6" spans="1:125" s="54" customFormat="1" x14ac:dyDescent="0.15">
      <c r="A6" s="37" t="s">
        <v>104</v>
      </c>
      <c r="B6" s="48">
        <f>B8</f>
        <v>2024</v>
      </c>
      <c r="C6" s="48">
        <f t="shared" ref="C6:X6" si="1">C8</f>
        <v>422011</v>
      </c>
      <c r="D6" s="48">
        <f t="shared" si="1"/>
        <v>47</v>
      </c>
      <c r="E6" s="48">
        <f t="shared" si="1"/>
        <v>14</v>
      </c>
      <c r="F6" s="48">
        <f t="shared" si="1"/>
        <v>0</v>
      </c>
      <c r="G6" s="48">
        <f t="shared" si="1"/>
        <v>1</v>
      </c>
      <c r="H6" s="48" t="str">
        <f>SUBSTITUTE(H8,"　","")</f>
        <v>長崎県長崎市</v>
      </c>
      <c r="I6" s="48" t="str">
        <f t="shared" si="1"/>
        <v>長崎市桜町駐車場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54</v>
      </c>
      <c r="S6" s="50" t="str">
        <f t="shared" si="1"/>
        <v>公共施設</v>
      </c>
      <c r="T6" s="50" t="str">
        <f t="shared" si="1"/>
        <v>有</v>
      </c>
      <c r="U6" s="51">
        <f t="shared" si="1"/>
        <v>3688</v>
      </c>
      <c r="V6" s="51">
        <f t="shared" si="1"/>
        <v>170</v>
      </c>
      <c r="W6" s="51">
        <f t="shared" si="1"/>
        <v>270</v>
      </c>
      <c r="X6" s="50" t="str">
        <f t="shared" si="1"/>
        <v>利用料金制</v>
      </c>
      <c r="Y6" s="52">
        <f>IF(Y8="-",NA(),Y8)</f>
        <v>866.2</v>
      </c>
      <c r="Z6" s="52">
        <f t="shared" ref="Z6:AH6" si="2">IF(Z8="-",NA(),Z8)</f>
        <v>613.29999999999995</v>
      </c>
      <c r="AA6" s="52">
        <f t="shared" si="2"/>
        <v>796.3</v>
      </c>
      <c r="AB6" s="52">
        <f t="shared" si="2"/>
        <v>143.5</v>
      </c>
      <c r="AC6" s="52">
        <f t="shared" si="2"/>
        <v>276.2</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99.4</v>
      </c>
      <c r="BG6" s="52">
        <f t="shared" ref="BG6:BO6" si="5">IF(BG8="-",NA(),BG8)</f>
        <v>95.8</v>
      </c>
      <c r="BH6" s="52">
        <f t="shared" si="5"/>
        <v>99.4</v>
      </c>
      <c r="BI6" s="52">
        <f t="shared" si="5"/>
        <v>67.3</v>
      </c>
      <c r="BJ6" s="52">
        <f t="shared" si="5"/>
        <v>87.8</v>
      </c>
      <c r="BK6" s="52">
        <f t="shared" si="5"/>
        <v>-15.8</v>
      </c>
      <c r="BL6" s="52">
        <f t="shared" si="5"/>
        <v>5</v>
      </c>
      <c r="BM6" s="52">
        <f t="shared" si="5"/>
        <v>18.399999999999999</v>
      </c>
      <c r="BN6" s="52">
        <f t="shared" si="5"/>
        <v>6.9</v>
      </c>
      <c r="BO6" s="52">
        <f t="shared" si="5"/>
        <v>12.2</v>
      </c>
      <c r="BP6" s="49" t="str">
        <f>IF(BP8="-","",IF(BP8="-","【-】","【"&amp;SUBSTITUTE(TEXT(BP8,"#,##0.0"),"-","△")&amp;"】"))</f>
        <v>【2.0】</v>
      </c>
      <c r="BQ6" s="53">
        <f>IF(BQ8="-",NA(),BQ8)</f>
        <v>34675</v>
      </c>
      <c r="BR6" s="53">
        <f t="shared" ref="BR6:BZ6" si="6">IF(BR8="-",NA(),BR8)</f>
        <v>32840</v>
      </c>
      <c r="BS6" s="53">
        <f t="shared" si="6"/>
        <v>32480</v>
      </c>
      <c r="BT6" s="53">
        <f t="shared" si="6"/>
        <v>12066</v>
      </c>
      <c r="BU6" s="53">
        <f t="shared" si="6"/>
        <v>18370</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105</v>
      </c>
      <c r="CM6" s="51">
        <f t="shared" ref="CM6:CN6" si="7">CM8</f>
        <v>0</v>
      </c>
      <c r="CN6" s="51">
        <f t="shared" si="7"/>
        <v>14878</v>
      </c>
      <c r="CO6" s="52"/>
      <c r="CP6" s="52"/>
      <c r="CQ6" s="52"/>
      <c r="CR6" s="52"/>
      <c r="CS6" s="52"/>
      <c r="CT6" s="52"/>
      <c r="CU6" s="52"/>
      <c r="CV6" s="52"/>
      <c r="CW6" s="52"/>
      <c r="CX6" s="52"/>
      <c r="CY6" s="49" t="s">
        <v>105</v>
      </c>
      <c r="CZ6" s="52">
        <f>IF(CZ8="-",NA(),CZ8)</f>
        <v>63.2</v>
      </c>
      <c r="DA6" s="52">
        <f t="shared" ref="DA6:DI6" si="8">IF(DA8="-",NA(),DA8)</f>
        <v>107.1</v>
      </c>
      <c r="DB6" s="52">
        <f t="shared" si="8"/>
        <v>105</v>
      </c>
      <c r="DC6" s="52">
        <f t="shared" si="8"/>
        <v>8291</v>
      </c>
      <c r="DD6" s="52">
        <f t="shared" si="8"/>
        <v>288.2</v>
      </c>
      <c r="DE6" s="52">
        <f t="shared" si="8"/>
        <v>69.3</v>
      </c>
      <c r="DF6" s="52">
        <f t="shared" si="8"/>
        <v>93</v>
      </c>
      <c r="DG6" s="52">
        <f t="shared" si="8"/>
        <v>141.1</v>
      </c>
      <c r="DH6" s="52">
        <f t="shared" si="8"/>
        <v>333.3</v>
      </c>
      <c r="DI6" s="52">
        <f t="shared" si="8"/>
        <v>368.1</v>
      </c>
      <c r="DJ6" s="49" t="str">
        <f>IF(DJ8="-","",IF(DJ8="-","【-】","【"&amp;SUBSTITUTE(TEXT(DJ8,"#,##0.0"),"-","△")&amp;"】"))</f>
        <v>【73.4】</v>
      </c>
      <c r="DK6" s="52">
        <f>IF(DK8="-",NA(),DK8)</f>
        <v>272.39999999999998</v>
      </c>
      <c r="DL6" s="52">
        <f t="shared" ref="DL6:DT6" si="9">IF(DL8="-",NA(),DL8)</f>
        <v>272.39999999999998</v>
      </c>
      <c r="DM6" s="52">
        <f t="shared" si="9"/>
        <v>271.2</v>
      </c>
      <c r="DN6" s="52">
        <f t="shared" si="9"/>
        <v>267.60000000000002</v>
      </c>
      <c r="DO6" s="52">
        <f t="shared" si="9"/>
        <v>264.10000000000002</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106</v>
      </c>
      <c r="B7" s="48">
        <f t="shared" ref="B7:X7" si="10">B8</f>
        <v>2024</v>
      </c>
      <c r="C7" s="48">
        <f t="shared" si="10"/>
        <v>422011</v>
      </c>
      <c r="D7" s="48">
        <f t="shared" si="10"/>
        <v>47</v>
      </c>
      <c r="E7" s="48">
        <f t="shared" si="10"/>
        <v>14</v>
      </c>
      <c r="F7" s="48">
        <f t="shared" si="10"/>
        <v>0</v>
      </c>
      <c r="G7" s="48">
        <f t="shared" si="10"/>
        <v>1</v>
      </c>
      <c r="H7" s="48" t="str">
        <f t="shared" si="10"/>
        <v>長崎県　長崎市</v>
      </c>
      <c r="I7" s="48" t="str">
        <f t="shared" si="10"/>
        <v>長崎市桜町駐車場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54</v>
      </c>
      <c r="S7" s="50" t="str">
        <f t="shared" si="10"/>
        <v>公共施設</v>
      </c>
      <c r="T7" s="50" t="str">
        <f t="shared" si="10"/>
        <v>有</v>
      </c>
      <c r="U7" s="51">
        <f t="shared" si="10"/>
        <v>3688</v>
      </c>
      <c r="V7" s="51">
        <f t="shared" si="10"/>
        <v>170</v>
      </c>
      <c r="W7" s="51">
        <f t="shared" si="10"/>
        <v>270</v>
      </c>
      <c r="X7" s="50" t="str">
        <f t="shared" si="10"/>
        <v>利用料金制</v>
      </c>
      <c r="Y7" s="52">
        <f>Y8</f>
        <v>866.2</v>
      </c>
      <c r="Z7" s="52">
        <f t="shared" ref="Z7:AH7" si="11">Z8</f>
        <v>613.29999999999995</v>
      </c>
      <c r="AA7" s="52">
        <f t="shared" si="11"/>
        <v>796.3</v>
      </c>
      <c r="AB7" s="52">
        <f t="shared" si="11"/>
        <v>143.5</v>
      </c>
      <c r="AC7" s="52">
        <f t="shared" si="11"/>
        <v>276.2</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99.4</v>
      </c>
      <c r="BG7" s="52">
        <f t="shared" ref="BG7:BO7" si="14">BG8</f>
        <v>95.8</v>
      </c>
      <c r="BH7" s="52">
        <f t="shared" si="14"/>
        <v>99.4</v>
      </c>
      <c r="BI7" s="52">
        <f t="shared" si="14"/>
        <v>67.3</v>
      </c>
      <c r="BJ7" s="52">
        <f t="shared" si="14"/>
        <v>87.8</v>
      </c>
      <c r="BK7" s="52">
        <f t="shared" si="14"/>
        <v>-15.8</v>
      </c>
      <c r="BL7" s="52">
        <f t="shared" si="14"/>
        <v>5</v>
      </c>
      <c r="BM7" s="52">
        <f t="shared" si="14"/>
        <v>18.399999999999999</v>
      </c>
      <c r="BN7" s="52">
        <f t="shared" si="14"/>
        <v>6.9</v>
      </c>
      <c r="BO7" s="52">
        <f t="shared" si="14"/>
        <v>12.2</v>
      </c>
      <c r="BP7" s="49"/>
      <c r="BQ7" s="53">
        <f>BQ8</f>
        <v>34675</v>
      </c>
      <c r="BR7" s="53">
        <f t="shared" ref="BR7:BZ7" si="15">BR8</f>
        <v>32840</v>
      </c>
      <c r="BS7" s="53">
        <f t="shared" si="15"/>
        <v>32480</v>
      </c>
      <c r="BT7" s="53">
        <f t="shared" si="15"/>
        <v>12066</v>
      </c>
      <c r="BU7" s="53">
        <f t="shared" si="15"/>
        <v>18370</v>
      </c>
      <c r="BV7" s="53">
        <f t="shared" si="15"/>
        <v>13494</v>
      </c>
      <c r="BW7" s="53">
        <f t="shared" si="15"/>
        <v>17746</v>
      </c>
      <c r="BX7" s="53">
        <f t="shared" si="15"/>
        <v>17293</v>
      </c>
      <c r="BY7" s="53">
        <f t="shared" si="15"/>
        <v>18662</v>
      </c>
      <c r="BZ7" s="53">
        <f t="shared" si="15"/>
        <v>18024</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14878</v>
      </c>
      <c r="CO7" s="52" t="s">
        <v>107</v>
      </c>
      <c r="CP7" s="52" t="s">
        <v>107</v>
      </c>
      <c r="CQ7" s="52" t="s">
        <v>107</v>
      </c>
      <c r="CR7" s="52" t="s">
        <v>107</v>
      </c>
      <c r="CS7" s="52" t="s">
        <v>107</v>
      </c>
      <c r="CT7" s="52" t="s">
        <v>107</v>
      </c>
      <c r="CU7" s="52" t="s">
        <v>107</v>
      </c>
      <c r="CV7" s="52" t="s">
        <v>107</v>
      </c>
      <c r="CW7" s="52" t="s">
        <v>107</v>
      </c>
      <c r="CX7" s="52" t="s">
        <v>105</v>
      </c>
      <c r="CY7" s="49"/>
      <c r="CZ7" s="52">
        <f>CZ8</f>
        <v>63.2</v>
      </c>
      <c r="DA7" s="52">
        <f t="shared" ref="DA7:DI7" si="16">DA8</f>
        <v>107.1</v>
      </c>
      <c r="DB7" s="52">
        <f t="shared" si="16"/>
        <v>105</v>
      </c>
      <c r="DC7" s="52">
        <f t="shared" si="16"/>
        <v>8291</v>
      </c>
      <c r="DD7" s="52">
        <f t="shared" si="16"/>
        <v>288.2</v>
      </c>
      <c r="DE7" s="52">
        <f t="shared" si="16"/>
        <v>69.3</v>
      </c>
      <c r="DF7" s="52">
        <f t="shared" si="16"/>
        <v>93</v>
      </c>
      <c r="DG7" s="52">
        <f t="shared" si="16"/>
        <v>141.1</v>
      </c>
      <c r="DH7" s="52">
        <f t="shared" si="16"/>
        <v>333.3</v>
      </c>
      <c r="DI7" s="52">
        <f t="shared" si="16"/>
        <v>368.1</v>
      </c>
      <c r="DJ7" s="49"/>
      <c r="DK7" s="52">
        <f>DK8</f>
        <v>272.39999999999998</v>
      </c>
      <c r="DL7" s="52">
        <f t="shared" ref="DL7:DT7" si="17">DL8</f>
        <v>272.39999999999998</v>
      </c>
      <c r="DM7" s="52">
        <f t="shared" si="17"/>
        <v>271.2</v>
      </c>
      <c r="DN7" s="52">
        <f t="shared" si="17"/>
        <v>267.60000000000002</v>
      </c>
      <c r="DO7" s="52">
        <f t="shared" si="17"/>
        <v>264.10000000000002</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422011</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54</v>
      </c>
      <c r="S8" s="57" t="s">
        <v>118</v>
      </c>
      <c r="T8" s="57" t="s">
        <v>119</v>
      </c>
      <c r="U8" s="58">
        <v>3688</v>
      </c>
      <c r="V8" s="58">
        <v>170</v>
      </c>
      <c r="W8" s="58">
        <v>270</v>
      </c>
      <c r="X8" s="57" t="s">
        <v>120</v>
      </c>
      <c r="Y8" s="59">
        <v>866.2</v>
      </c>
      <c r="Z8" s="59">
        <v>613.29999999999995</v>
      </c>
      <c r="AA8" s="59">
        <v>796.3</v>
      </c>
      <c r="AB8" s="59">
        <v>143.5</v>
      </c>
      <c r="AC8" s="59">
        <v>276.2</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99.4</v>
      </c>
      <c r="BG8" s="59">
        <v>95.8</v>
      </c>
      <c r="BH8" s="59">
        <v>99.4</v>
      </c>
      <c r="BI8" s="59">
        <v>67.3</v>
      </c>
      <c r="BJ8" s="59">
        <v>87.8</v>
      </c>
      <c r="BK8" s="59">
        <v>-15.8</v>
      </c>
      <c r="BL8" s="59">
        <v>5</v>
      </c>
      <c r="BM8" s="59">
        <v>18.399999999999999</v>
      </c>
      <c r="BN8" s="59">
        <v>6.9</v>
      </c>
      <c r="BO8" s="59">
        <v>12.2</v>
      </c>
      <c r="BP8" s="56">
        <v>2</v>
      </c>
      <c r="BQ8" s="60">
        <v>34675</v>
      </c>
      <c r="BR8" s="60">
        <v>32840</v>
      </c>
      <c r="BS8" s="60">
        <v>32480</v>
      </c>
      <c r="BT8" s="61">
        <v>12066</v>
      </c>
      <c r="BU8" s="61">
        <v>18370</v>
      </c>
      <c r="BV8" s="60">
        <v>13494</v>
      </c>
      <c r="BW8" s="60">
        <v>17746</v>
      </c>
      <c r="BX8" s="60">
        <v>17293</v>
      </c>
      <c r="BY8" s="60">
        <v>18662</v>
      </c>
      <c r="BZ8" s="60">
        <v>18024</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14878</v>
      </c>
      <c r="CO8" s="59" t="s">
        <v>112</v>
      </c>
      <c r="CP8" s="59" t="s">
        <v>112</v>
      </c>
      <c r="CQ8" s="59" t="s">
        <v>112</v>
      </c>
      <c r="CR8" s="59" t="s">
        <v>112</v>
      </c>
      <c r="CS8" s="59" t="s">
        <v>112</v>
      </c>
      <c r="CT8" s="59" t="s">
        <v>112</v>
      </c>
      <c r="CU8" s="59" t="s">
        <v>112</v>
      </c>
      <c r="CV8" s="59" t="s">
        <v>112</v>
      </c>
      <c r="CW8" s="59" t="s">
        <v>112</v>
      </c>
      <c r="CX8" s="59" t="s">
        <v>112</v>
      </c>
      <c r="CY8" s="56" t="s">
        <v>112</v>
      </c>
      <c r="CZ8" s="59">
        <v>63.2</v>
      </c>
      <c r="DA8" s="59">
        <v>107.1</v>
      </c>
      <c r="DB8" s="59">
        <v>105</v>
      </c>
      <c r="DC8" s="59">
        <v>8291</v>
      </c>
      <c r="DD8" s="59">
        <v>288.2</v>
      </c>
      <c r="DE8" s="59">
        <v>69.3</v>
      </c>
      <c r="DF8" s="59">
        <v>93</v>
      </c>
      <c r="DG8" s="59">
        <v>141.1</v>
      </c>
      <c r="DH8" s="59">
        <v>333.3</v>
      </c>
      <c r="DI8" s="59">
        <v>368.1</v>
      </c>
      <c r="DJ8" s="56">
        <v>73.400000000000006</v>
      </c>
      <c r="DK8" s="59">
        <v>272.39999999999998</v>
      </c>
      <c r="DL8" s="59">
        <v>272.39999999999998</v>
      </c>
      <c r="DM8" s="59">
        <v>271.2</v>
      </c>
      <c r="DN8" s="59">
        <v>267.60000000000002</v>
      </c>
      <c r="DO8" s="59">
        <v>264.10000000000002</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2025-12-12T09:33:51Z</dcterms:created>
  <dcterms:modified xsi:type="dcterms:W3CDTF">2026-03-04T06:27:46Z</dcterms:modified>
  <cp:category/>
</cp:coreProperties>
</file>