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AA64B63-B660-4DE7-B13E-A12370327452}" xr6:coauthVersionLast="47" xr6:coauthVersionMax="47" xr10:uidLastSave="{00000000-0000-0000-0000-000000000000}"/>
  <workbookProtection workbookAlgorithmName="SHA-512" workbookHashValue="G6fSxFINWC3TOFaT6sccHWvA0bYYE9jaQQOEVyaLwvb4yEMy37AJofwMl2XQJNwE1/evXPDv5CzIhKIu0dS97w==" workbookSaltValue="iUUDvKOB1I3w0XJo45OXm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P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<sst xmlns="http://schemas.openxmlformats.org/spreadsheetml/2006/main" count="231" uniqueCount="115">
  <si>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</si>
  <si>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</si>
  <si>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</si>
  <si>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</si>
  <si>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</si>
  <si>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</si>
  <si>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</si>
  <si>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</si>
  <si>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</si>
  <si>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</si>
  <si>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</si>
  <si>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</si>
  <si>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</si>
  <si>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</si>
  <si>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</si>
  <si>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</si>
  <si>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</si>
  <si>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</si>
  <si>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</si>
  <si>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</si>
  <si>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</si>
  <si>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</si>
  <si>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</si>
  <si>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</si>
  <si>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</si>
  <si>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</si>
  <si>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</si>
  <si>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</si>
  <si>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</si>
  <si>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</si>
  <si>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</si>
  <si>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</si>
  <si>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</si>
  <si>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</si>
  <si>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</si>
  <si>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</si>
  <si>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</si>
  <si>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</si>
  <si>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</si>
  <si>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</si>
  <si>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</si>
  <si>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</si>
  <si>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</si>
  <si>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</si>
  <si>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</si>
  <si>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</si>
  <si>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</si>
  <si>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</si>
  <si>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</si>
  <si>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</si>
  <si>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</si>
  <si>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</si>
  <si>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</si>
  <si>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</si>
  <si>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</si>
  <si>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</si>
  <si>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</si>
  <si>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</si>
  <si>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</si>
  <si>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</si>
  <si>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</si>
  <si>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</si>
  <si>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</si>
  <si>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</si>
  <si>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</si>
  <si>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</si>
  <si>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</si>
  <si>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</si>
  <si>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</si>
  <si>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</si>
  <si>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</si>
  <si>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</si>
  <si>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</si>
  <si>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</si>
  <si>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</si>
  <si>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</si>
  <si>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</si>
  <si>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</si>
  <si>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</si>
  <si>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</si>
  <si>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</si>
  <si>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</si>
  <si>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</si>
  <si>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</si>
  <si>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</si>
  <si>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</si>
  <si>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</si>
  <si>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</si>
  <si>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</si>
  <si>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</si>
  <si>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</si>
  <si>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</si>
  <si>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</si>
  <si>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</si>
  <si>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</si>
  <si>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</si>
  <si>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</si>
  <si>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</si>
  <si>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</si>
  <si>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</si>
  <si>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</si>
  <si>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</si>
  <si>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</si>
  <si>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</si>
  <si>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</si>
  <si>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</si>
  <si>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</si>
  <si>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</si>
  <si>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</si>
  <si>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</si>
  <si>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</si>
  <si>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</si>
  <si>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①経常収支比率は、使用料収入と一般会計補助金を受入れ110％を超えており、類似団体と比較すると高い水準となっている。
③流動比率は、一般会計からの補助金に頼り経営している状況で、繰越現金等の流動資産が少なく、100％を下回っており、類似団体と比較しても低く、短期的な債務に対して有する資産が少ない状況となっている。
④企業債残高対事業規模比率は、借り入れる企業債より、償還する企業債の金額の方が多く、営業収益に大きな変動がないため、減少している状況である。類似団体との比較では良好な水準となっている。
⑤経費回収率は、100％となっており汚水処理費（公費負担分を除く）を使用料で賄えている状況で、類似団体と比較しても良好な水準となっている。
⑥汚水処理費（公費で負担すべきものを除く）、有収水量がほぼ横ばいで推移しているため、汚水処理原価も横ばいとなっている。類似団体との比較では平均よりも安価であり、良好な水準となっている。
⑦施設利用率は、特定企業による安定的な需要が継続して高く平均を押上げているため、類似団体比較よりも高い水準となっている。
⑧水洗化率は年々微増しており、類似団体と比較して高い水準となっている。
 </t>
    <rPh sb="1" eb="3">
      <t>ケイジョウ</t>
    </rPh>
    <rPh sb="3" eb="5">
      <t>シュウシ</t>
    </rPh>
    <rPh sb="5" eb="7">
      <t>ヒリツ</t>
    </rPh>
    <rPh sb="9" eb="12">
      <t>シヨウリョウ</t>
    </rPh>
    <rPh sb="12" eb="14">
      <t>シュウニュウ</t>
    </rPh>
    <rPh sb="15" eb="17">
      <t>イッパン</t>
    </rPh>
    <rPh sb="17" eb="19">
      <t>カイケイ</t>
    </rPh>
    <rPh sb="19" eb="22">
      <t>ホジョキン</t>
    </rPh>
    <rPh sb="23" eb="25">
      <t>ウケイ</t>
    </rPh>
    <rPh sb="31" eb="32">
      <t>コ</t>
    </rPh>
    <rPh sb="37" eb="39">
      <t>ルイジ</t>
    </rPh>
    <rPh sb="39" eb="41">
      <t>ダンタイ</t>
    </rPh>
    <rPh sb="42" eb="44">
      <t>ヒカク</t>
    </rPh>
    <rPh sb="47" eb="48">
      <t>タカ</t>
    </rPh>
    <rPh sb="49" eb="51">
      <t>スイジュン</t>
    </rPh>
    <rPh sb="61" eb="63">
      <t>リュウドウ</t>
    </rPh>
    <rPh sb="63" eb="65">
      <t>ヒリツ</t>
    </rPh>
    <rPh sb="67" eb="69">
      <t>イッパン</t>
    </rPh>
    <rPh sb="69" eb="71">
      <t>カイケイ</t>
    </rPh>
    <rPh sb="74" eb="77">
      <t>ホジョキン</t>
    </rPh>
    <rPh sb="78" eb="79">
      <t>タヨ</t>
    </rPh>
    <rPh sb="80" eb="82">
      <t>ケイエイ</t>
    </rPh>
    <rPh sb="86" eb="88">
      <t>ジョウキョウ</t>
    </rPh>
    <rPh sb="90" eb="92">
      <t>クリコシ</t>
    </rPh>
    <rPh sb="92" eb="94">
      <t>ゲンキン</t>
    </rPh>
    <rPh sb="94" eb="95">
      <t>トウ</t>
    </rPh>
    <rPh sb="96" eb="98">
      <t>リュウドウ</t>
    </rPh>
    <rPh sb="98" eb="100">
      <t>シサン</t>
    </rPh>
    <rPh sb="101" eb="102">
      <t>スク</t>
    </rPh>
    <rPh sb="110" eb="112">
      <t>シタマワ</t>
    </rPh>
    <rPh sb="117" eb="119">
      <t>ルイジ</t>
    </rPh>
    <rPh sb="119" eb="121">
      <t>ダンタイ</t>
    </rPh>
    <rPh sb="122" eb="124">
      <t>ヒカク</t>
    </rPh>
    <rPh sb="127" eb="128">
      <t>ヒク</t>
    </rPh>
    <rPh sb="130" eb="132">
      <t>タンキ</t>
    </rPh>
    <rPh sb="132" eb="133">
      <t>テキ</t>
    </rPh>
    <rPh sb="134" eb="136">
      <t>サイム</t>
    </rPh>
    <rPh sb="137" eb="138">
      <t>タイ</t>
    </rPh>
    <rPh sb="140" eb="141">
      <t>ユウ</t>
    </rPh>
    <rPh sb="143" eb="145">
      <t>シサン</t>
    </rPh>
    <rPh sb="146" eb="147">
      <t>スク</t>
    </rPh>
    <rPh sb="149" eb="151">
      <t>ジョウキョウ</t>
    </rPh>
    <rPh sb="161" eb="163">
      <t>キギョウ</t>
    </rPh>
    <rPh sb="163" eb="164">
      <t>サイ</t>
    </rPh>
    <rPh sb="164" eb="166">
      <t>ザンダカ</t>
    </rPh>
    <rPh sb="166" eb="167">
      <t>タイ</t>
    </rPh>
    <rPh sb="167" eb="169">
      <t>ジギョウ</t>
    </rPh>
    <rPh sb="169" eb="171">
      <t>キボ</t>
    </rPh>
    <rPh sb="171" eb="173">
      <t>ヒリツ</t>
    </rPh>
    <rPh sb="175" eb="176">
      <t>カ</t>
    </rPh>
    <rPh sb="177" eb="178">
      <t>イ</t>
    </rPh>
    <rPh sb="180" eb="182">
      <t>キギョウ</t>
    </rPh>
    <rPh sb="182" eb="183">
      <t>サイ</t>
    </rPh>
    <rPh sb="186" eb="188">
      <t>ショウカン</t>
    </rPh>
    <rPh sb="190" eb="192">
      <t>キギョウ</t>
    </rPh>
    <rPh sb="192" eb="193">
      <t>サイ</t>
    </rPh>
    <rPh sb="194" eb="196">
      <t>キンガク</t>
    </rPh>
    <rPh sb="197" eb="198">
      <t>ホウ</t>
    </rPh>
    <rPh sb="199" eb="200">
      <t>オオ</t>
    </rPh>
    <rPh sb="218" eb="220">
      <t>ゲンショウ</t>
    </rPh>
    <rPh sb="224" eb="226">
      <t>ジョウキョウ</t>
    </rPh>
    <rPh sb="230" eb="232">
      <t>ルイジ</t>
    </rPh>
    <rPh sb="232" eb="234">
      <t>ダンタイ</t>
    </rPh>
    <rPh sb="236" eb="238">
      <t>ヒカク</t>
    </rPh>
    <rPh sb="240" eb="242">
      <t>リョウコウ</t>
    </rPh>
    <rPh sb="243" eb="245">
      <t>スイジュン</t>
    </rPh>
    <rPh sb="255" eb="257">
      <t>ケイヒ</t>
    </rPh>
    <rPh sb="257" eb="259">
      <t>カイシュウ</t>
    </rPh>
    <rPh sb="259" eb="260">
      <t>リツ</t>
    </rPh>
    <rPh sb="272" eb="274">
      <t>オスイ</t>
    </rPh>
    <rPh sb="274" eb="276">
      <t>ショリ</t>
    </rPh>
    <rPh sb="301" eb="303">
      <t>ルイジ</t>
    </rPh>
    <rPh sb="303" eb="305">
      <t>ダンタイ</t>
    </rPh>
    <rPh sb="306" eb="308">
      <t>ヒカク</t>
    </rPh>
    <rPh sb="311" eb="313">
      <t>リョウコウ</t>
    </rPh>
    <rPh sb="314" eb="316">
      <t>スイジュン</t>
    </rPh>
    <rPh sb="327" eb="329">
      <t>オスイ</t>
    </rPh>
    <rPh sb="329" eb="331">
      <t>ショリ</t>
    </rPh>
    <rPh sb="331" eb="332">
      <t>ヒ</t>
    </rPh>
    <rPh sb="333" eb="335">
      <t>コウヒ</t>
    </rPh>
    <rPh sb="336" eb="338">
      <t>フタン</t>
    </rPh>
    <rPh sb="344" eb="345">
      <t>ノゾ</t>
    </rPh>
    <rPh sb="348" eb="350">
      <t>ユウシュウ</t>
    </rPh>
    <rPh sb="350" eb="352">
      <t>スイリョウ</t>
    </rPh>
    <rPh sb="355" eb="356">
      <t>ヨコ</t>
    </rPh>
    <rPh sb="359" eb="361">
      <t>スイイ</t>
    </rPh>
    <rPh sb="368" eb="370">
      <t>オスイ</t>
    </rPh>
    <rPh sb="370" eb="372">
      <t>ショリ</t>
    </rPh>
    <rPh sb="372" eb="374">
      <t>ゲンカ</t>
    </rPh>
    <rPh sb="375" eb="376">
      <t>ヨコ</t>
    </rPh>
    <rPh sb="385" eb="387">
      <t>ルイジ</t>
    </rPh>
    <rPh sb="387" eb="389">
      <t>ダンタイ</t>
    </rPh>
    <rPh sb="391" eb="393">
      <t>ヒカク</t>
    </rPh>
    <rPh sb="395" eb="397">
      <t>ヘイキン</t>
    </rPh>
    <rPh sb="400" eb="402">
      <t>アンカ</t>
    </rPh>
    <rPh sb="406" eb="408">
      <t>リョウコウ</t>
    </rPh>
    <rPh sb="409" eb="411">
      <t>スイジュン</t>
    </rPh>
    <rPh sb="421" eb="423">
      <t>シセツ</t>
    </rPh>
    <rPh sb="423" eb="425">
      <t>リヨウ</t>
    </rPh>
    <rPh sb="425" eb="426">
      <t>リツ</t>
    </rPh>
    <rPh sb="483" eb="486">
      <t>スイセンカ</t>
    </rPh>
    <rPh sb="486" eb="487">
      <t>リツ</t>
    </rPh>
    <rPh sb="488" eb="490">
      <t>ネンネン</t>
    </rPh>
    <rPh sb="490" eb="492">
      <t>ビゾウ</t>
    </rPh>
    <rPh sb="497" eb="499">
      <t>ルイジ</t>
    </rPh>
    <rPh sb="499" eb="501">
      <t>ダンタイ</t>
    </rPh>
    <rPh sb="502" eb="504">
      <t>ヒカク</t>
    </rPh>
    <rPh sb="506" eb="507">
      <t>タカ</t>
    </rPh>
    <rPh sb="508" eb="510">
      <t>スイジュン</t>
    </rPh>
    <phoneticPr fontId="4"/>
  </si>
  <si>
    <t xml:space="preserve">類似団体と比較するとおおむね良好な経営となっているが、下水道使用料収入のみでは経営が成り立たず一般会計からの繰入金を要しているため、不安定な経営状況である。
安定した経営を行うためには財源確保のための取り組みが必要であり、経費の縮減、下水道への加入促進や状況に応じ料金改定の検討を進めていく必要がある。
今後も、「佐々町下水道事業ビジョン」、「佐々町下水道事業経営戦略」をもとに施設・経営の両面の健全化を図りながら、持続可能な下水道の構築に努めたい。
</t>
    <rPh sb="0" eb="2">
      <t>ルイジ</t>
    </rPh>
    <rPh sb="2" eb="4">
      <t>ダンタイ</t>
    </rPh>
    <rPh sb="5" eb="7">
      <t>ヒカク</t>
    </rPh>
    <rPh sb="14" eb="16">
      <t>リョウコウ</t>
    </rPh>
    <rPh sb="17" eb="19">
      <t>ケイエイ</t>
    </rPh>
    <rPh sb="66" eb="69">
      <t>フアンテイ</t>
    </rPh>
    <rPh sb="70" eb="72">
      <t>ケイエイ</t>
    </rPh>
    <rPh sb="72" eb="74">
      <t>ジョウキョウ</t>
    </rPh>
    <rPh sb="92" eb="94">
      <t>ザイゲン</t>
    </rPh>
    <rPh sb="94" eb="96">
      <t>カクホ</t>
    </rPh>
    <rPh sb="100" eb="101">
      <t>ト</t>
    </rPh>
    <rPh sb="102" eb="103">
      <t>ク</t>
    </rPh>
    <rPh sb="105" eb="107">
      <t>ヒツヨウ</t>
    </rPh>
    <rPh sb="111" eb="113">
      <t>ケイヒ</t>
    </rPh>
    <rPh sb="114" eb="116">
      <t>シュクゲン</t>
    </rPh>
    <rPh sb="127" eb="129">
      <t>ジョウキョウ</t>
    </rPh>
    <rPh sb="130" eb="131">
      <t>オウ</t>
    </rPh>
    <rPh sb="132" eb="134">
      <t>リョウキン</t>
    </rPh>
    <rPh sb="134" eb="136">
      <t>カイテイ</t>
    </rPh>
    <rPh sb="137" eb="139">
      <t>ケントウ</t>
    </rPh>
    <rPh sb="140" eb="141">
      <t>スス</t>
    </rPh>
    <rPh sb="145" eb="147">
      <t>ヒツヨウ</t>
    </rPh>
    <rPh sb="152" eb="154">
      <t>コンゴ</t>
    </rPh>
    <rPh sb="157" eb="160">
      <t>サザチョウ</t>
    </rPh>
    <rPh sb="160" eb="163">
      <t>ゲスイドウ</t>
    </rPh>
    <rPh sb="163" eb="165">
      <t>ジギョウ</t>
    </rPh>
    <rPh sb="172" eb="175">
      <t>サザチョウ</t>
    </rPh>
    <rPh sb="175" eb="178">
      <t>ゲスイドウ</t>
    </rPh>
    <rPh sb="178" eb="180">
      <t>ジギョウ</t>
    </rPh>
    <rPh sb="180" eb="182">
      <t>ケイエイ</t>
    </rPh>
    <rPh sb="182" eb="184">
      <t>センリャク</t>
    </rPh>
    <rPh sb="189" eb="191">
      <t>シセツ</t>
    </rPh>
    <rPh sb="192" eb="194">
      <t>ケイエイ</t>
    </rPh>
    <rPh sb="195" eb="197">
      <t>リョウメン</t>
    </rPh>
    <rPh sb="198" eb="201">
      <t>ケンゼンカ</t>
    </rPh>
    <rPh sb="202" eb="203">
      <t>ハカ</t>
    </rPh>
    <rPh sb="213" eb="216">
      <t>ゲスイドウ</t>
    </rPh>
    <rPh sb="217" eb="219">
      <t>コウチク</t>
    </rPh>
    <rPh sb="220" eb="221">
      <t>ツト</t>
    </rPh>
    <phoneticPr fontId="4"/>
  </si>
  <si>
    <t>①有形固定資産減価償却率は類似団体平均値をわずかに上回っており、わずかであるが機械設備等は老朽傾向が見られる。この改築更新費用は多額であり、安定的な経営を行うためにも計画的な改築更新が必要となる。
現在、第1期ストックマネジメント計画に基づいた施設の更新を行いながら、第2期ストックマネジメント計画を策定中であり、令和8年度以降は現在策定中である第2期ストックマネジメント計画に基づき計画的な更新を行っていく。
②現在法定耐用年数を超えた管渠はない状況であるが、今後耐用年数超える時期を迎えた際の計画を立てておく必要がある。
③区域内未整備であった取り込みが完了し、現在計画の区域内における汚水管の整備が完了した。</t>
    <rPh sb="13" eb="17">
      <t>ルイジダンタイ</t>
    </rPh>
    <rPh sb="19" eb="20">
      <t>アタイ</t>
    </rPh>
    <rPh sb="25" eb="27">
      <t>ウワマワ</t>
    </rPh>
    <rPh sb="47" eb="49">
      <t>ケイコウ</t>
    </rPh>
    <rPh sb="99" eb="101">
      <t>ゲンザイ</t>
    </rPh>
    <rPh sb="102" eb="103">
      <t>ダイ</t>
    </rPh>
    <rPh sb="104" eb="105">
      <t>キ</t>
    </rPh>
    <rPh sb="115" eb="117">
      <t>ケイカク</t>
    </rPh>
    <rPh sb="118" eb="119">
      <t>モト</t>
    </rPh>
    <rPh sb="122" eb="124">
      <t>シセツ</t>
    </rPh>
    <rPh sb="125" eb="127">
      <t>コウシン</t>
    </rPh>
    <rPh sb="128" eb="129">
      <t>オコナ</t>
    </rPh>
    <rPh sb="134" eb="135">
      <t>ダイ</t>
    </rPh>
    <rPh sb="136" eb="137">
      <t>キ</t>
    </rPh>
    <rPh sb="147" eb="149">
      <t>ケイカク</t>
    </rPh>
    <rPh sb="150" eb="152">
      <t>サクテイ</t>
    </rPh>
    <rPh sb="152" eb="153">
      <t>チュウ</t>
    </rPh>
    <rPh sb="157" eb="159">
      <t>レイワ</t>
    </rPh>
    <rPh sb="160" eb="162">
      <t>ネンド</t>
    </rPh>
    <rPh sb="162" eb="164">
      <t>イコウ</t>
    </rPh>
    <rPh sb="165" eb="167">
      <t>ゲンザイ</t>
    </rPh>
    <rPh sb="167" eb="169">
      <t>サクテイ</t>
    </rPh>
    <rPh sb="169" eb="170">
      <t>チュウ</t>
    </rPh>
    <rPh sb="173" eb="174">
      <t>ダイ</t>
    </rPh>
    <rPh sb="175" eb="176">
      <t>キ</t>
    </rPh>
    <rPh sb="186" eb="188">
      <t>ケイカク</t>
    </rPh>
    <rPh sb="189" eb="190">
      <t>モト</t>
    </rPh>
    <rPh sb="192" eb="195">
      <t>ケイカクテキ</t>
    </rPh>
    <rPh sb="196" eb="198">
      <t>コウシン</t>
    </rPh>
    <rPh sb="199" eb="200">
      <t>オコナ</t>
    </rPh>
    <rPh sb="208" eb="210">
      <t>ゲンザイ</t>
    </rPh>
    <rPh sb="210" eb="212">
      <t>ホウテイ</t>
    </rPh>
    <rPh sb="212" eb="214">
      <t>タイヨウ</t>
    </rPh>
    <rPh sb="214" eb="216">
      <t>ネンスウ</t>
    </rPh>
    <rPh sb="217" eb="218">
      <t>コ</t>
    </rPh>
    <rPh sb="220" eb="222">
      <t>カンキョ</t>
    </rPh>
    <rPh sb="225" eb="227">
      <t>ジョウキョウ</t>
    </rPh>
    <rPh sb="232" eb="234">
      <t>コンゴ</t>
    </rPh>
    <rPh sb="234" eb="236">
      <t>タイヨウ</t>
    </rPh>
    <rPh sb="236" eb="238">
      <t>ネンスウ</t>
    </rPh>
    <rPh sb="238" eb="239">
      <t>コ</t>
    </rPh>
    <rPh sb="241" eb="243">
      <t>ジキ</t>
    </rPh>
    <rPh sb="244" eb="245">
      <t>ムカ</t>
    </rPh>
    <rPh sb="247" eb="248">
      <t>サイ</t>
    </rPh>
    <rPh sb="249" eb="251">
      <t>ケイカク</t>
    </rPh>
    <rPh sb="252" eb="253">
      <t>タ</t>
    </rPh>
    <rPh sb="257" eb="2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</si>
</sst>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7.0000000000000007E-2</c:v>
                </c:pt>
                <c:pt idx="4" formatCode="#,##0.00;&quot;△&quot;#,##0.00;&quot;-&quot;">
                  <c:v>0.33</c:v>
                </c:pt>
              </c:numCache>
            </c:numRef>
          </c:val>
          <c:extLst>
            <c:ext xmlns:c16="http://schemas.microsoft.com/office/drawing/2014/chart" uri="{C3380CC4-5D6E-409C-BE32-E72D297353CC}">
              <c16:uniqueId val="{00000000-EA3E-49AD-98D7-8F9B083CC0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EA3E-49AD-98D7-8F9B083CC0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62.35</c:v>
                </c:pt>
                <c:pt idx="1">
                  <c:v>62.26</c:v>
                </c:pt>
                <c:pt idx="2">
                  <c:v>63.32</c:v>
                </c:pt>
                <c:pt idx="3">
                  <c:v>63.08</c:v>
                </c:pt>
                <c:pt idx="4">
                  <c:v>64.180000000000007</c:v>
                </c:pt>
              </c:numCache>
            </c:numRef>
          </c:val>
          <c:extLst>
            <c:ext xmlns:c16="http://schemas.microsoft.com/office/drawing/2014/chart" uri="{C3380CC4-5D6E-409C-BE32-E72D297353CC}">
              <c16:uniqueId val="{00000000-77AD-4115-B363-CDF760A374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77AD-4115-B363-CDF760A374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86.22</c:v>
                </c:pt>
                <c:pt idx="1">
                  <c:v>86.66</c:v>
                </c:pt>
                <c:pt idx="2">
                  <c:v>87.71</c:v>
                </c:pt>
                <c:pt idx="3">
                  <c:v>88.33</c:v>
                </c:pt>
                <c:pt idx="4">
                  <c:v>89.38</c:v>
                </c:pt>
              </c:numCache>
            </c:numRef>
          </c:val>
          <c:extLst>
            <c:ext xmlns:c16="http://schemas.microsoft.com/office/drawing/2014/chart" uri="{C3380CC4-5D6E-409C-BE32-E72D297353CC}">
              <c16:uniqueId val="{00000000-25F4-4E43-975A-CFD29144A7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25F4-4E43-975A-CFD29144A7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c:v>
                </c:pt>
                <c:pt idx="1">
                  <c:v>112.75</c:v>
                </c:pt>
                <c:pt idx="2">
                  <c:v>122.76</c:v>
                </c:pt>
                <c:pt idx="3">
                  <c:v>121.76</c:v>
                </c:pt>
                <c:pt idx="4">
                  <c:v>117.38</c:v>
                </c:pt>
              </c:numCache>
            </c:numRef>
          </c:val>
          <c:extLst>
            <c:ext xmlns:c16="http://schemas.microsoft.com/office/drawing/2014/chart" uri="{C3380CC4-5D6E-409C-BE32-E72D297353CC}">
              <c16:uniqueId val="{00000000-392C-4F33-B771-9473835A3F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392C-4F33-B771-9473835A3F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4.59</c:v>
                </c:pt>
                <c:pt idx="1">
                  <c:v>9.06</c:v>
                </c:pt>
                <c:pt idx="2">
                  <c:v>13.03</c:v>
                </c:pt>
                <c:pt idx="3">
                  <c:v>16.64</c:v>
                </c:pt>
                <c:pt idx="4">
                  <c:v>18.96</c:v>
                </c:pt>
              </c:numCache>
            </c:numRef>
          </c:val>
          <c:extLst>
            <c:ext xmlns:c16="http://schemas.microsoft.com/office/drawing/2014/chart" uri="{C3380CC4-5D6E-409C-BE32-E72D297353CC}">
              <c16:uniqueId val="{00000000-7E00-4E00-9DA4-EECBDDC759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7E00-4E00-9DA4-EECBDDC759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72-46C5-9B76-A83007097A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3E72-46C5-9B76-A83007097A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19-425C-AECE-4DEC12E24A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F419-425C-AECE-4DEC12E24A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20.29</c:v>
                </c:pt>
                <c:pt idx="1">
                  <c:v>6.71</c:v>
                </c:pt>
                <c:pt idx="2">
                  <c:v>10.95</c:v>
                </c:pt>
                <c:pt idx="3">
                  <c:v>15.03</c:v>
                </c:pt>
                <c:pt idx="4">
                  <c:v>10.43</c:v>
                </c:pt>
              </c:numCache>
            </c:numRef>
          </c:val>
          <c:extLst>
            <c:ext xmlns:c16="http://schemas.microsoft.com/office/drawing/2014/chart" uri="{C3380CC4-5D6E-409C-BE32-E72D297353CC}">
              <c16:uniqueId val="{00000000-F2E3-4DAD-AC2E-37DE6FF29E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F2E3-4DAD-AC2E-37DE6FF29E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881.46</c:v>
                </c:pt>
                <c:pt idx="1">
                  <c:v>806.41</c:v>
                </c:pt>
                <c:pt idx="2">
                  <c:v>722.94</c:v>
                </c:pt>
                <c:pt idx="3">
                  <c:v>698.43</c:v>
                </c:pt>
                <c:pt idx="4">
                  <c:v>667.98</c:v>
                </c:pt>
              </c:numCache>
            </c:numRef>
          </c:val>
          <c:extLst>
            <c:ext xmlns:c16="http://schemas.microsoft.com/office/drawing/2014/chart" uri="{C3380CC4-5D6E-409C-BE32-E72D297353CC}">
              <c16:uniqueId val="{00000000-2862-4A47-8765-350B9E6D72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2862-4A47-8765-350B9E6D72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100.03</c:v>
                </c:pt>
                <c:pt idx="4">
                  <c:v>100</c:v>
                </c:pt>
              </c:numCache>
            </c:numRef>
          </c:val>
          <c:extLst>
            <c:ext xmlns:c16="http://schemas.microsoft.com/office/drawing/2014/chart" uri="{C3380CC4-5D6E-409C-BE32-E72D297353CC}">
              <c16:uniqueId val="{00000000-60BD-409D-9C0D-26C0D692A5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60BD-409D-9C0D-26C0D692A5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156.18</c:v>
                </c:pt>
                <c:pt idx="1">
                  <c:v>156.5</c:v>
                </c:pt>
                <c:pt idx="2">
                  <c:v>156.62</c:v>
                </c:pt>
                <c:pt idx="3">
                  <c:v>156.71</c:v>
                </c:pt>
                <c:pt idx="4">
                  <c:v>156.83000000000001</c:v>
                </c:pt>
              </c:numCache>
            </c:numRef>
          </c:val>
          <c:extLst>
            <c:ext xmlns:c16="http://schemas.microsoft.com/office/drawing/2014/chart" uri="{C3380CC4-5D6E-409C-BE32-E72D297353CC}">
              <c16:uniqueId val="{00000000-103D-4578-98EB-08CFF0B60F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103D-4578-98EB-08CFF0B60F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佐々町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13912</v>
      </c>
      <c r="AM8" s="41"/>
      <c r="AN8" s="41"/>
      <c r="AO8" s="41"/>
      <c r="AP8" s="41"/>
      <c r="AQ8" s="41"/>
      <c r="AR8" s="41"/>
      <c r="AS8" s="41"/>
      <c r="AT8" s="34">
        <f>データ!T6</f>
        <v>32.26</v>
      </c>
      <c r="AU8" s="34"/>
      <c r="AV8" s="34"/>
      <c r="AW8" s="34"/>
      <c r="AX8" s="34"/>
      <c r="AY8" s="34"/>
      <c r="AZ8" s="34"/>
      <c r="BA8" s="34"/>
      <c r="BB8" s="34">
        <f>データ!U6</f>
        <v>431.25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70.53</v>
      </c>
      <c r="J10" s="34"/>
      <c r="K10" s="34"/>
      <c r="L10" s="34"/>
      <c r="M10" s="34"/>
      <c r="N10" s="34"/>
      <c r="O10" s="34"/>
      <c r="P10" s="34">
        <f>データ!P6</f>
        <v>92.8</v>
      </c>
      <c r="Q10" s="34"/>
      <c r="R10" s="34"/>
      <c r="S10" s="34"/>
      <c r="T10" s="34"/>
      <c r="U10" s="34"/>
      <c r="V10" s="34"/>
      <c r="W10" s="34">
        <f>データ!Q6</f>
        <v>92.58</v>
      </c>
      <c r="X10" s="34"/>
      <c r="Y10" s="34"/>
      <c r="Z10" s="34"/>
      <c r="AA10" s="34"/>
      <c r="AB10" s="34"/>
      <c r="AC10" s="34"/>
      <c r="AD10" s="41">
        <f>データ!R6</f>
        <v>3190</v>
      </c>
      <c r="AE10" s="41"/>
      <c r="AF10" s="41"/>
      <c r="AG10" s="41"/>
      <c r="AH10" s="41"/>
      <c r="AI10" s="41"/>
      <c r="AJ10" s="41"/>
      <c r="AK10" s="2"/>
      <c r="AL10" s="41">
        <f>データ!V6</f>
        <v>12839</v>
      </c>
      <c r="AM10" s="41"/>
      <c r="AN10" s="41"/>
      <c r="AO10" s="41"/>
      <c r="AP10" s="41"/>
      <c r="AQ10" s="41"/>
      <c r="AR10" s="41"/>
      <c r="AS10" s="41"/>
      <c r="AT10" s="34">
        <f>データ!W6</f>
        <v>3.71</v>
      </c>
      <c r="AU10" s="34"/>
      <c r="AV10" s="34"/>
      <c r="AW10" s="34"/>
      <c r="AX10" s="34"/>
      <c r="AY10" s="34"/>
      <c r="AZ10" s="34"/>
      <c r="BA10" s="34"/>
      <c r="BB10" s="34">
        <f>データ!X6</f>
        <v>3460.65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2ilt8hJ6+srW4pz/XH7srVgIPlaEI79sJh1/D/Dly/jp8qqnY1gsnohvi/NtJ+sqIWcKA5m9U0k5xlWbPgJOg==" saltValue="IhxuCnuRRazHcDORx6Az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423912</v>
      </c>
      <c r="D6" s="19">
        <f t="shared" si="3"/>
        <v>46</v>
      </c>
      <c r="E6" s="19">
        <f t="shared" si="3"/>
        <v>17</v>
      </c>
      <c r="F6" s="19">
        <f t="shared" si="3"/>
        <v>1</v>
      </c>
      <c r="G6" s="19">
        <f t="shared" si="3"/>
        <v>0</v>
      </c>
      <c r="H6" s="19" t="str">
        <f t="shared" si="3"/>
        <v>長崎県　佐々町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70.53</v>
      </c>
      <c r="P6" s="20">
        <f t="shared" si="3"/>
        <v>92.8</v>
      </c>
      <c r="Q6" s="20">
        <f t="shared" si="3"/>
        <v>92.58</v>
      </c>
      <c r="R6" s="20">
        <f t="shared" si="3"/>
        <v>3190</v>
      </c>
      <c r="S6" s="20">
        <f t="shared" si="3"/>
        <v>13912</v>
      </c>
      <c r="T6" s="20">
        <f t="shared" si="3"/>
        <v>32.26</v>
      </c>
      <c r="U6" s="20">
        <f t="shared" si="3"/>
        <v>431.25</v>
      </c>
      <c r="V6" s="20">
        <f t="shared" si="3"/>
        <v>12839</v>
      </c>
      <c r="W6" s="20">
        <f t="shared" si="3"/>
        <v>3.71</v>
      </c>
      <c r="X6" s="20">
        <f t="shared" si="3"/>
        <v>3460.65</v>
      </c>
      <c r="Y6" s="21">
        <f>IF(Y7="",NA(),Y7)</f>
        <v>112</v>
      </c>
      <c r="Z6" s="21">
        <f t="shared" ref="Z6:AH6" si="4">IF(Z7="",NA(),Z7)</f>
        <v>112.75</v>
      </c>
      <c r="AA6" s="21">
        <f t="shared" si="4"/>
        <v>122.76</v>
      </c>
      <c r="AB6" s="21">
        <f t="shared" si="4"/>
        <v>121.76</v>
      </c>
      <c r="AC6" s="21">
        <f t="shared" si="4"/>
        <v>117.38</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20.29</v>
      </c>
      <c r="AV6" s="21">
        <f t="shared" ref="AV6:BD6" si="6">IF(AV7="",NA(),AV7)</f>
        <v>6.71</v>
      </c>
      <c r="AW6" s="21">
        <f t="shared" si="6"/>
        <v>10.95</v>
      </c>
      <c r="AX6" s="21">
        <f t="shared" si="6"/>
        <v>15.03</v>
      </c>
      <c r="AY6" s="21">
        <f t="shared" si="6"/>
        <v>10.43</v>
      </c>
      <c r="AZ6" s="21">
        <f t="shared" si="6"/>
        <v>40.67</v>
      </c>
      <c r="BA6" s="21">
        <f t="shared" si="6"/>
        <v>47.7</v>
      </c>
      <c r="BB6" s="21">
        <f t="shared" si="6"/>
        <v>50.59</v>
      </c>
      <c r="BC6" s="21">
        <f t="shared" si="6"/>
        <v>62.37</v>
      </c>
      <c r="BD6" s="21">
        <f t="shared" si="6"/>
        <v>63.88</v>
      </c>
      <c r="BE6" s="20" t="str">
        <f>IF(BE7="","",IF(BE7="-","【-】","【"&amp;SUBSTITUTE(TEXT(BE7,"#,##0.00"),"-","△")&amp;"】"))</f>
        <v>【82.75】</v>
      </c>
      <c r="BF6" s="21">
        <f>IF(BF7="",NA(),BF7)</f>
        <v>881.46</v>
      </c>
      <c r="BG6" s="21">
        <f t="shared" ref="BG6:BO6" si="7">IF(BG7="",NA(),BG7)</f>
        <v>806.41</v>
      </c>
      <c r="BH6" s="21">
        <f t="shared" si="7"/>
        <v>722.94</v>
      </c>
      <c r="BI6" s="21">
        <f t="shared" si="7"/>
        <v>698.43</v>
      </c>
      <c r="BJ6" s="21">
        <f t="shared" si="7"/>
        <v>667.98</v>
      </c>
      <c r="BK6" s="21">
        <f t="shared" si="7"/>
        <v>1050.51</v>
      </c>
      <c r="BL6" s="21">
        <f t="shared" si="7"/>
        <v>1102.01</v>
      </c>
      <c r="BM6" s="21">
        <f t="shared" si="7"/>
        <v>987.36</v>
      </c>
      <c r="BN6" s="21">
        <f t="shared" si="7"/>
        <v>1042.77</v>
      </c>
      <c r="BO6" s="21">
        <f t="shared" si="7"/>
        <v>943.46</v>
      </c>
      <c r="BP6" s="20" t="str">
        <f>IF(BP7="","",IF(BP7="-","【-】","【"&amp;SUBSTITUTE(TEXT(BP7,"#,##0.00"),"-","△")&amp;"】"))</f>
        <v>【602.56】</v>
      </c>
      <c r="BQ6" s="21">
        <f>IF(BQ7="",NA(),BQ7)</f>
        <v>100</v>
      </c>
      <c r="BR6" s="21">
        <f t="shared" ref="BR6:BZ6" si="8">IF(BR7="",NA(),BR7)</f>
        <v>100</v>
      </c>
      <c r="BS6" s="21">
        <f t="shared" si="8"/>
        <v>100</v>
      </c>
      <c r="BT6" s="21">
        <f t="shared" si="8"/>
        <v>100.03</v>
      </c>
      <c r="BU6" s="21">
        <f t="shared" si="8"/>
        <v>100</v>
      </c>
      <c r="BV6" s="21">
        <f t="shared" si="8"/>
        <v>82.65</v>
      </c>
      <c r="BW6" s="21">
        <f t="shared" si="8"/>
        <v>82.55</v>
      </c>
      <c r="BX6" s="21">
        <f t="shared" si="8"/>
        <v>83.55</v>
      </c>
      <c r="BY6" s="21">
        <f t="shared" si="8"/>
        <v>84.48</v>
      </c>
      <c r="BZ6" s="21">
        <f t="shared" si="8"/>
        <v>79.22</v>
      </c>
      <c r="CA6" s="20" t="str">
        <f>IF(CA7="","",IF(CA7="-","【-】","【"&amp;SUBSTITUTE(TEXT(CA7,"#,##0.00"),"-","△")&amp;"】"))</f>
        <v>【97.94】</v>
      </c>
      <c r="CB6" s="21">
        <f>IF(CB7="",NA(),CB7)</f>
        <v>156.18</v>
      </c>
      <c r="CC6" s="21">
        <f t="shared" ref="CC6:CK6" si="9">IF(CC7="",NA(),CC7)</f>
        <v>156.5</v>
      </c>
      <c r="CD6" s="21">
        <f t="shared" si="9"/>
        <v>156.62</v>
      </c>
      <c r="CE6" s="21">
        <f t="shared" si="9"/>
        <v>156.71</v>
      </c>
      <c r="CF6" s="21">
        <f t="shared" si="9"/>
        <v>156.83000000000001</v>
      </c>
      <c r="CG6" s="21">
        <f t="shared" si="9"/>
        <v>186.3</v>
      </c>
      <c r="CH6" s="21">
        <f t="shared" si="9"/>
        <v>188.38</v>
      </c>
      <c r="CI6" s="21">
        <f t="shared" si="9"/>
        <v>185.98</v>
      </c>
      <c r="CJ6" s="21">
        <f t="shared" si="9"/>
        <v>187.11</v>
      </c>
      <c r="CK6" s="21">
        <f t="shared" si="9"/>
        <v>202.47</v>
      </c>
      <c r="CL6" s="20" t="str">
        <f>IF(CL7="","",IF(CL7="-","【-】","【"&amp;SUBSTITUTE(TEXT(CL7,"#,##0.00"),"-","△")&amp;"】"))</f>
        <v>【140.98】</v>
      </c>
      <c r="CM6" s="21">
        <f>IF(CM7="",NA(),CM7)</f>
        <v>62.35</v>
      </c>
      <c r="CN6" s="21">
        <f t="shared" ref="CN6:CV6" si="10">IF(CN7="",NA(),CN7)</f>
        <v>62.26</v>
      </c>
      <c r="CO6" s="21">
        <f t="shared" si="10"/>
        <v>63.32</v>
      </c>
      <c r="CP6" s="21">
        <f t="shared" si="10"/>
        <v>63.08</v>
      </c>
      <c r="CQ6" s="21">
        <f t="shared" si="10"/>
        <v>64.180000000000007</v>
      </c>
      <c r="CR6" s="21">
        <f t="shared" si="10"/>
        <v>50.53</v>
      </c>
      <c r="CS6" s="21">
        <f t="shared" si="10"/>
        <v>51.42</v>
      </c>
      <c r="CT6" s="21">
        <f t="shared" si="10"/>
        <v>48.95</v>
      </c>
      <c r="CU6" s="21">
        <f t="shared" si="10"/>
        <v>49.28</v>
      </c>
      <c r="CV6" s="21">
        <f t="shared" si="10"/>
        <v>50.62</v>
      </c>
      <c r="CW6" s="20" t="str">
        <f>IF(CW7="","",IF(CW7="-","【-】","【"&amp;SUBSTITUTE(TEXT(CW7,"#,##0.00"),"-","△")&amp;"】"))</f>
        <v>【60.13】</v>
      </c>
      <c r="CX6" s="21">
        <f>IF(CX7="",NA(),CX7)</f>
        <v>86.22</v>
      </c>
      <c r="CY6" s="21">
        <f t="shared" ref="CY6:DG6" si="11">IF(CY7="",NA(),CY7)</f>
        <v>86.66</v>
      </c>
      <c r="CZ6" s="21">
        <f t="shared" si="11"/>
        <v>87.71</v>
      </c>
      <c r="DA6" s="21">
        <f t="shared" si="11"/>
        <v>88.33</v>
      </c>
      <c r="DB6" s="21">
        <f t="shared" si="11"/>
        <v>89.38</v>
      </c>
      <c r="DC6" s="21">
        <f t="shared" si="11"/>
        <v>82.08</v>
      </c>
      <c r="DD6" s="21">
        <f t="shared" si="11"/>
        <v>81.34</v>
      </c>
      <c r="DE6" s="21">
        <f t="shared" si="11"/>
        <v>81.14</v>
      </c>
      <c r="DF6" s="21">
        <f t="shared" si="11"/>
        <v>79.7</v>
      </c>
      <c r="DG6" s="21">
        <f t="shared" si="11"/>
        <v>79</v>
      </c>
      <c r="DH6" s="20" t="str">
        <f>IF(DH7="","",IF(DH7="-","【-】","【"&amp;SUBSTITUTE(TEXT(DH7,"#,##0.00"),"-","△")&amp;"】"))</f>
        <v>【96.00】</v>
      </c>
      <c r="DI6" s="21">
        <f>IF(DI7="",NA(),DI7)</f>
        <v>4.59</v>
      </c>
      <c r="DJ6" s="21">
        <f t="shared" ref="DJ6:DR6" si="12">IF(DJ7="",NA(),DJ7)</f>
        <v>9.06</v>
      </c>
      <c r="DK6" s="21">
        <f t="shared" si="12"/>
        <v>13.03</v>
      </c>
      <c r="DL6" s="21">
        <f t="shared" si="12"/>
        <v>16.64</v>
      </c>
      <c r="DM6" s="21">
        <f t="shared" si="12"/>
        <v>18.96</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1">
        <f t="shared" si="14"/>
        <v>7.0000000000000007E-2</v>
      </c>
      <c r="EI6" s="21">
        <f t="shared" si="14"/>
        <v>0.33</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423912</v>
      </c>
      <c r="D7" s="23">
        <v>46</v>
      </c>
      <c r="E7" s="23">
        <v>17</v>
      </c>
      <c r="F7" s="23">
        <v>1</v>
      </c>
      <c r="G7" s="23">
        <v>0</v>
      </c>
      <c r="H7" s="23" t="s">
        <v>96</v>
      </c>
      <c r="I7" s="23" t="s">
        <v>97</v>
      </c>
      <c r="J7" s="23" t="s">
        <v>98</v>
      </c>
      <c r="K7" s="23" t="s">
        <v>99</v>
      </c>
      <c r="L7" s="23" t="s">
        <v>100</v>
      </c>
      <c r="M7" s="23" t="s">
        <v>101</v>
      </c>
      <c r="N7" s="24" t="s">
        <v>102</v>
      </c>
      <c r="O7" s="24">
        <v>70.53</v>
      </c>
      <c r="P7" s="24">
        <v>92.8</v>
      </c>
      <c r="Q7" s="24">
        <v>92.58</v>
      </c>
      <c r="R7" s="24">
        <v>3190</v>
      </c>
      <c r="S7" s="24">
        <v>13912</v>
      </c>
      <c r="T7" s="24">
        <v>32.26</v>
      </c>
      <c r="U7" s="24">
        <v>431.25</v>
      </c>
      <c r="V7" s="24">
        <v>12839</v>
      </c>
      <c r="W7" s="24">
        <v>3.71</v>
      </c>
      <c r="X7" s="24">
        <v>3460.65</v>
      </c>
      <c r="Y7" s="24">
        <v>112</v>
      </c>
      <c r="Z7" s="24">
        <v>112.75</v>
      </c>
      <c r="AA7" s="24">
        <v>122.76</v>
      </c>
      <c r="AB7" s="24">
        <v>121.76</v>
      </c>
      <c r="AC7" s="24">
        <v>117.38</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20.29</v>
      </c>
      <c r="AV7" s="24">
        <v>6.71</v>
      </c>
      <c r="AW7" s="24">
        <v>10.95</v>
      </c>
      <c r="AX7" s="24">
        <v>15.03</v>
      </c>
      <c r="AY7" s="24">
        <v>10.43</v>
      </c>
      <c r="AZ7" s="24">
        <v>40.67</v>
      </c>
      <c r="BA7" s="24">
        <v>47.7</v>
      </c>
      <c r="BB7" s="24">
        <v>50.59</v>
      </c>
      <c r="BC7" s="24">
        <v>62.37</v>
      </c>
      <c r="BD7" s="24">
        <v>63.88</v>
      </c>
      <c r="BE7" s="24">
        <v>82.75</v>
      </c>
      <c r="BF7" s="24">
        <v>881.46</v>
      </c>
      <c r="BG7" s="24">
        <v>806.41</v>
      </c>
      <c r="BH7" s="24">
        <v>722.94</v>
      </c>
      <c r="BI7" s="24">
        <v>698.43</v>
      </c>
      <c r="BJ7" s="24">
        <v>667.98</v>
      </c>
      <c r="BK7" s="24">
        <v>1050.51</v>
      </c>
      <c r="BL7" s="24">
        <v>1102.01</v>
      </c>
      <c r="BM7" s="24">
        <v>987.36</v>
      </c>
      <c r="BN7" s="24">
        <v>1042.77</v>
      </c>
      <c r="BO7" s="24">
        <v>943.46</v>
      </c>
      <c r="BP7" s="24">
        <v>602.55999999999995</v>
      </c>
      <c r="BQ7" s="24">
        <v>100</v>
      </c>
      <c r="BR7" s="24">
        <v>100</v>
      </c>
      <c r="BS7" s="24">
        <v>100</v>
      </c>
      <c r="BT7" s="24">
        <v>100.03</v>
      </c>
      <c r="BU7" s="24">
        <v>100</v>
      </c>
      <c r="BV7" s="24">
        <v>82.65</v>
      </c>
      <c r="BW7" s="24">
        <v>82.55</v>
      </c>
      <c r="BX7" s="24">
        <v>83.55</v>
      </c>
      <c r="BY7" s="24">
        <v>84.48</v>
      </c>
      <c r="BZ7" s="24">
        <v>79.22</v>
      </c>
      <c r="CA7" s="24">
        <v>97.94</v>
      </c>
      <c r="CB7" s="24">
        <v>156.18</v>
      </c>
      <c r="CC7" s="24">
        <v>156.5</v>
      </c>
      <c r="CD7" s="24">
        <v>156.62</v>
      </c>
      <c r="CE7" s="24">
        <v>156.71</v>
      </c>
      <c r="CF7" s="24">
        <v>156.83000000000001</v>
      </c>
      <c r="CG7" s="24">
        <v>186.3</v>
      </c>
      <c r="CH7" s="24">
        <v>188.38</v>
      </c>
      <c r="CI7" s="24">
        <v>185.98</v>
      </c>
      <c r="CJ7" s="24">
        <v>187.11</v>
      </c>
      <c r="CK7" s="24">
        <v>202.47</v>
      </c>
      <c r="CL7" s="24">
        <v>140.97999999999999</v>
      </c>
      <c r="CM7" s="24">
        <v>62.35</v>
      </c>
      <c r="CN7" s="24">
        <v>62.26</v>
      </c>
      <c r="CO7" s="24">
        <v>63.32</v>
      </c>
      <c r="CP7" s="24">
        <v>63.08</v>
      </c>
      <c r="CQ7" s="24">
        <v>64.180000000000007</v>
      </c>
      <c r="CR7" s="24">
        <v>50.53</v>
      </c>
      <c r="CS7" s="24">
        <v>51.42</v>
      </c>
      <c r="CT7" s="24">
        <v>48.95</v>
      </c>
      <c r="CU7" s="24">
        <v>49.28</v>
      </c>
      <c r="CV7" s="24">
        <v>50.62</v>
      </c>
      <c r="CW7" s="24">
        <v>60.13</v>
      </c>
      <c r="CX7" s="24">
        <v>86.22</v>
      </c>
      <c r="CY7" s="24">
        <v>86.66</v>
      </c>
      <c r="CZ7" s="24">
        <v>87.71</v>
      </c>
      <c r="DA7" s="24">
        <v>88.33</v>
      </c>
      <c r="DB7" s="24">
        <v>89.38</v>
      </c>
      <c r="DC7" s="24">
        <v>82.08</v>
      </c>
      <c r="DD7" s="24">
        <v>81.34</v>
      </c>
      <c r="DE7" s="24">
        <v>81.14</v>
      </c>
      <c r="DF7" s="24">
        <v>79.7</v>
      </c>
      <c r="DG7" s="24">
        <v>79</v>
      </c>
      <c r="DH7" s="24">
        <v>96</v>
      </c>
      <c r="DI7" s="24">
        <v>4.59</v>
      </c>
      <c r="DJ7" s="24">
        <v>9.06</v>
      </c>
      <c r="DK7" s="24">
        <v>13.03</v>
      </c>
      <c r="DL7" s="24">
        <v>16.64</v>
      </c>
      <c r="DM7" s="24">
        <v>18.96</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7.0000000000000007E-2</v>
      </c>
      <c r="EI7" s="24">
        <v>0.33</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2026-01-27T01:34:08Z</cp:lastPrinted>
  <dcterms:created xsi:type="dcterms:W3CDTF">2025-12-23T06:06:05Z</dcterms:created>
  <dcterms:modified xsi:type="dcterms:W3CDTF">2026-02-27T02:25:08Z</dcterms:modified>
  <cp:category/>
</cp:coreProperties>
</file>