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EC4191E2-F633-4A37-8E30-91D4E604EA68}" xr6:coauthVersionLast="47" xr6:coauthVersionMax="47" xr10:uidLastSave="{00000000-0000-0000-0000-000000000000}"/>
  <workbookProtection workbookAlgorithmName="SHA-512" workbookHashValue="0RH6iq6Y3B/bE/ofVg582KrB4xb4/gLPp74nhRXH219fdegfGx3O0cNJbCRMPbI27h6b4w7J896WxEJbELJ0wQ==" workbookSaltValue="xPTaea5Vxn5hpSpT/rs1V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<sst xmlns="http://schemas.openxmlformats.org/spreadsheetml/2006/main" count="319" uniqueCount="116">
  <si>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</si>
  <si>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</si>
  <si>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</si>
  <si>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</si>
  <si>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</si>
  <si>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</si>
  <si>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</si>
  <si>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</si>
  <si>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</si>
  <si>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</si>
  <si>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</si>
  <si>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</si>
  <si>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</si>
  <si>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</si>
  <si>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</si>
  <si>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</si>
  <si>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</si>
  <si>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</si>
  <si>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</si>
  <si>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</si>
  <si>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</si>
  <si>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</si>
  <si>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</si>
  <si>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</si>
  <si>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</si>
  <si>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</si>
  <si>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</si>
  <si>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</si>
  <si>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</si>
  <si>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</si>
  <si>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</si>
  <si>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</si>
  <si>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</si>
  <si>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</si>
  <si>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</si>
  <si>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</si>
  <si>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</si>
  <si>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</si>
  <si>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</si>
  <si>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</si>
  <si>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</si>
  <si>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</si>
  <si>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</si>
  <si>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</si>
  <si>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</si>
  <si>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</si>
  <si>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</si>
  <si>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</si>
  <si>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</si>
  <si>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</si>
  <si>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</si>
  <si>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</si>
  <si>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</si>
  <si>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</si>
  <si>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</si>
  <si>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</si>
  <si>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</si>
  <si>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</si>
  <si>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</si>
  <si>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</si>
  <si>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</si>
  <si>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</si>
  <si>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</si>
  <si>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</si>
  <si>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</si>
  <si>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</si>
  <si>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</si>
  <si>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</si>
  <si>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</si>
  <si>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</si>
  <si>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</si>
  <si>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</si>
  <si>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</si>
  <si>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</si>
  <si>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</si>
  <si>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</si>
  <si>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</si>
  <si>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</si>
  <si>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</si>
  <si>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</si>
  <si>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</si>
  <si>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</si>
  <si>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</si>
  <si>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</si>
  <si>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</si>
  <si>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</si>
  <si>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</si>
  <si>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</si>
  <si>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</si>
  <si>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</si>
  <si>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</si>
  <si>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</si>
  <si>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</si>
  <si>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</si>
  <si>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</si>
  <si>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</si>
  <si>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</si>
  <si>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</si>
  <si>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</si>
  <si>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</si>
  <si>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</si>
  <si>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</si>
  <si>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</si>
  <si>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</si>
  <si>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</si>
  <si>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</si>
  <si>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</si>
  <si>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</si>
  <si>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</si>
  <si>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</si>
  <si>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</si>
  <si>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</si>
  <si>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</si>
  <si>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管渠整備開始してから約20年が経過することとなるため、平成30年度から令和3年度の4カ年計画で国庫補助事業を活用した施設の更新事業に取り組み、施設や機器の更新を実施してきた。
　今後は、令和6年度改訂の集落排水設備最適整備構想に基づき、令和8年度からの農山漁村地域整備交付金を活用した施設の更新事業と併せ、適正な維持管理を実施することで、施設等の長寿命化を図っていく。</t>
    <rPh sb="92" eb="94">
      <t>コンゴ</t>
    </rPh>
    <rPh sb="96" eb="98">
      <t>レイワ</t>
    </rPh>
    <rPh sb="99" eb="101">
      <t>ネンド</t>
    </rPh>
    <rPh sb="101" eb="103">
      <t>カイテイ</t>
    </rPh>
    <rPh sb="121" eb="123">
      <t>レイワ</t>
    </rPh>
    <rPh sb="124" eb="126">
      <t>ネンド</t>
    </rPh>
    <rPh sb="153" eb="154">
      <t>アワ</t>
    </rPh>
    <phoneticPr fontId="4"/>
  </si>
  <si>
    <t>　
　令和6年度から地方公営企業法全部適用の企業会計へ移行することにより経営状況の見える化を図っている。
　施設の運営に多大な金額を要しており、料金収入だけでは賄えない状況である。
　経費回収率向上や一般会計からの繰入金を削減するために、令和7年度に4.4％増の料金改定を行ったが、今後はさらに精度の高い現状把握・分析を行ったうえで、継続的な施設運営が行えるよう、コスト削減や適正な料金の検討など、引き続き経営改善について取組んでいく必要がある。</t>
    <rPh sb="46" eb="47">
      <t>ハカ</t>
    </rPh>
    <rPh sb="95" eb="97">
      <t>ケイヒ</t>
    </rPh>
    <rPh sb="97" eb="99">
      <t>カイシュウ</t>
    </rPh>
    <rPh sb="99" eb="100">
      <t>リツ</t>
    </rPh>
    <rPh sb="100" eb="102">
      <t>コウジョウ</t>
    </rPh>
    <rPh sb="103" eb="105">
      <t>イッパン</t>
    </rPh>
    <rPh sb="105" eb="107">
      <t>カイケイ</t>
    </rPh>
    <rPh sb="110" eb="112">
      <t>クリイレ</t>
    </rPh>
    <rPh sb="112" eb="113">
      <t>キン</t>
    </rPh>
    <rPh sb="114" eb="116">
      <t>サクゲン</t>
    </rPh>
    <rPh sb="132" eb="133">
      <t>ゾウ</t>
    </rPh>
    <rPh sb="134" eb="136">
      <t>リョウキン</t>
    </rPh>
    <rPh sb="136" eb="138">
      <t>カイテイ</t>
    </rPh>
    <rPh sb="139" eb="140">
      <t>オコナ</t>
    </rPh>
    <rPh sb="144" eb="146">
      <t>コンゴ</t>
    </rPh>
    <rPh sb="191" eb="193">
      <t>テキセイ</t>
    </rPh>
    <rPh sb="197" eb="199">
      <t>ケントウ</t>
    </rPh>
    <rPh sb="202" eb="203">
      <t>ヒ</t>
    </rPh>
    <rPh sb="204" eb="205">
      <t>ツヅ</t>
    </rPh>
    <rPh sb="214" eb="216">
      <t>トリクミ</t>
    </rPh>
    <phoneticPr fontId="4"/>
  </si>
  <si>
    <t xml:space="preserve">　令和6年度から経営状況の見える化への取り組みとして、公営企業法全部適用の企業会計へ移行した。
　事業規模全体は小さいものの、施設の維持管理に多額の費用を要しており、料金収入のみでの経営が出来ない状況となっている。
　現段階では繰入金という形で一般会計より不足額を補填している。
　経営体質の改善に向けた料金等の見直しについて検討し、令和7年度に4.4％増の改定を行った。
　水洗化率は95.09％と類似団体に比べ高い水準を指しているが、今後の新規接続が多くは見込めず、人口減少に伴い処理水量は減少していくため、料金収入は減少していくことが見込まれる。
　近年の物価高騰による営業費用の増加が見込まれることから、料金の値上げと並行し、安価で代用できるものがあれば進んで取り組み、コスト削減に努める。
</t>
    <rPh sb="129" eb="131">
      <t>フソク</t>
    </rPh>
    <rPh sb="131" eb="132">
      <t>ガク</t>
    </rPh>
    <rPh sb="142" eb="144">
      <t>ケイエイ</t>
    </rPh>
    <rPh sb="144" eb="146">
      <t>タイシツ</t>
    </rPh>
    <rPh sb="147" eb="149">
      <t>カイゼン</t>
    </rPh>
    <rPh sb="150" eb="151">
      <t>ム</t>
    </rPh>
    <rPh sb="164" eb="166">
      <t>ケントウ</t>
    </rPh>
    <rPh sb="168" eb="170">
      <t>レイワ</t>
    </rPh>
    <rPh sb="171" eb="173">
      <t>ネンド</t>
    </rPh>
    <rPh sb="178" eb="179">
      <t>ゾウ</t>
    </rPh>
    <rPh sb="180" eb="182">
      <t>カイテイ</t>
    </rPh>
    <rPh sb="183" eb="184">
      <t>オコナ</t>
    </rPh>
    <rPh sb="243" eb="244">
      <t>トモナ</t>
    </rPh>
    <rPh sb="245" eb="247">
      <t>ショリ</t>
    </rPh>
    <rPh sb="247" eb="249">
      <t>スイリョウ</t>
    </rPh>
    <rPh sb="250" eb="252">
      <t>ゲンショウ</t>
    </rPh>
    <rPh sb="259" eb="261">
      <t>リョウキン</t>
    </rPh>
    <rPh sb="261" eb="263">
      <t>シュウニュウ</t>
    </rPh>
    <rPh sb="264" eb="266">
      <t>ゲンショウ</t>
    </rPh>
    <rPh sb="273" eb="275">
      <t>ミコ</t>
    </rPh>
    <rPh sb="282" eb="284">
      <t>キンネン</t>
    </rPh>
    <rPh sb="285" eb="289">
      <t>ブッカコウトウ</t>
    </rPh>
    <rPh sb="292" eb="296">
      <t>エイギョウヒヨウ</t>
    </rPh>
    <rPh sb="297" eb="299">
      <t>ゾウカ</t>
    </rPh>
    <rPh sb="300" eb="302">
      <t>ミコ</t>
    </rPh>
    <rPh sb="317" eb="319">
      <t>ヘイコウ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</si>
</sst>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96B-494F-951A-EEECA41002C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296B-494F-951A-EEECA41002C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46.09</c:v>
                </c:pt>
              </c:numCache>
            </c:numRef>
          </c:val>
          <c:extLst>
            <c:ext xmlns:c16="http://schemas.microsoft.com/office/drawing/2014/chart" uri="{C3380CC4-5D6E-409C-BE32-E72D297353CC}">
              <c16:uniqueId val="{00000000-6262-439C-AE0C-1ACBB357C75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6262-439C-AE0C-1ACBB357C75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95.09</c:v>
                </c:pt>
              </c:numCache>
            </c:numRef>
          </c:val>
          <c:extLst>
            <c:ext xmlns:c16="http://schemas.microsoft.com/office/drawing/2014/chart" uri="{C3380CC4-5D6E-409C-BE32-E72D297353CC}">
              <c16:uniqueId val="{00000000-AB09-40B1-B243-628E38F5602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AB09-40B1-B243-628E38F5602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118.96</c:v>
                </c:pt>
              </c:numCache>
            </c:numRef>
          </c:val>
          <c:extLst>
            <c:ext xmlns:c16="http://schemas.microsoft.com/office/drawing/2014/chart" uri="{C3380CC4-5D6E-409C-BE32-E72D297353CC}">
              <c16:uniqueId val="{00000000-90A0-485F-A800-1E94F86A758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90A0-485F-A800-1E94F86A758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3.42</c:v>
                </c:pt>
              </c:numCache>
            </c:numRef>
          </c:val>
          <c:extLst>
            <c:ext xmlns:c16="http://schemas.microsoft.com/office/drawing/2014/chart" uri="{C3380CC4-5D6E-409C-BE32-E72D297353CC}">
              <c16:uniqueId val="{00000000-9573-48CF-8897-A86D48034C3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9573-48CF-8897-A86D48034C3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9C4-4EB6-B379-5E9A38B1AC0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9C4-4EB6-B379-5E9A38B1AC0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23E-4B2C-8E07-FA518B407CF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623E-4B2C-8E07-FA518B407CF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108.52</c:v>
                </c:pt>
              </c:numCache>
            </c:numRef>
          </c:val>
          <c:extLst>
            <c:ext xmlns:c16="http://schemas.microsoft.com/office/drawing/2014/chart" uri="{C3380CC4-5D6E-409C-BE32-E72D297353CC}">
              <c16:uniqueId val="{00000000-6E90-46DA-88DF-D1310BEC000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6E90-46DA-88DF-D1310BEC000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2402.0100000000002</c:v>
                </c:pt>
              </c:numCache>
            </c:numRef>
          </c:val>
          <c:extLst>
            <c:ext xmlns:c16="http://schemas.microsoft.com/office/drawing/2014/chart" uri="{C3380CC4-5D6E-409C-BE32-E72D297353CC}">
              <c16:uniqueId val="{00000000-9545-48DE-A24C-5A65A44D790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9545-48DE-A24C-5A65A44D790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38.79</c:v>
                </c:pt>
              </c:numCache>
            </c:numRef>
          </c:val>
          <c:extLst>
            <c:ext xmlns:c16="http://schemas.microsoft.com/office/drawing/2014/chart" uri="{C3380CC4-5D6E-409C-BE32-E72D297353CC}">
              <c16:uniqueId val="{00000000-D779-45BE-A98C-57F96FFFA8D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D779-45BE-A98C-57F96FFFA8D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390.23</c:v>
                </c:pt>
              </c:numCache>
            </c:numRef>
          </c:val>
          <c:extLst>
            <c:ext xmlns:c16="http://schemas.microsoft.com/office/drawing/2014/chart" uri="{C3380CC4-5D6E-409C-BE32-E72D297353CC}">
              <c16:uniqueId val="{00000000-AAF5-4E0E-B625-7CBDC9AAF80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AAF5-4E0E-B625-7CBDC9AAF80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東彼杵町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7348</v>
      </c>
      <c r="AM8" s="41"/>
      <c r="AN8" s="41"/>
      <c r="AO8" s="41"/>
      <c r="AP8" s="41"/>
      <c r="AQ8" s="41"/>
      <c r="AR8" s="41"/>
      <c r="AS8" s="41"/>
      <c r="AT8" s="34">
        <f>データ!T6</f>
        <v>74.290000000000006</v>
      </c>
      <c r="AU8" s="34"/>
      <c r="AV8" s="34"/>
      <c r="AW8" s="34"/>
      <c r="AX8" s="34"/>
      <c r="AY8" s="34"/>
      <c r="AZ8" s="34"/>
      <c r="BA8" s="34"/>
      <c r="BB8" s="34">
        <f>データ!U6</f>
        <v>98.91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77.63</v>
      </c>
      <c r="J10" s="34"/>
      <c r="K10" s="34"/>
      <c r="L10" s="34"/>
      <c r="M10" s="34"/>
      <c r="N10" s="34"/>
      <c r="O10" s="34"/>
      <c r="P10" s="34">
        <f>データ!P6</f>
        <v>5.86</v>
      </c>
      <c r="Q10" s="34"/>
      <c r="R10" s="34"/>
      <c r="S10" s="34"/>
      <c r="T10" s="34"/>
      <c r="U10" s="34"/>
      <c r="V10" s="34"/>
      <c r="W10" s="34">
        <f>データ!Q6</f>
        <v>101.07</v>
      </c>
      <c r="X10" s="34"/>
      <c r="Y10" s="34"/>
      <c r="Z10" s="34"/>
      <c r="AA10" s="34"/>
      <c r="AB10" s="34"/>
      <c r="AC10" s="34"/>
      <c r="AD10" s="41">
        <f>データ!R6</f>
        <v>3160</v>
      </c>
      <c r="AE10" s="41"/>
      <c r="AF10" s="41"/>
      <c r="AG10" s="41"/>
      <c r="AH10" s="41"/>
      <c r="AI10" s="41"/>
      <c r="AJ10" s="41"/>
      <c r="AK10" s="2"/>
      <c r="AL10" s="41">
        <f>データ!V6</f>
        <v>428</v>
      </c>
      <c r="AM10" s="41"/>
      <c r="AN10" s="41"/>
      <c r="AO10" s="41"/>
      <c r="AP10" s="41"/>
      <c r="AQ10" s="41"/>
      <c r="AR10" s="41"/>
      <c r="AS10" s="41"/>
      <c r="AT10" s="34">
        <f>データ!W6</f>
        <v>0.19</v>
      </c>
      <c r="AU10" s="34"/>
      <c r="AV10" s="34"/>
      <c r="AW10" s="34"/>
      <c r="AX10" s="34"/>
      <c r="AY10" s="34"/>
      <c r="AZ10" s="34"/>
      <c r="BA10" s="34"/>
      <c r="BB10" s="34">
        <f>データ!X6</f>
        <v>2252.63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zSrxzneQbtmxhrrlme9uptsyAFqFlLFYKh8ivhKq/ge3a6rhZn776W8hj0QXluq7M7+Azeca/D56fee68gNShw==" saltValue="iKoUJ2JXfnasMZWkzrDZQ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423211</v>
      </c>
      <c r="D6" s="19">
        <f t="shared" si="3"/>
        <v>46</v>
      </c>
      <c r="E6" s="19">
        <f t="shared" si="3"/>
        <v>17</v>
      </c>
      <c r="F6" s="19">
        <f t="shared" si="3"/>
        <v>5</v>
      </c>
      <c r="G6" s="19">
        <f t="shared" si="3"/>
        <v>0</v>
      </c>
      <c r="H6" s="19" t="str">
        <f t="shared" si="3"/>
        <v>長崎県　東彼杵町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77.63</v>
      </c>
      <c r="P6" s="20">
        <f t="shared" si="3"/>
        <v>5.86</v>
      </c>
      <c r="Q6" s="20">
        <f t="shared" si="3"/>
        <v>101.07</v>
      </c>
      <c r="R6" s="20">
        <f t="shared" si="3"/>
        <v>3160</v>
      </c>
      <c r="S6" s="20">
        <f t="shared" si="3"/>
        <v>7348</v>
      </c>
      <c r="T6" s="20">
        <f t="shared" si="3"/>
        <v>74.290000000000006</v>
      </c>
      <c r="U6" s="20">
        <f t="shared" si="3"/>
        <v>98.91</v>
      </c>
      <c r="V6" s="20">
        <f t="shared" si="3"/>
        <v>428</v>
      </c>
      <c r="W6" s="20">
        <f t="shared" si="3"/>
        <v>0.19</v>
      </c>
      <c r="X6" s="20">
        <f t="shared" si="3"/>
        <v>2252.63</v>
      </c>
      <c r="Y6" s="21" t="str">
        <f>IF(Y7="",NA(),Y7)</f>
        <v>-</v>
      </c>
      <c r="Z6" s="21" t="str">
        <f t="shared" ref="Z6:AH6" si="4">IF(Z7="",NA(),Z7)</f>
        <v>-</v>
      </c>
      <c r="AA6" s="21" t="str">
        <f t="shared" si="4"/>
        <v>-</v>
      </c>
      <c r="AB6" s="21" t="str">
        <f t="shared" si="4"/>
        <v>-</v>
      </c>
      <c r="AC6" s="21">
        <f t="shared" si="4"/>
        <v>118.96</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108.52</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2402.0100000000002</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38.79</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390.23</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46.09</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95.09</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3.42</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423211</v>
      </c>
      <c r="D7" s="23">
        <v>46</v>
      </c>
      <c r="E7" s="23">
        <v>17</v>
      </c>
      <c r="F7" s="23">
        <v>5</v>
      </c>
      <c r="G7" s="23">
        <v>0</v>
      </c>
      <c r="H7" s="23" t="s">
        <v>96</v>
      </c>
      <c r="I7" s="23" t="s">
        <v>97</v>
      </c>
      <c r="J7" s="23" t="s">
        <v>98</v>
      </c>
      <c r="K7" s="23" t="s">
        <v>99</v>
      </c>
      <c r="L7" s="23" t="s">
        <v>100</v>
      </c>
      <c r="M7" s="23" t="s">
        <v>101</v>
      </c>
      <c r="N7" s="24" t="s">
        <v>102</v>
      </c>
      <c r="O7" s="24">
        <v>77.63</v>
      </c>
      <c r="P7" s="24">
        <v>5.86</v>
      </c>
      <c r="Q7" s="24">
        <v>101.07</v>
      </c>
      <c r="R7" s="24">
        <v>3160</v>
      </c>
      <c r="S7" s="24">
        <v>7348</v>
      </c>
      <c r="T7" s="24">
        <v>74.290000000000006</v>
      </c>
      <c r="U7" s="24">
        <v>98.91</v>
      </c>
      <c r="V7" s="24">
        <v>428</v>
      </c>
      <c r="W7" s="24">
        <v>0.19</v>
      </c>
      <c r="X7" s="24">
        <v>2252.63</v>
      </c>
      <c r="Y7" s="24" t="s">
        <v>102</v>
      </c>
      <c r="Z7" s="24" t="s">
        <v>102</v>
      </c>
      <c r="AA7" s="24" t="s">
        <v>102</v>
      </c>
      <c r="AB7" s="24" t="s">
        <v>102</v>
      </c>
      <c r="AC7" s="24">
        <v>118.96</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108.52</v>
      </c>
      <c r="AZ7" s="24" t="s">
        <v>102</v>
      </c>
      <c r="BA7" s="24" t="s">
        <v>102</v>
      </c>
      <c r="BB7" s="24" t="s">
        <v>102</v>
      </c>
      <c r="BC7" s="24" t="s">
        <v>102</v>
      </c>
      <c r="BD7" s="24">
        <v>58.25</v>
      </c>
      <c r="BE7" s="24">
        <v>47.19</v>
      </c>
      <c r="BF7" s="24" t="s">
        <v>102</v>
      </c>
      <c r="BG7" s="24" t="s">
        <v>102</v>
      </c>
      <c r="BH7" s="24" t="s">
        <v>102</v>
      </c>
      <c r="BI7" s="24" t="s">
        <v>102</v>
      </c>
      <c r="BJ7" s="24">
        <v>2402.0100000000002</v>
      </c>
      <c r="BK7" s="24" t="s">
        <v>102</v>
      </c>
      <c r="BL7" s="24" t="s">
        <v>102</v>
      </c>
      <c r="BM7" s="24" t="s">
        <v>102</v>
      </c>
      <c r="BN7" s="24" t="s">
        <v>102</v>
      </c>
      <c r="BO7" s="24">
        <v>791.46</v>
      </c>
      <c r="BP7" s="24">
        <v>798.1</v>
      </c>
      <c r="BQ7" s="24" t="s">
        <v>102</v>
      </c>
      <c r="BR7" s="24" t="s">
        <v>102</v>
      </c>
      <c r="BS7" s="24" t="s">
        <v>102</v>
      </c>
      <c r="BT7" s="24" t="s">
        <v>102</v>
      </c>
      <c r="BU7" s="24">
        <v>38.79</v>
      </c>
      <c r="BV7" s="24" t="s">
        <v>102</v>
      </c>
      <c r="BW7" s="24" t="s">
        <v>102</v>
      </c>
      <c r="BX7" s="24" t="s">
        <v>102</v>
      </c>
      <c r="BY7" s="24" t="s">
        <v>102</v>
      </c>
      <c r="BZ7" s="24">
        <v>47.96</v>
      </c>
      <c r="CA7" s="24">
        <v>54.51</v>
      </c>
      <c r="CB7" s="24" t="s">
        <v>102</v>
      </c>
      <c r="CC7" s="24" t="s">
        <v>102</v>
      </c>
      <c r="CD7" s="24" t="s">
        <v>102</v>
      </c>
      <c r="CE7" s="24" t="s">
        <v>102</v>
      </c>
      <c r="CF7" s="24">
        <v>390.23</v>
      </c>
      <c r="CG7" s="24" t="s">
        <v>102</v>
      </c>
      <c r="CH7" s="24" t="s">
        <v>102</v>
      </c>
      <c r="CI7" s="24" t="s">
        <v>102</v>
      </c>
      <c r="CJ7" s="24" t="s">
        <v>102</v>
      </c>
      <c r="CK7" s="24">
        <v>325.85000000000002</v>
      </c>
      <c r="CL7" s="24">
        <v>286.33</v>
      </c>
      <c r="CM7" s="24" t="s">
        <v>102</v>
      </c>
      <c r="CN7" s="24" t="s">
        <v>102</v>
      </c>
      <c r="CO7" s="24" t="s">
        <v>102</v>
      </c>
      <c r="CP7" s="24" t="s">
        <v>102</v>
      </c>
      <c r="CQ7" s="24">
        <v>46.09</v>
      </c>
      <c r="CR7" s="24" t="s">
        <v>102</v>
      </c>
      <c r="CS7" s="24" t="s">
        <v>102</v>
      </c>
      <c r="CT7" s="24" t="s">
        <v>102</v>
      </c>
      <c r="CU7" s="24" t="s">
        <v>102</v>
      </c>
      <c r="CV7" s="24">
        <v>45.32</v>
      </c>
      <c r="CW7" s="24">
        <v>49.92</v>
      </c>
      <c r="CX7" s="24" t="s">
        <v>102</v>
      </c>
      <c r="CY7" s="24" t="s">
        <v>102</v>
      </c>
      <c r="CZ7" s="24" t="s">
        <v>102</v>
      </c>
      <c r="DA7" s="24" t="s">
        <v>102</v>
      </c>
      <c r="DB7" s="24">
        <v>95.09</v>
      </c>
      <c r="DC7" s="24" t="s">
        <v>102</v>
      </c>
      <c r="DD7" s="24" t="s">
        <v>102</v>
      </c>
      <c r="DE7" s="24" t="s">
        <v>102</v>
      </c>
      <c r="DF7" s="24" t="s">
        <v>102</v>
      </c>
      <c r="DG7" s="24">
        <v>83.54</v>
      </c>
      <c r="DH7" s="24">
        <v>87.8</v>
      </c>
      <c r="DI7" s="24" t="s">
        <v>102</v>
      </c>
      <c r="DJ7" s="24" t="s">
        <v>102</v>
      </c>
      <c r="DK7" s="24" t="s">
        <v>102</v>
      </c>
      <c r="DL7" s="24" t="s">
        <v>102</v>
      </c>
      <c r="DM7" s="24">
        <v>3.42</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2025-12-23T06:24:04Z</dcterms:created>
  <dcterms:modified xsi:type="dcterms:W3CDTF">2026-02-27T02:25:02Z</dcterms:modified>
  <cp:category/>
</cp:coreProperties>
</file>