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4EB0D37C-397A-46E3-B714-E80DB25CA490}" xr6:coauthVersionLast="47" xr6:coauthVersionMax="47" xr10:uidLastSave="{00000000-0000-0000-0000-000000000000}"/>
  <workbookProtection workbookAlgorithmName="SHA-512" workbookHashValue="Goh3HSaAbszrIudGuZT1GCIi+xp/AnSFKbcnvK0chhModr+muUmw5+WGwt3rEMtcbdsK1qoUZUulnfpk+A2kkw==" workbookSaltValue="uGHLjpl+21WbkgIFLkqEsQ=="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S6" i="5"/>
  <c r="AL8" i="4" s="1"/>
  <c r="R6" i="5"/>
  <c r="AD10" i="4" s="1"/>
  <c r="Q6" i="5"/>
  <c r="W10" i="4" s="1"/>
  <c r="P6" i="5"/>
  <c r="O6" i="5"/>
  <c r="I10" i="4" s="1"/>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H85" i="4"/>
  <c r="P10" i="4"/>
  <c r="AT8" i="4"/>
  <c r="P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<sst xmlns="http://schemas.openxmlformats.org/spreadsheetml/2006/main" count="231" uniqueCount="115">
  <si>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</si>
  <si>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</si>
  <si>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</si>
  <si>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</si>
  <si>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</si>
  <si>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</si>
  <si>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</si>
  <si>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</si>
  <si>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</si>
  <si>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</si>
  <si>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</si>
  <si>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</si>
  <si>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</si>
  <si>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</si>
  <si>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</si>
  <si>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</si>
  <si>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</si>
  <si>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</si>
  <si>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</si>
  <si>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</si>
  <si>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</si>
  <si>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</si>
  <si>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</si>
  <si>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</si>
  <si>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</si>
  <si>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</si>
  <si>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</si>
  <si>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</si>
  <si>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</si>
  <si>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</si>
  <si>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</si>
  <si>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</si>
  <si>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</si>
  <si>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</si>
  <si>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</si>
  <si>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</si>
  <si>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</si>
  <si>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</si>
  <si>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</si>
  <si>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</si>
  <si>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</si>
  <si>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</si>
  <si>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</si>
  <si>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</si>
  <si>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</si>
  <si>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</si>
  <si>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</si>
  <si>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</si>
  <si>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</si>
  <si>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</si>
  <si>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</si>
  <si>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</si>
  <si>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</si>
  <si>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</si>
  <si>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</si>
  <si>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</si>
  <si>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</si>
  <si>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</si>
  <si>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</si>
  <si>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</si>
  <si>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</si>
  <si>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</si>
  <si>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</si>
  <si>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</si>
  <si>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</si>
  <si>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</si>
  <si>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</si>
  <si>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</si>
  <si>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</si>
  <si>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</si>
  <si>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</si>
  <si>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</si>
  <si>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</si>
  <si>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</si>
  <si>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</si>
  <si>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</si>
  <si>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</si>
  <si>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</si>
  <si>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</si>
  <si>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</si>
  <si>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</si>
  <si>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</si>
  <si>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</si>
  <si>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</si>
  <si>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</si>
  <si>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</si>
  <si>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</si>
  <si>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</si>
  <si>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</si>
  <si>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</si>
  <si>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</si>
  <si>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</si>
  <si>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</si>
  <si>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</si>
  <si>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</si>
  <si>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</si>
  <si>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時津町</t>
  </si>
  <si>
    <t>法適用</t>
  </si>
  <si>
    <t>下水道事業</t>
  </si>
  <si>
    <t>公共下水道</t>
  </si>
  <si>
    <t>Cb1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</si>
  <si>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</si>
  <si>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</si>
  <si>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</si>
  <si>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</si>
  <si>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</si>
  <si>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</si>
  <si>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</si>
  <si>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</si>
  <si>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</si>
  <si>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</si>
  <si>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</si>
  <si>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「②累積欠損金比率」は0％、「③流動比率」は250％超と類似団体と比較しても極めて良好な数値を示しており、短期的な資金需要に対応できるための手元資金も十分に確保できている。
　「①経常収支比率」及び「⑤経費回収率」は、減少傾向が続いているが、100％超を維持しており、類似団体の平均を上回っていることから、比較的健全な経営を維持している。
　「⑥汚水処理原価」は、昨今の物価や労務単価の上昇等により、急速に上昇している。今後も、汚水処理原価の上昇が予測されるため、引き続き経費削減に努める。
　「⑦施設利用率」は、類似団体の平均を上回っているが、減少傾向にあり、人口減少による処理水量の減少等により現在の処理能力が過大となっている。今後、事業計画の見直しに伴い、計画処理能力を見直すこととしており、適切な施設規模としていく見込みである。</t>
    <rPh sb="98" eb="99">
      <t>オヨ</t>
    </rPh>
    <rPh sb="102" eb="104">
      <t>ケイヒ</t>
    </rPh>
    <rPh sb="104" eb="106">
      <t>カイシュウ</t>
    </rPh>
    <rPh sb="106" eb="107">
      <t>リツ</t>
    </rPh>
    <rPh sb="154" eb="157">
      <t>ヒカクテキ</t>
    </rPh>
    <rPh sb="174" eb="176">
      <t>オスイ</t>
    </rPh>
    <rPh sb="176" eb="178">
      <t>ショリ</t>
    </rPh>
    <rPh sb="317" eb="319">
      <t>コンゴ</t>
    </rPh>
    <rPh sb="320" eb="322">
      <t>ジギョウ</t>
    </rPh>
    <rPh sb="322" eb="324">
      <t>ケイカク</t>
    </rPh>
    <rPh sb="325" eb="327">
      <t>ミナオ</t>
    </rPh>
    <rPh sb="329" eb="330">
      <t>トモナ</t>
    </rPh>
    <rPh sb="332" eb="334">
      <t>ケイカク</t>
    </rPh>
    <rPh sb="334" eb="336">
      <t>ショリ</t>
    </rPh>
    <rPh sb="336" eb="338">
      <t>ノウリョク</t>
    </rPh>
    <phoneticPr fontId="4"/>
  </si>
  <si>
    <t>　「②管渠老朽化率」は0％を維持しているものの、「①有形固定資産減価償却率」は50%を超え、類似団体の平均を大幅に上回っていることから、汚水処理施設や設備の老朽化は着々と進んでいる。
　施設や管渠の耐震化を含め、施設全体の持続的な機能確保及びライフサイクルコストの低減を図るため、ストックマネジメント計画に基づき、改築・更新を推進していく。</t>
    <rPh sb="68" eb="70">
      <t>オスイ</t>
    </rPh>
    <rPh sb="70" eb="72">
      <t>ショリ</t>
    </rPh>
    <rPh sb="75" eb="77">
      <t>セツビ</t>
    </rPh>
    <phoneticPr fontId="4"/>
  </si>
  <si>
    <t>　本町においては、汚水処理人口が減少傾向にある中、使用料収入の減少傾向は続くものと考えられる。本町の下水道事業は、事業開始から34年が経過し、処理場を中心に設備の老朽化が進んでおり、耐震化を含めると更新費用の大幅な増加が見込まれているため、より一層の経営の効率化に努める。
　今後もストックマネジメント計画に基づき、施設の計画的な更新を行いつつ、より安定した事業運営を行っていくため、より一層の効率的な経営を行いながら、中長期的な施設更新方針を明確にし、安定かつ健全な公共下水道事業の運営に努めていく。</t>
    <rPh sb="9" eb="11">
      <t>オスイ</t>
    </rPh>
    <rPh sb="11" eb="13">
      <t>ショリ</t>
    </rPh>
    <rPh sb="25" eb="28">
      <t>シヨウリョウ</t>
    </rPh>
    <rPh sb="28" eb="30">
      <t>シュウニュウ</t>
    </rPh>
    <rPh sb="57" eb="59">
      <t>ジギョウ</t>
    </rPh>
    <rPh sb="59" eb="61">
      <t>カイシ</t>
    </rPh>
    <rPh sb="65" eb="66">
      <t>ネン</t>
    </rPh>
    <rPh sb="67" eb="69">
      <t>ケイカ</t>
    </rPh>
    <rPh sb="71" eb="74">
      <t>ショリジョウ</t>
    </rPh>
    <rPh sb="75" eb="77">
      <t>チュウシン</t>
    </rPh>
    <rPh sb="78" eb="80">
      <t>セツビ</t>
    </rPh>
    <rPh sb="81" eb="84">
      <t>ロウキュウカ</t>
    </rPh>
    <rPh sb="85" eb="86">
      <t>スス</t>
    </rPh>
    <rPh sb="91" eb="94">
      <t>タイシンカ</t>
    </rPh>
    <rPh sb="95" eb="96">
      <t>フク</t>
    </rPh>
    <rPh sb="184" eb="185">
      <t>オコナ</t>
    </rPh>
    <rPh sb="234" eb="239">
      <t>コウキョウゲスイドウ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</si>
</sst>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0.64</c:v>
                </c:pt>
                <c:pt idx="1">
                  <c:v>0.15</c:v>
                </c:pt>
                <c:pt idx="2">
                  <c:v>0.33</c:v>
                </c:pt>
                <c:pt idx="3">
                  <c:v>0.17</c:v>
                </c:pt>
                <c:pt idx="4">
                  <c:v>0.25</c:v>
                </c:pt>
              </c:numCache>
            </c:numRef>
          </c:val>
          <c:extLst>
            <c:ext xmlns:c16="http://schemas.microsoft.com/office/drawing/2014/chart" uri="{C3380CC4-5D6E-409C-BE32-E72D297353CC}">
              <c16:uniqueId val="{00000000-0FBC-41B4-A0E1-E475AB47B72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0.15</c:v>
                </c:pt>
                <c:pt idx="2">
                  <c:v>0.12</c:v>
                </c:pt>
                <c:pt idx="3">
                  <c:v>0.18</c:v>
                </c:pt>
                <c:pt idx="4">
                  <c:v>0.16</c:v>
                </c:pt>
              </c:numCache>
            </c:numRef>
          </c:val>
          <c:smooth val="0"/>
          <c:extLst>
            <c:ext xmlns:c16="http://schemas.microsoft.com/office/drawing/2014/chart" uri="{C3380CC4-5D6E-409C-BE32-E72D297353CC}">
              <c16:uniqueId val="{00000001-0FBC-41B4-A0E1-E475AB47B72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69.69</c:v>
                </c:pt>
                <c:pt idx="1">
                  <c:v>68.77</c:v>
                </c:pt>
                <c:pt idx="2">
                  <c:v>68</c:v>
                </c:pt>
                <c:pt idx="3">
                  <c:v>66.81</c:v>
                </c:pt>
                <c:pt idx="4">
                  <c:v>65.69</c:v>
                </c:pt>
              </c:numCache>
            </c:numRef>
          </c:val>
          <c:extLst>
            <c:ext xmlns:c16="http://schemas.microsoft.com/office/drawing/2014/chart" uri="{C3380CC4-5D6E-409C-BE32-E72D297353CC}">
              <c16:uniqueId val="{00000000-6D0E-4244-8A55-130C976BE17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58.12</c:v>
                </c:pt>
                <c:pt idx="1">
                  <c:v>58.14</c:v>
                </c:pt>
                <c:pt idx="2">
                  <c:v>58.55</c:v>
                </c:pt>
                <c:pt idx="3">
                  <c:v>59.45</c:v>
                </c:pt>
                <c:pt idx="4">
                  <c:v>60.92</c:v>
                </c:pt>
              </c:numCache>
            </c:numRef>
          </c:val>
          <c:smooth val="0"/>
          <c:extLst>
            <c:ext xmlns:c16="http://schemas.microsoft.com/office/drawing/2014/chart" uri="{C3380CC4-5D6E-409C-BE32-E72D297353CC}">
              <c16:uniqueId val="{00000001-6D0E-4244-8A55-130C976BE17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97.8</c:v>
                </c:pt>
                <c:pt idx="1">
                  <c:v>98.09</c:v>
                </c:pt>
                <c:pt idx="2">
                  <c:v>98.48</c:v>
                </c:pt>
                <c:pt idx="3">
                  <c:v>98.58</c:v>
                </c:pt>
                <c:pt idx="4">
                  <c:v>98.59</c:v>
                </c:pt>
              </c:numCache>
            </c:numRef>
          </c:val>
          <c:extLst>
            <c:ext xmlns:c16="http://schemas.microsoft.com/office/drawing/2014/chart" uri="{C3380CC4-5D6E-409C-BE32-E72D297353CC}">
              <c16:uniqueId val="{00000000-9D7A-4086-9891-5CCDC4C389B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92.55</c:v>
                </c:pt>
                <c:pt idx="1">
                  <c:v>92.44</c:v>
                </c:pt>
                <c:pt idx="2">
                  <c:v>91.97</c:v>
                </c:pt>
                <c:pt idx="3">
                  <c:v>91.93</c:v>
                </c:pt>
                <c:pt idx="4">
                  <c:v>92.33</c:v>
                </c:pt>
              </c:numCache>
            </c:numRef>
          </c:val>
          <c:smooth val="0"/>
          <c:extLst>
            <c:ext xmlns:c16="http://schemas.microsoft.com/office/drawing/2014/chart" uri="{C3380CC4-5D6E-409C-BE32-E72D297353CC}">
              <c16:uniqueId val="{00000001-9D7A-4086-9891-5CCDC4C389B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118.67</c:v>
                </c:pt>
                <c:pt idx="1">
                  <c:v>114.12</c:v>
                </c:pt>
                <c:pt idx="2">
                  <c:v>114.06</c:v>
                </c:pt>
                <c:pt idx="3">
                  <c:v>109.21</c:v>
                </c:pt>
                <c:pt idx="4">
                  <c:v>110.2</c:v>
                </c:pt>
              </c:numCache>
            </c:numRef>
          </c:val>
          <c:extLst>
            <c:ext xmlns:c16="http://schemas.microsoft.com/office/drawing/2014/chart" uri="{C3380CC4-5D6E-409C-BE32-E72D297353CC}">
              <c16:uniqueId val="{00000000-ACB5-40CF-95EA-00BC3A0EA47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103.78</c:v>
                </c:pt>
                <c:pt idx="1">
                  <c:v>103.57</c:v>
                </c:pt>
                <c:pt idx="2">
                  <c:v>102.34</c:v>
                </c:pt>
                <c:pt idx="3">
                  <c:v>104.17</c:v>
                </c:pt>
                <c:pt idx="4">
                  <c:v>103.27</c:v>
                </c:pt>
              </c:numCache>
            </c:numRef>
          </c:val>
          <c:smooth val="0"/>
          <c:extLst>
            <c:ext xmlns:c16="http://schemas.microsoft.com/office/drawing/2014/chart" uri="{C3380CC4-5D6E-409C-BE32-E72D297353CC}">
              <c16:uniqueId val="{00000001-ACB5-40CF-95EA-00BC3A0EA47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50.38</c:v>
                </c:pt>
                <c:pt idx="1">
                  <c:v>52.23</c:v>
                </c:pt>
                <c:pt idx="2">
                  <c:v>54.05</c:v>
                </c:pt>
                <c:pt idx="3">
                  <c:v>55.85</c:v>
                </c:pt>
                <c:pt idx="4">
                  <c:v>57.36</c:v>
                </c:pt>
              </c:numCache>
            </c:numRef>
          </c:val>
          <c:extLst>
            <c:ext xmlns:c16="http://schemas.microsoft.com/office/drawing/2014/chart" uri="{C3380CC4-5D6E-409C-BE32-E72D297353CC}">
              <c16:uniqueId val="{00000000-B374-40B6-96BD-637ABAE26AE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18.829999999999998</c:v>
                </c:pt>
                <c:pt idx="1">
                  <c:v>23.14</c:v>
                </c:pt>
                <c:pt idx="2">
                  <c:v>23.95</c:v>
                </c:pt>
                <c:pt idx="3">
                  <c:v>25.32</c:v>
                </c:pt>
                <c:pt idx="4">
                  <c:v>25.69</c:v>
                </c:pt>
              </c:numCache>
            </c:numRef>
          </c:val>
          <c:smooth val="0"/>
          <c:extLst>
            <c:ext xmlns:c16="http://schemas.microsoft.com/office/drawing/2014/chart" uri="{C3380CC4-5D6E-409C-BE32-E72D297353CC}">
              <c16:uniqueId val="{00000001-B374-40B6-96BD-637ABAE26AE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05B-4657-B8AC-4192D440AAC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0.56999999999999995</c:v>
                </c:pt>
                <c:pt idx="1">
                  <c:v>0.55000000000000004</c:v>
                </c:pt>
                <c:pt idx="2">
                  <c:v>0.78</c:v>
                </c:pt>
                <c:pt idx="3">
                  <c:v>0.91</c:v>
                </c:pt>
                <c:pt idx="4">
                  <c:v>2.9</c:v>
                </c:pt>
              </c:numCache>
            </c:numRef>
          </c:val>
          <c:smooth val="0"/>
          <c:extLst>
            <c:ext xmlns:c16="http://schemas.microsoft.com/office/drawing/2014/chart" uri="{C3380CC4-5D6E-409C-BE32-E72D297353CC}">
              <c16:uniqueId val="{00000001-705B-4657-B8AC-4192D440AAC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7D2-490C-B8DE-A89AC90B554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19.829999999999998</c:v>
                </c:pt>
                <c:pt idx="1">
                  <c:v>21.3</c:v>
                </c:pt>
                <c:pt idx="2">
                  <c:v>39.799999999999997</c:v>
                </c:pt>
                <c:pt idx="3">
                  <c:v>20.04</c:v>
                </c:pt>
                <c:pt idx="4">
                  <c:v>20.28</c:v>
                </c:pt>
              </c:numCache>
            </c:numRef>
          </c:val>
          <c:smooth val="0"/>
          <c:extLst>
            <c:ext xmlns:c16="http://schemas.microsoft.com/office/drawing/2014/chart" uri="{C3380CC4-5D6E-409C-BE32-E72D297353CC}">
              <c16:uniqueId val="{00000001-57D2-490C-B8DE-A89AC90B554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144.26</c:v>
                </c:pt>
                <c:pt idx="1">
                  <c:v>155.78</c:v>
                </c:pt>
                <c:pt idx="2">
                  <c:v>197.99</c:v>
                </c:pt>
                <c:pt idx="3">
                  <c:v>241.06</c:v>
                </c:pt>
                <c:pt idx="4">
                  <c:v>260.14999999999998</c:v>
                </c:pt>
              </c:numCache>
            </c:numRef>
          </c:val>
          <c:extLst>
            <c:ext xmlns:c16="http://schemas.microsoft.com/office/drawing/2014/chart" uri="{C3380CC4-5D6E-409C-BE32-E72D297353CC}">
              <c16:uniqueId val="{00000000-5C57-42CE-A108-BD79C4990F6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54.3</c:v>
                </c:pt>
                <c:pt idx="1">
                  <c:v>57.92</c:v>
                </c:pt>
                <c:pt idx="2">
                  <c:v>63.17</c:v>
                </c:pt>
                <c:pt idx="3">
                  <c:v>69.150000000000006</c:v>
                </c:pt>
                <c:pt idx="4">
                  <c:v>74.84</c:v>
                </c:pt>
              </c:numCache>
            </c:numRef>
          </c:val>
          <c:smooth val="0"/>
          <c:extLst>
            <c:ext xmlns:c16="http://schemas.microsoft.com/office/drawing/2014/chart" uri="{C3380CC4-5D6E-409C-BE32-E72D297353CC}">
              <c16:uniqueId val="{00000001-5C57-42CE-A108-BD79C4990F6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223.91</c:v>
                </c:pt>
                <c:pt idx="1">
                  <c:v>206.12</c:v>
                </c:pt>
                <c:pt idx="2">
                  <c:v>137.38</c:v>
                </c:pt>
                <c:pt idx="3">
                  <c:v>229.6</c:v>
                </c:pt>
                <c:pt idx="4">
                  <c:v>143.4</c:v>
                </c:pt>
              </c:numCache>
            </c:numRef>
          </c:val>
          <c:extLst>
            <c:ext xmlns:c16="http://schemas.microsoft.com/office/drawing/2014/chart" uri="{C3380CC4-5D6E-409C-BE32-E72D297353CC}">
              <c16:uniqueId val="{00000000-3093-4403-9AA3-6D84BB5F991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856.88</c:v>
                </c:pt>
                <c:pt idx="1">
                  <c:v>799.49</c:v>
                </c:pt>
                <c:pt idx="2">
                  <c:v>863.92</c:v>
                </c:pt>
                <c:pt idx="3">
                  <c:v>793.41</c:v>
                </c:pt>
                <c:pt idx="4">
                  <c:v>693.82</c:v>
                </c:pt>
              </c:numCache>
            </c:numRef>
          </c:val>
          <c:smooth val="0"/>
          <c:extLst>
            <c:ext xmlns:c16="http://schemas.microsoft.com/office/drawing/2014/chart" uri="{C3380CC4-5D6E-409C-BE32-E72D297353CC}">
              <c16:uniqueId val="{00000001-3093-4403-9AA3-6D84BB5F991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136.32</c:v>
                </c:pt>
                <c:pt idx="1">
                  <c:v>126.5</c:v>
                </c:pt>
                <c:pt idx="2">
                  <c:v>127.22</c:v>
                </c:pt>
                <c:pt idx="3">
                  <c:v>88.35</c:v>
                </c:pt>
                <c:pt idx="4">
                  <c:v>118.87</c:v>
                </c:pt>
              </c:numCache>
            </c:numRef>
          </c:val>
          <c:extLst>
            <c:ext xmlns:c16="http://schemas.microsoft.com/office/drawing/2014/chart" uri="{C3380CC4-5D6E-409C-BE32-E72D297353CC}">
              <c16:uniqueId val="{00000000-64D2-4ED3-B5DB-93B56833D3C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89.01</c:v>
                </c:pt>
                <c:pt idx="1">
                  <c:v>89.09</c:v>
                </c:pt>
                <c:pt idx="2">
                  <c:v>87.28</c:v>
                </c:pt>
                <c:pt idx="3">
                  <c:v>84.86</c:v>
                </c:pt>
                <c:pt idx="4">
                  <c:v>85.44</c:v>
                </c:pt>
              </c:numCache>
            </c:numRef>
          </c:val>
          <c:smooth val="0"/>
          <c:extLst>
            <c:ext xmlns:c16="http://schemas.microsoft.com/office/drawing/2014/chart" uri="{C3380CC4-5D6E-409C-BE32-E72D297353CC}">
              <c16:uniqueId val="{00000001-64D2-4ED3-B5DB-93B56833D3C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130.51</c:v>
                </c:pt>
                <c:pt idx="1">
                  <c:v>140.65</c:v>
                </c:pt>
                <c:pt idx="2">
                  <c:v>140.16</c:v>
                </c:pt>
                <c:pt idx="3">
                  <c:v>152.68</c:v>
                </c:pt>
                <c:pt idx="4">
                  <c:v>149.66</c:v>
                </c:pt>
              </c:numCache>
            </c:numRef>
          </c:val>
          <c:extLst>
            <c:ext xmlns:c16="http://schemas.microsoft.com/office/drawing/2014/chart" uri="{C3380CC4-5D6E-409C-BE32-E72D297353CC}">
              <c16:uniqueId val="{00000000-C122-485C-B3E2-ED062483786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147.08000000000001</c:v>
                </c:pt>
                <c:pt idx="1">
                  <c:v>142.76</c:v>
                </c:pt>
                <c:pt idx="2">
                  <c:v>145.58000000000001</c:v>
                </c:pt>
                <c:pt idx="3">
                  <c:v>147.69</c:v>
                </c:pt>
                <c:pt idx="4">
                  <c:v>151.87</c:v>
                </c:pt>
              </c:numCache>
            </c:numRef>
          </c:val>
          <c:smooth val="0"/>
          <c:extLst>
            <c:ext xmlns:c16="http://schemas.microsoft.com/office/drawing/2014/chart" uri="{C3380CC4-5D6E-409C-BE32-E72D297353CC}">
              <c16:uniqueId val="{00000001-C122-485C-B3E2-ED062483786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長崎県　時津町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Cb1</v>
      </c>
      <c r="X8" s="64"/>
      <c r="Y8" s="64"/>
      <c r="Z8" s="64"/>
      <c r="AA8" s="64"/>
      <c r="AB8" s="64"/>
      <c r="AC8" s="64"/>
      <c r="AD8" s="65" t="str">
        <f>データ!$M$6</f>
        <v>非設置</v>
      </c>
      <c r="AE8" s="65"/>
      <c r="AF8" s="65"/>
      <c r="AG8" s="65"/>
      <c r="AH8" s="65"/>
      <c r="AI8" s="65"/>
      <c r="AJ8" s="65"/>
      <c r="AK8" s="3"/>
      <c r="AL8" s="44">
        <f>データ!S6</f>
        <v>29240</v>
      </c>
      <c r="AM8" s="44"/>
      <c r="AN8" s="44"/>
      <c r="AO8" s="44"/>
      <c r="AP8" s="44"/>
      <c r="AQ8" s="44"/>
      <c r="AR8" s="44"/>
      <c r="AS8" s="44"/>
      <c r="AT8" s="45">
        <f>データ!T6</f>
        <v>20.94</v>
      </c>
      <c r="AU8" s="45"/>
      <c r="AV8" s="45"/>
      <c r="AW8" s="45"/>
      <c r="AX8" s="45"/>
      <c r="AY8" s="45"/>
      <c r="AZ8" s="45"/>
      <c r="BA8" s="45"/>
      <c r="BB8" s="45">
        <f>データ!U6</f>
        <v>1396.37</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86.49</v>
      </c>
      <c r="J10" s="45"/>
      <c r="K10" s="45"/>
      <c r="L10" s="45"/>
      <c r="M10" s="45"/>
      <c r="N10" s="45"/>
      <c r="O10" s="45"/>
      <c r="P10" s="45">
        <f>データ!P6</f>
        <v>97.04</v>
      </c>
      <c r="Q10" s="45"/>
      <c r="R10" s="45"/>
      <c r="S10" s="45"/>
      <c r="T10" s="45"/>
      <c r="U10" s="45"/>
      <c r="V10" s="45"/>
      <c r="W10" s="45">
        <f>データ!Q6</f>
        <v>90.57</v>
      </c>
      <c r="X10" s="45"/>
      <c r="Y10" s="45"/>
      <c r="Z10" s="45"/>
      <c r="AA10" s="45"/>
      <c r="AB10" s="45"/>
      <c r="AC10" s="45"/>
      <c r="AD10" s="44">
        <f>データ!R6</f>
        <v>3256</v>
      </c>
      <c r="AE10" s="44"/>
      <c r="AF10" s="44"/>
      <c r="AG10" s="44"/>
      <c r="AH10" s="44"/>
      <c r="AI10" s="44"/>
      <c r="AJ10" s="44"/>
      <c r="AK10" s="2"/>
      <c r="AL10" s="44">
        <f>データ!V6</f>
        <v>28136</v>
      </c>
      <c r="AM10" s="44"/>
      <c r="AN10" s="44"/>
      <c r="AO10" s="44"/>
      <c r="AP10" s="44"/>
      <c r="AQ10" s="44"/>
      <c r="AR10" s="44"/>
      <c r="AS10" s="44"/>
      <c r="AT10" s="45">
        <f>データ!W6</f>
        <v>5.34</v>
      </c>
      <c r="AU10" s="45"/>
      <c r="AV10" s="45"/>
      <c r="AW10" s="45"/>
      <c r="AX10" s="45"/>
      <c r="AY10" s="45"/>
      <c r="AZ10" s="45"/>
      <c r="BA10" s="45"/>
      <c r="BB10" s="45">
        <f>データ!X6</f>
        <v>5268.91</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OU/H5UKYzmm0gwkW9gvNmuOTlNmOLYY4xzALYw8U6N3bNu0dgoXKGXGlYzS5+GO5rgqESk2dqG7ZO1zl9BrN7w==" saltValue="suMTzOtxFJEq8cfMS367E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423084</v>
      </c>
      <c r="D6" s="19">
        <f t="shared" si="3"/>
        <v>46</v>
      </c>
      <c r="E6" s="19">
        <f t="shared" si="3"/>
        <v>17</v>
      </c>
      <c r="F6" s="19">
        <f t="shared" si="3"/>
        <v>1</v>
      </c>
      <c r="G6" s="19">
        <f t="shared" si="3"/>
        <v>0</v>
      </c>
      <c r="H6" s="19" t="str">
        <f t="shared" si="3"/>
        <v>長崎県　時津町</v>
      </c>
      <c r="I6" s="19" t="str">
        <f t="shared" si="3"/>
        <v>法適用</v>
      </c>
      <c r="J6" s="19" t="str">
        <f t="shared" si="3"/>
        <v>下水道事業</v>
      </c>
      <c r="K6" s="19" t="str">
        <f t="shared" si="3"/>
        <v>公共下水道</v>
      </c>
      <c r="L6" s="19" t="str">
        <f t="shared" si="3"/>
        <v>Cb1</v>
      </c>
      <c r="M6" s="19" t="str">
        <f t="shared" si="3"/>
        <v>非設置</v>
      </c>
      <c r="N6" s="20" t="str">
        <f t="shared" si="3"/>
        <v>-</v>
      </c>
      <c r="O6" s="20">
        <f t="shared" si="3"/>
        <v>86.49</v>
      </c>
      <c r="P6" s="20">
        <f t="shared" si="3"/>
        <v>97.04</v>
      </c>
      <c r="Q6" s="20">
        <f t="shared" si="3"/>
        <v>90.57</v>
      </c>
      <c r="R6" s="20">
        <f t="shared" si="3"/>
        <v>3256</v>
      </c>
      <c r="S6" s="20">
        <f t="shared" si="3"/>
        <v>29240</v>
      </c>
      <c r="T6" s="20">
        <f t="shared" si="3"/>
        <v>20.94</v>
      </c>
      <c r="U6" s="20">
        <f t="shared" si="3"/>
        <v>1396.37</v>
      </c>
      <c r="V6" s="20">
        <f t="shared" si="3"/>
        <v>28136</v>
      </c>
      <c r="W6" s="20">
        <f t="shared" si="3"/>
        <v>5.34</v>
      </c>
      <c r="X6" s="20">
        <f t="shared" si="3"/>
        <v>5268.91</v>
      </c>
      <c r="Y6" s="21">
        <f>IF(Y7="",NA(),Y7)</f>
        <v>118.67</v>
      </c>
      <c r="Z6" s="21">
        <f t="shared" ref="Z6:AH6" si="4">IF(Z7="",NA(),Z7)</f>
        <v>114.12</v>
      </c>
      <c r="AA6" s="21">
        <f t="shared" si="4"/>
        <v>114.06</v>
      </c>
      <c r="AB6" s="21">
        <f t="shared" si="4"/>
        <v>109.21</v>
      </c>
      <c r="AC6" s="21">
        <f t="shared" si="4"/>
        <v>110.2</v>
      </c>
      <c r="AD6" s="21">
        <f t="shared" si="4"/>
        <v>103.78</v>
      </c>
      <c r="AE6" s="21">
        <f t="shared" si="4"/>
        <v>103.57</v>
      </c>
      <c r="AF6" s="21">
        <f t="shared" si="4"/>
        <v>102.34</v>
      </c>
      <c r="AG6" s="21">
        <f t="shared" si="4"/>
        <v>104.17</v>
      </c>
      <c r="AH6" s="21">
        <f t="shared" si="4"/>
        <v>103.27</v>
      </c>
      <c r="AI6" s="20" t="str">
        <f>IF(AI7="","",IF(AI7="-","【-】","【"&amp;SUBSTITUTE(TEXT(AI7,"#,##0.00"),"-","△")&amp;"】"))</f>
        <v>【105.36】</v>
      </c>
      <c r="AJ6" s="20">
        <f>IF(AJ7="",NA(),AJ7)</f>
        <v>0</v>
      </c>
      <c r="AK6" s="20">
        <f t="shared" ref="AK6:AS6" si="5">IF(AK7="",NA(),AK7)</f>
        <v>0</v>
      </c>
      <c r="AL6" s="20">
        <f t="shared" si="5"/>
        <v>0</v>
      </c>
      <c r="AM6" s="20">
        <f t="shared" si="5"/>
        <v>0</v>
      </c>
      <c r="AN6" s="20">
        <f t="shared" si="5"/>
        <v>0</v>
      </c>
      <c r="AO6" s="21">
        <f t="shared" si="5"/>
        <v>19.829999999999998</v>
      </c>
      <c r="AP6" s="21">
        <f t="shared" si="5"/>
        <v>21.3</v>
      </c>
      <c r="AQ6" s="21">
        <f t="shared" si="5"/>
        <v>39.799999999999997</v>
      </c>
      <c r="AR6" s="21">
        <f t="shared" si="5"/>
        <v>20.04</v>
      </c>
      <c r="AS6" s="21">
        <f t="shared" si="5"/>
        <v>20.28</v>
      </c>
      <c r="AT6" s="20" t="str">
        <f>IF(AT7="","",IF(AT7="-","【-】","【"&amp;SUBSTITUTE(TEXT(AT7,"#,##0.00"),"-","△")&amp;"】"))</f>
        <v>【3.12】</v>
      </c>
      <c r="AU6" s="21">
        <f>IF(AU7="",NA(),AU7)</f>
        <v>144.26</v>
      </c>
      <c r="AV6" s="21">
        <f t="shared" ref="AV6:BD6" si="6">IF(AV7="",NA(),AV7)</f>
        <v>155.78</v>
      </c>
      <c r="AW6" s="21">
        <f t="shared" si="6"/>
        <v>197.99</v>
      </c>
      <c r="AX6" s="21">
        <f t="shared" si="6"/>
        <v>241.06</v>
      </c>
      <c r="AY6" s="21">
        <f t="shared" si="6"/>
        <v>260.14999999999998</v>
      </c>
      <c r="AZ6" s="21">
        <f t="shared" si="6"/>
        <v>54.3</v>
      </c>
      <c r="BA6" s="21">
        <f t="shared" si="6"/>
        <v>57.92</v>
      </c>
      <c r="BB6" s="21">
        <f t="shared" si="6"/>
        <v>63.17</v>
      </c>
      <c r="BC6" s="21">
        <f t="shared" si="6"/>
        <v>69.150000000000006</v>
      </c>
      <c r="BD6" s="21">
        <f t="shared" si="6"/>
        <v>74.84</v>
      </c>
      <c r="BE6" s="20" t="str">
        <f>IF(BE7="","",IF(BE7="-","【-】","【"&amp;SUBSTITUTE(TEXT(BE7,"#,##0.00"),"-","△")&amp;"】"))</f>
        <v>【82.75】</v>
      </c>
      <c r="BF6" s="21">
        <f>IF(BF7="",NA(),BF7)</f>
        <v>223.91</v>
      </c>
      <c r="BG6" s="21">
        <f t="shared" ref="BG6:BO6" si="7">IF(BG7="",NA(),BG7)</f>
        <v>206.12</v>
      </c>
      <c r="BH6" s="21">
        <f t="shared" si="7"/>
        <v>137.38</v>
      </c>
      <c r="BI6" s="21">
        <f t="shared" si="7"/>
        <v>229.6</v>
      </c>
      <c r="BJ6" s="21">
        <f t="shared" si="7"/>
        <v>143.4</v>
      </c>
      <c r="BK6" s="21">
        <f t="shared" si="7"/>
        <v>856.88</v>
      </c>
      <c r="BL6" s="21">
        <f t="shared" si="7"/>
        <v>799.49</v>
      </c>
      <c r="BM6" s="21">
        <f t="shared" si="7"/>
        <v>863.92</v>
      </c>
      <c r="BN6" s="21">
        <f t="shared" si="7"/>
        <v>793.41</v>
      </c>
      <c r="BO6" s="21">
        <f t="shared" si="7"/>
        <v>693.82</v>
      </c>
      <c r="BP6" s="20" t="str">
        <f>IF(BP7="","",IF(BP7="-","【-】","【"&amp;SUBSTITUTE(TEXT(BP7,"#,##0.00"),"-","△")&amp;"】"))</f>
        <v>【602.56】</v>
      </c>
      <c r="BQ6" s="21">
        <f>IF(BQ7="",NA(),BQ7)</f>
        <v>136.32</v>
      </c>
      <c r="BR6" s="21">
        <f t="shared" ref="BR6:BZ6" si="8">IF(BR7="",NA(),BR7)</f>
        <v>126.5</v>
      </c>
      <c r="BS6" s="21">
        <f t="shared" si="8"/>
        <v>127.22</v>
      </c>
      <c r="BT6" s="21">
        <f t="shared" si="8"/>
        <v>88.35</v>
      </c>
      <c r="BU6" s="21">
        <f t="shared" si="8"/>
        <v>118.87</v>
      </c>
      <c r="BV6" s="21">
        <f t="shared" si="8"/>
        <v>89.01</v>
      </c>
      <c r="BW6" s="21">
        <f t="shared" si="8"/>
        <v>89.09</v>
      </c>
      <c r="BX6" s="21">
        <f t="shared" si="8"/>
        <v>87.28</v>
      </c>
      <c r="BY6" s="21">
        <f t="shared" si="8"/>
        <v>84.86</v>
      </c>
      <c r="BZ6" s="21">
        <f t="shared" si="8"/>
        <v>85.44</v>
      </c>
      <c r="CA6" s="20" t="str">
        <f>IF(CA7="","",IF(CA7="-","【-】","【"&amp;SUBSTITUTE(TEXT(CA7,"#,##0.00"),"-","△")&amp;"】"))</f>
        <v>【97.94】</v>
      </c>
      <c r="CB6" s="21">
        <f>IF(CB7="",NA(),CB7)</f>
        <v>130.51</v>
      </c>
      <c r="CC6" s="21">
        <f t="shared" ref="CC6:CK6" si="9">IF(CC7="",NA(),CC7)</f>
        <v>140.65</v>
      </c>
      <c r="CD6" s="21">
        <f t="shared" si="9"/>
        <v>140.16</v>
      </c>
      <c r="CE6" s="21">
        <f t="shared" si="9"/>
        <v>152.68</v>
      </c>
      <c r="CF6" s="21">
        <f t="shared" si="9"/>
        <v>149.66</v>
      </c>
      <c r="CG6" s="21">
        <f t="shared" si="9"/>
        <v>147.08000000000001</v>
      </c>
      <c r="CH6" s="21">
        <f t="shared" si="9"/>
        <v>142.76</v>
      </c>
      <c r="CI6" s="21">
        <f t="shared" si="9"/>
        <v>145.58000000000001</v>
      </c>
      <c r="CJ6" s="21">
        <f t="shared" si="9"/>
        <v>147.69</v>
      </c>
      <c r="CK6" s="21">
        <f t="shared" si="9"/>
        <v>151.87</v>
      </c>
      <c r="CL6" s="20" t="str">
        <f>IF(CL7="","",IF(CL7="-","【-】","【"&amp;SUBSTITUTE(TEXT(CL7,"#,##0.00"),"-","△")&amp;"】"))</f>
        <v>【140.98】</v>
      </c>
      <c r="CM6" s="21">
        <f>IF(CM7="",NA(),CM7)</f>
        <v>69.69</v>
      </c>
      <c r="CN6" s="21">
        <f t="shared" ref="CN6:CV6" si="10">IF(CN7="",NA(),CN7)</f>
        <v>68.77</v>
      </c>
      <c r="CO6" s="21">
        <f t="shared" si="10"/>
        <v>68</v>
      </c>
      <c r="CP6" s="21">
        <f t="shared" si="10"/>
        <v>66.81</v>
      </c>
      <c r="CQ6" s="21">
        <f t="shared" si="10"/>
        <v>65.69</v>
      </c>
      <c r="CR6" s="21">
        <f t="shared" si="10"/>
        <v>58.12</v>
      </c>
      <c r="CS6" s="21">
        <f t="shared" si="10"/>
        <v>58.14</v>
      </c>
      <c r="CT6" s="21">
        <f t="shared" si="10"/>
        <v>58.55</v>
      </c>
      <c r="CU6" s="21">
        <f t="shared" si="10"/>
        <v>59.45</v>
      </c>
      <c r="CV6" s="21">
        <f t="shared" si="10"/>
        <v>60.92</v>
      </c>
      <c r="CW6" s="20" t="str">
        <f>IF(CW7="","",IF(CW7="-","【-】","【"&amp;SUBSTITUTE(TEXT(CW7,"#,##0.00"),"-","△")&amp;"】"))</f>
        <v>【60.13】</v>
      </c>
      <c r="CX6" s="21">
        <f>IF(CX7="",NA(),CX7)</f>
        <v>97.8</v>
      </c>
      <c r="CY6" s="21">
        <f t="shared" ref="CY6:DG6" si="11">IF(CY7="",NA(),CY7)</f>
        <v>98.09</v>
      </c>
      <c r="CZ6" s="21">
        <f t="shared" si="11"/>
        <v>98.48</v>
      </c>
      <c r="DA6" s="21">
        <f t="shared" si="11"/>
        <v>98.58</v>
      </c>
      <c r="DB6" s="21">
        <f t="shared" si="11"/>
        <v>98.59</v>
      </c>
      <c r="DC6" s="21">
        <f t="shared" si="11"/>
        <v>92.55</v>
      </c>
      <c r="DD6" s="21">
        <f t="shared" si="11"/>
        <v>92.44</v>
      </c>
      <c r="DE6" s="21">
        <f t="shared" si="11"/>
        <v>91.97</v>
      </c>
      <c r="DF6" s="21">
        <f t="shared" si="11"/>
        <v>91.93</v>
      </c>
      <c r="DG6" s="21">
        <f t="shared" si="11"/>
        <v>92.33</v>
      </c>
      <c r="DH6" s="20" t="str">
        <f>IF(DH7="","",IF(DH7="-","【-】","【"&amp;SUBSTITUTE(TEXT(DH7,"#,##0.00"),"-","△")&amp;"】"))</f>
        <v>【96.00】</v>
      </c>
      <c r="DI6" s="21">
        <f>IF(DI7="",NA(),DI7)</f>
        <v>50.38</v>
      </c>
      <c r="DJ6" s="21">
        <f t="shared" ref="DJ6:DR6" si="12">IF(DJ7="",NA(),DJ7)</f>
        <v>52.23</v>
      </c>
      <c r="DK6" s="21">
        <f t="shared" si="12"/>
        <v>54.05</v>
      </c>
      <c r="DL6" s="21">
        <f t="shared" si="12"/>
        <v>55.85</v>
      </c>
      <c r="DM6" s="21">
        <f t="shared" si="12"/>
        <v>57.36</v>
      </c>
      <c r="DN6" s="21">
        <f t="shared" si="12"/>
        <v>18.829999999999998</v>
      </c>
      <c r="DO6" s="21">
        <f t="shared" si="12"/>
        <v>23.14</v>
      </c>
      <c r="DP6" s="21">
        <f t="shared" si="12"/>
        <v>23.95</v>
      </c>
      <c r="DQ6" s="21">
        <f t="shared" si="12"/>
        <v>25.32</v>
      </c>
      <c r="DR6" s="21">
        <f t="shared" si="12"/>
        <v>25.69</v>
      </c>
      <c r="DS6" s="20" t="str">
        <f>IF(DS7="","",IF(DS7="-","【-】","【"&amp;SUBSTITUTE(TEXT(DS7,"#,##0.00"),"-","△")&amp;"】"))</f>
        <v>【42.20】</v>
      </c>
      <c r="DT6" s="20">
        <f>IF(DT7="",NA(),DT7)</f>
        <v>0</v>
      </c>
      <c r="DU6" s="20">
        <f t="shared" ref="DU6:EC6" si="13">IF(DU7="",NA(),DU7)</f>
        <v>0</v>
      </c>
      <c r="DV6" s="20">
        <f t="shared" si="13"/>
        <v>0</v>
      </c>
      <c r="DW6" s="20">
        <f t="shared" si="13"/>
        <v>0</v>
      </c>
      <c r="DX6" s="20">
        <f t="shared" si="13"/>
        <v>0</v>
      </c>
      <c r="DY6" s="21">
        <f t="shared" si="13"/>
        <v>0.56999999999999995</v>
      </c>
      <c r="DZ6" s="21">
        <f t="shared" si="13"/>
        <v>0.55000000000000004</v>
      </c>
      <c r="EA6" s="21">
        <f t="shared" si="13"/>
        <v>0.78</v>
      </c>
      <c r="EB6" s="21">
        <f t="shared" si="13"/>
        <v>0.91</v>
      </c>
      <c r="EC6" s="21">
        <f t="shared" si="13"/>
        <v>2.9</v>
      </c>
      <c r="ED6" s="20" t="str">
        <f>IF(ED7="","",IF(ED7="-","【-】","【"&amp;SUBSTITUTE(TEXT(ED7,"#,##0.00"),"-","△")&amp;"】"))</f>
        <v>【9.46】</v>
      </c>
      <c r="EE6" s="21">
        <f>IF(EE7="",NA(),EE7)</f>
        <v>0.64</v>
      </c>
      <c r="EF6" s="21">
        <f t="shared" ref="EF6:EN6" si="14">IF(EF7="",NA(),EF7)</f>
        <v>0.15</v>
      </c>
      <c r="EG6" s="21">
        <f t="shared" si="14"/>
        <v>0.33</v>
      </c>
      <c r="EH6" s="21">
        <f t="shared" si="14"/>
        <v>0.17</v>
      </c>
      <c r="EI6" s="21">
        <f t="shared" si="14"/>
        <v>0.25</v>
      </c>
      <c r="EJ6" s="21">
        <f t="shared" si="14"/>
        <v>0.19</v>
      </c>
      <c r="EK6" s="21">
        <f t="shared" si="14"/>
        <v>0.15</v>
      </c>
      <c r="EL6" s="21">
        <f t="shared" si="14"/>
        <v>0.12</v>
      </c>
      <c r="EM6" s="21">
        <f t="shared" si="14"/>
        <v>0.18</v>
      </c>
      <c r="EN6" s="21">
        <f t="shared" si="14"/>
        <v>0.16</v>
      </c>
      <c r="EO6" s="20" t="str">
        <f>IF(EO7="","",IF(EO7="-","【-】","【"&amp;SUBSTITUTE(TEXT(EO7,"#,##0.00"),"-","△")&amp;"】"))</f>
        <v>【0.19】</v>
      </c>
    </row>
    <row r="7" spans="1:148" s="22" customFormat="1" x14ac:dyDescent="0.15">
      <c r="A7" s="14"/>
      <c r="B7" s="23">
        <v>2024</v>
      </c>
      <c r="C7" s="23">
        <v>423084</v>
      </c>
      <c r="D7" s="23">
        <v>46</v>
      </c>
      <c r="E7" s="23">
        <v>17</v>
      </c>
      <c r="F7" s="23">
        <v>1</v>
      </c>
      <c r="G7" s="23">
        <v>0</v>
      </c>
      <c r="H7" s="23" t="s">
        <v>96</v>
      </c>
      <c r="I7" s="23" t="s">
        <v>97</v>
      </c>
      <c r="J7" s="23" t="s">
        <v>98</v>
      </c>
      <c r="K7" s="23" t="s">
        <v>99</v>
      </c>
      <c r="L7" s="23" t="s">
        <v>100</v>
      </c>
      <c r="M7" s="23" t="s">
        <v>101</v>
      </c>
      <c r="N7" s="24" t="s">
        <v>102</v>
      </c>
      <c r="O7" s="24">
        <v>86.49</v>
      </c>
      <c r="P7" s="24">
        <v>97.04</v>
      </c>
      <c r="Q7" s="24">
        <v>90.57</v>
      </c>
      <c r="R7" s="24">
        <v>3256</v>
      </c>
      <c r="S7" s="24">
        <v>29240</v>
      </c>
      <c r="T7" s="24">
        <v>20.94</v>
      </c>
      <c r="U7" s="24">
        <v>1396.37</v>
      </c>
      <c r="V7" s="24">
        <v>28136</v>
      </c>
      <c r="W7" s="24">
        <v>5.34</v>
      </c>
      <c r="X7" s="24">
        <v>5268.91</v>
      </c>
      <c r="Y7" s="24">
        <v>118.67</v>
      </c>
      <c r="Z7" s="24">
        <v>114.12</v>
      </c>
      <c r="AA7" s="24">
        <v>114.06</v>
      </c>
      <c r="AB7" s="24">
        <v>109.21</v>
      </c>
      <c r="AC7" s="24">
        <v>110.2</v>
      </c>
      <c r="AD7" s="24">
        <v>103.78</v>
      </c>
      <c r="AE7" s="24">
        <v>103.57</v>
      </c>
      <c r="AF7" s="24">
        <v>102.34</v>
      </c>
      <c r="AG7" s="24">
        <v>104.17</v>
      </c>
      <c r="AH7" s="24">
        <v>103.27</v>
      </c>
      <c r="AI7" s="24">
        <v>105.36</v>
      </c>
      <c r="AJ7" s="24">
        <v>0</v>
      </c>
      <c r="AK7" s="24">
        <v>0</v>
      </c>
      <c r="AL7" s="24">
        <v>0</v>
      </c>
      <c r="AM7" s="24">
        <v>0</v>
      </c>
      <c r="AN7" s="24">
        <v>0</v>
      </c>
      <c r="AO7" s="24">
        <v>19.829999999999998</v>
      </c>
      <c r="AP7" s="24">
        <v>21.3</v>
      </c>
      <c r="AQ7" s="24">
        <v>39.799999999999997</v>
      </c>
      <c r="AR7" s="24">
        <v>20.04</v>
      </c>
      <c r="AS7" s="24">
        <v>20.28</v>
      </c>
      <c r="AT7" s="24">
        <v>3.12</v>
      </c>
      <c r="AU7" s="24">
        <v>144.26</v>
      </c>
      <c r="AV7" s="24">
        <v>155.78</v>
      </c>
      <c r="AW7" s="24">
        <v>197.99</v>
      </c>
      <c r="AX7" s="24">
        <v>241.06</v>
      </c>
      <c r="AY7" s="24">
        <v>260.14999999999998</v>
      </c>
      <c r="AZ7" s="24">
        <v>54.3</v>
      </c>
      <c r="BA7" s="24">
        <v>57.92</v>
      </c>
      <c r="BB7" s="24">
        <v>63.17</v>
      </c>
      <c r="BC7" s="24">
        <v>69.150000000000006</v>
      </c>
      <c r="BD7" s="24">
        <v>74.84</v>
      </c>
      <c r="BE7" s="24">
        <v>82.75</v>
      </c>
      <c r="BF7" s="24">
        <v>223.91</v>
      </c>
      <c r="BG7" s="24">
        <v>206.12</v>
      </c>
      <c r="BH7" s="24">
        <v>137.38</v>
      </c>
      <c r="BI7" s="24">
        <v>229.6</v>
      </c>
      <c r="BJ7" s="24">
        <v>143.4</v>
      </c>
      <c r="BK7" s="24">
        <v>856.88</v>
      </c>
      <c r="BL7" s="24">
        <v>799.49</v>
      </c>
      <c r="BM7" s="24">
        <v>863.92</v>
      </c>
      <c r="BN7" s="24">
        <v>793.41</v>
      </c>
      <c r="BO7" s="24">
        <v>693.82</v>
      </c>
      <c r="BP7" s="24">
        <v>602.55999999999995</v>
      </c>
      <c r="BQ7" s="24">
        <v>136.32</v>
      </c>
      <c r="BR7" s="24">
        <v>126.5</v>
      </c>
      <c r="BS7" s="24">
        <v>127.22</v>
      </c>
      <c r="BT7" s="24">
        <v>88.35</v>
      </c>
      <c r="BU7" s="24">
        <v>118.87</v>
      </c>
      <c r="BV7" s="24">
        <v>89.01</v>
      </c>
      <c r="BW7" s="24">
        <v>89.09</v>
      </c>
      <c r="BX7" s="24">
        <v>87.28</v>
      </c>
      <c r="BY7" s="24">
        <v>84.86</v>
      </c>
      <c r="BZ7" s="24">
        <v>85.44</v>
      </c>
      <c r="CA7" s="24">
        <v>97.94</v>
      </c>
      <c r="CB7" s="24">
        <v>130.51</v>
      </c>
      <c r="CC7" s="24">
        <v>140.65</v>
      </c>
      <c r="CD7" s="24">
        <v>140.16</v>
      </c>
      <c r="CE7" s="24">
        <v>152.68</v>
      </c>
      <c r="CF7" s="24">
        <v>149.66</v>
      </c>
      <c r="CG7" s="24">
        <v>147.08000000000001</v>
      </c>
      <c r="CH7" s="24">
        <v>142.76</v>
      </c>
      <c r="CI7" s="24">
        <v>145.58000000000001</v>
      </c>
      <c r="CJ7" s="24">
        <v>147.69</v>
      </c>
      <c r="CK7" s="24">
        <v>151.87</v>
      </c>
      <c r="CL7" s="24">
        <v>140.97999999999999</v>
      </c>
      <c r="CM7" s="24">
        <v>69.69</v>
      </c>
      <c r="CN7" s="24">
        <v>68.77</v>
      </c>
      <c r="CO7" s="24">
        <v>68</v>
      </c>
      <c r="CP7" s="24">
        <v>66.81</v>
      </c>
      <c r="CQ7" s="24">
        <v>65.69</v>
      </c>
      <c r="CR7" s="24">
        <v>58.12</v>
      </c>
      <c r="CS7" s="24">
        <v>58.14</v>
      </c>
      <c r="CT7" s="24">
        <v>58.55</v>
      </c>
      <c r="CU7" s="24">
        <v>59.45</v>
      </c>
      <c r="CV7" s="24">
        <v>60.92</v>
      </c>
      <c r="CW7" s="24">
        <v>60.13</v>
      </c>
      <c r="CX7" s="24">
        <v>97.8</v>
      </c>
      <c r="CY7" s="24">
        <v>98.09</v>
      </c>
      <c r="CZ7" s="24">
        <v>98.48</v>
      </c>
      <c r="DA7" s="24">
        <v>98.58</v>
      </c>
      <c r="DB7" s="24">
        <v>98.59</v>
      </c>
      <c r="DC7" s="24">
        <v>92.55</v>
      </c>
      <c r="DD7" s="24">
        <v>92.44</v>
      </c>
      <c r="DE7" s="24">
        <v>91.97</v>
      </c>
      <c r="DF7" s="24">
        <v>91.93</v>
      </c>
      <c r="DG7" s="24">
        <v>92.33</v>
      </c>
      <c r="DH7" s="24">
        <v>96</v>
      </c>
      <c r="DI7" s="24">
        <v>50.38</v>
      </c>
      <c r="DJ7" s="24">
        <v>52.23</v>
      </c>
      <c r="DK7" s="24">
        <v>54.05</v>
      </c>
      <c r="DL7" s="24">
        <v>55.85</v>
      </c>
      <c r="DM7" s="24">
        <v>57.36</v>
      </c>
      <c r="DN7" s="24">
        <v>18.829999999999998</v>
      </c>
      <c r="DO7" s="24">
        <v>23.14</v>
      </c>
      <c r="DP7" s="24">
        <v>23.95</v>
      </c>
      <c r="DQ7" s="24">
        <v>25.32</v>
      </c>
      <c r="DR7" s="24">
        <v>25.69</v>
      </c>
      <c r="DS7" s="24">
        <v>42.2</v>
      </c>
      <c r="DT7" s="24">
        <v>0</v>
      </c>
      <c r="DU7" s="24">
        <v>0</v>
      </c>
      <c r="DV7" s="24">
        <v>0</v>
      </c>
      <c r="DW7" s="24">
        <v>0</v>
      </c>
      <c r="DX7" s="24">
        <v>0</v>
      </c>
      <c r="DY7" s="24">
        <v>0.56999999999999995</v>
      </c>
      <c r="DZ7" s="24">
        <v>0.55000000000000004</v>
      </c>
      <c r="EA7" s="24">
        <v>0.78</v>
      </c>
      <c r="EB7" s="24">
        <v>0.91</v>
      </c>
      <c r="EC7" s="24">
        <v>2.9</v>
      </c>
      <c r="ED7" s="24">
        <v>9.4600000000000009</v>
      </c>
      <c r="EE7" s="24">
        <v>0.64</v>
      </c>
      <c r="EF7" s="24">
        <v>0.15</v>
      </c>
      <c r="EG7" s="24">
        <v>0.33</v>
      </c>
      <c r="EH7" s="24">
        <v>0.17</v>
      </c>
      <c r="EI7" s="24">
        <v>0.25</v>
      </c>
      <c r="EJ7" s="24">
        <v>0.19</v>
      </c>
      <c r="EK7" s="24">
        <v>0.15</v>
      </c>
      <c r="EL7" s="24">
        <v>0.12</v>
      </c>
      <c r="EM7" s="24">
        <v>0.18</v>
      </c>
      <c r="EN7" s="24">
        <v>0.16</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lastPrinted>2026-01-22T23:55:11Z</cp:lastPrinted>
  <dcterms:created xsi:type="dcterms:W3CDTF">2025-12-23T06:06:02Z</dcterms:created>
  <dcterms:modified xsi:type="dcterms:W3CDTF">2026-02-27T02:25:00Z</dcterms:modified>
  <cp:category/>
</cp:coreProperties>
</file>