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CEDD4C7-8908-408E-AB5B-51A936442D73}" xr6:coauthVersionLast="47" xr6:coauthVersionMax="47" xr10:uidLastSave="{00000000-0000-0000-0000-000000000000}"/>
  <workbookProtection workbookAlgorithmName="SHA-512" workbookHashValue="ld1WBocHrfFSrcqWcQtXvYvRhfr4dyG97DkvYFqb6wD4Qqc0WQy6j2b4AXa1rUuz5qjmxVBeJUnBmt//ccU4BQ==" workbookSaltValue="CTsTrW1LzV87frhD9ro77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<sst xmlns="http://schemas.openxmlformats.org/spreadsheetml/2006/main" count="231" uniqueCount="114">
  <si>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</si>
  <si>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</si>
  <si>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</si>
  <si>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</si>
  <si>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</si>
  <si>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</si>
  <si>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</si>
  <si>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</si>
  <si>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</si>
  <si>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</si>
  <si>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</si>
  <si>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</si>
  <si>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</si>
  <si>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</si>
  <si>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</si>
  <si>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</si>
  <si>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</si>
  <si>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</si>
  <si>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</si>
  <si>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</si>
  <si>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</si>
  <si>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</si>
  <si>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</si>
  <si>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</si>
  <si>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</si>
  <si>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</si>
  <si>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</si>
  <si>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</si>
  <si>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</si>
  <si>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</si>
  <si>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</si>
  <si>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</si>
  <si>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</si>
  <si>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</si>
  <si>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</si>
  <si>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</si>
  <si>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</si>
  <si>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</si>
  <si>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</si>
  <si>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</si>
  <si>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</si>
  <si>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</si>
  <si>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</si>
  <si>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</si>
  <si>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</si>
  <si>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</si>
  <si>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</si>
  <si>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</si>
  <si>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</si>
  <si>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</si>
  <si>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</si>
  <si>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</si>
  <si>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</si>
  <si>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</si>
  <si>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</si>
  <si>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</si>
  <si>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</si>
  <si>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</si>
  <si>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</si>
  <si>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</si>
  <si>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</si>
  <si>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</si>
  <si>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</si>
  <si>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</si>
  <si>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</si>
  <si>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</si>
  <si>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</si>
  <si>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</si>
  <si>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</si>
  <si>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</si>
  <si>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</si>
  <si>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</si>
  <si>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</si>
  <si>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</si>
  <si>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</si>
  <si>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</si>
  <si>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</si>
  <si>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</si>
  <si>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</si>
  <si>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</si>
  <si>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</si>
  <si>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</si>
  <si>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</si>
  <si>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</si>
  <si>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</si>
  <si>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</si>
  <si>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</si>
  <si>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</si>
  <si>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</si>
  <si>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</si>
  <si>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</si>
  <si>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</si>
  <si>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</si>
  <si>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</si>
  <si>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</si>
  <si>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</si>
  <si>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</si>
  <si>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</si>
  <si>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</si>
  <si>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</si>
  <si>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</si>
  <si>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</si>
  <si>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</si>
  <si>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</si>
  <si>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</si>
  <si>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</si>
  <si>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</si>
  <si>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</si>
  <si>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</si>
  <si>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</si>
  <si>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</si>
  <si>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前年度から3.31ポイント増の19.37％で類似団体平均値よりも低い。法定耐用年数を経過した管渠はなく、更新の必要性は低い。供用開始から15年以上経過した施設が多いが、機械・電気設備等は故障箇所を修繕するといった事後的な対応を行っています。法定耐用年数を経過した設備も多数あるため、今後は多額の更新費用が必要となります。</t>
    <rPh sb="26" eb="27">
      <t>ゾウ</t>
    </rPh>
    <phoneticPr fontId="4"/>
  </si>
  <si>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phoneticPr fontId="4"/>
  </si>
  <si>
    <t>①経常収支比率は前年度から1.07ポイント減の107.07％。単年度の収支は黒字で類似団体平均値よりも高い。②累積欠損金比率は発生していない。③流動比率は前年度から14.08ポイント増の76.30％。1年以内に支払うべき債務に対して現金が不足しているが類似団体平均値よりも高い。⑤経費回収率は前年度から2.74ポイント減の51.96％で減少傾向にある。汚水処理費が下水道使用料で賄われていないが、類似団体平均値よりも高い。⑥汚水処理原価は前年度から16.06円増の306.68円で上昇傾向にある。類似団体平均値よりも低い。⑦施設利用率は前年度から1.41ポイント増の42.94％。過大なスペックとなっており、類似団体平均値よりも低い。⑧水洗化率は前年度から0.91ポイント増の90.09％で類似団体平均値よりも高い。今後も処理区域内人口の減少に伴う下水道使用料収入の減収と物価上昇により経費回収率の減少が見込まれます。</t>
    <rPh sb="21" eb="22">
      <t>ゲン</t>
    </rPh>
    <rPh sb="51" eb="52">
      <t>タカ</t>
    </rPh>
    <rPh sb="159" eb="160">
      <t>ゲン</t>
    </rPh>
    <rPh sb="168" eb="170">
      <t>ゲンショウ</t>
    </rPh>
    <rPh sb="170" eb="172">
      <t>ケイコウ</t>
    </rPh>
    <rPh sb="208" eb="209">
      <t>タカ</t>
    </rPh>
    <rPh sb="230" eb="231">
      <t>ゾウ</t>
    </rPh>
    <rPh sb="240" eb="244">
      <t>ジョウショウケイコウ</t>
    </rPh>
    <rPh sb="258" eb="259">
      <t>ヒク</t>
    </rPh>
    <rPh sb="281" eb="282">
      <t>ゾウ</t>
    </rPh>
    <rPh sb="358" eb="360">
      <t>コンゴ</t>
    </rPh>
    <rPh sb="372" eb="373">
      <t>トモナ</t>
    </rPh>
    <rPh sb="386" eb="390">
      <t>ブッカジョウショウ</t>
    </rPh>
    <rPh sb="393" eb="398">
      <t>ケイヒカイシュウリツ</t>
    </rPh>
    <rPh sb="399" eb="401">
      <t>ゲンショウ</t>
    </rPh>
    <rPh sb="402" eb="40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</si>
</sst>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08-4E38-AA46-EDBE9A03BA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C08-4E38-AA46-EDBE9A03BA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40.96</c:v>
                </c:pt>
                <c:pt idx="1">
                  <c:v>40.67</c:v>
                </c:pt>
                <c:pt idx="2">
                  <c:v>40.380000000000003</c:v>
                </c:pt>
                <c:pt idx="3">
                  <c:v>41.53</c:v>
                </c:pt>
                <c:pt idx="4">
                  <c:v>42.94</c:v>
                </c:pt>
              </c:numCache>
            </c:numRef>
          </c:val>
          <c:extLst>
            <c:ext xmlns:c16="http://schemas.microsoft.com/office/drawing/2014/chart" uri="{C3380CC4-5D6E-409C-BE32-E72D297353CC}">
              <c16:uniqueId val="{00000000-9867-4BBF-9B9F-ECE3912393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867-4BBF-9B9F-ECE3912393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88.12</c:v>
                </c:pt>
                <c:pt idx="1">
                  <c:v>87.66</c:v>
                </c:pt>
                <c:pt idx="2">
                  <c:v>88.36</c:v>
                </c:pt>
                <c:pt idx="3">
                  <c:v>89.18</c:v>
                </c:pt>
                <c:pt idx="4">
                  <c:v>90.09</c:v>
                </c:pt>
              </c:numCache>
            </c:numRef>
          </c:val>
          <c:extLst>
            <c:ext xmlns:c16="http://schemas.microsoft.com/office/drawing/2014/chart" uri="{C3380CC4-5D6E-409C-BE32-E72D297353CC}">
              <c16:uniqueId val="{00000000-71FB-4DA4-9CD5-6B3A1E3D6A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1FB-4DA4-9CD5-6B3A1E3D6A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121.39</c:v>
                </c:pt>
                <c:pt idx="1">
                  <c:v>103.49</c:v>
                </c:pt>
                <c:pt idx="2">
                  <c:v>103.31</c:v>
                </c:pt>
                <c:pt idx="3">
                  <c:v>108.14</c:v>
                </c:pt>
                <c:pt idx="4">
                  <c:v>107.07</c:v>
                </c:pt>
              </c:numCache>
            </c:numRef>
          </c:val>
          <c:extLst>
            <c:ext xmlns:c16="http://schemas.microsoft.com/office/drawing/2014/chart" uri="{C3380CC4-5D6E-409C-BE32-E72D297353CC}">
              <c16:uniqueId val="{00000000-E38C-418E-A5D3-23BE848A4B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38C-418E-A5D3-23BE848A4B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4.46</c:v>
                </c:pt>
                <c:pt idx="1">
                  <c:v>8.99</c:v>
                </c:pt>
                <c:pt idx="2">
                  <c:v>12.59</c:v>
                </c:pt>
                <c:pt idx="3">
                  <c:v>16.059999999999999</c:v>
                </c:pt>
                <c:pt idx="4">
                  <c:v>19.37</c:v>
                </c:pt>
              </c:numCache>
            </c:numRef>
          </c:val>
          <c:extLst>
            <c:ext xmlns:c16="http://schemas.microsoft.com/office/drawing/2014/chart" uri="{C3380CC4-5D6E-409C-BE32-E72D297353CC}">
              <c16:uniqueId val="{00000000-1562-434D-8778-C91C87C3AA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562-434D-8778-C91C87C3AA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CF-473E-B5AC-0DD537158F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FCF-473E-B5AC-0DD537158F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BD-46B1-A5C2-066EBD09C0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10BD-46B1-A5C2-066EBD09C0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48.15</c:v>
                </c:pt>
                <c:pt idx="1">
                  <c:v>43.22</c:v>
                </c:pt>
                <c:pt idx="2">
                  <c:v>48.68</c:v>
                </c:pt>
                <c:pt idx="3">
                  <c:v>62.22</c:v>
                </c:pt>
                <c:pt idx="4">
                  <c:v>76.3</c:v>
                </c:pt>
              </c:numCache>
            </c:numRef>
          </c:val>
          <c:extLst>
            <c:ext xmlns:c16="http://schemas.microsoft.com/office/drawing/2014/chart" uri="{C3380CC4-5D6E-409C-BE32-E72D297353CC}">
              <c16:uniqueId val="{00000000-25A5-4112-8944-FA90B3D2F7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5A5-4112-8944-FA90B3D2F7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68-47A2-8A4A-A3FF1022DE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B68-47A2-8A4A-A3FF1022DE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54.72</c:v>
                </c:pt>
                <c:pt idx="1">
                  <c:v>57.27</c:v>
                </c:pt>
                <c:pt idx="2">
                  <c:v>52.22</c:v>
                </c:pt>
                <c:pt idx="3">
                  <c:v>54.7</c:v>
                </c:pt>
                <c:pt idx="4">
                  <c:v>51.96</c:v>
                </c:pt>
              </c:numCache>
            </c:numRef>
          </c:val>
          <c:extLst>
            <c:ext xmlns:c16="http://schemas.microsoft.com/office/drawing/2014/chart" uri="{C3380CC4-5D6E-409C-BE32-E72D297353CC}">
              <c16:uniqueId val="{00000000-54A1-42AA-BE8B-BEEB5B7FEF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4A1-42AA-BE8B-BEEB5B7FEF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288.22000000000003</c:v>
                </c:pt>
                <c:pt idx="1">
                  <c:v>275.98</c:v>
                </c:pt>
                <c:pt idx="2">
                  <c:v>303.62</c:v>
                </c:pt>
                <c:pt idx="3">
                  <c:v>290.62</c:v>
                </c:pt>
                <c:pt idx="4">
                  <c:v>306.68</c:v>
                </c:pt>
              </c:numCache>
            </c:numRef>
          </c:val>
          <c:extLst>
            <c:ext xmlns:c16="http://schemas.microsoft.com/office/drawing/2014/chart" uri="{C3380CC4-5D6E-409C-BE32-E72D297353CC}">
              <c16:uniqueId val="{00000000-5710-4430-BFB2-6CB780A6CB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710-4430-BFB2-6CB780A6CB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西海市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24973</v>
      </c>
      <c r="AM8" s="41"/>
      <c r="AN8" s="41"/>
      <c r="AO8" s="41"/>
      <c r="AP8" s="41"/>
      <c r="AQ8" s="41"/>
      <c r="AR8" s="41"/>
      <c r="AS8" s="41"/>
      <c r="AT8" s="34">
        <f>データ!T6</f>
        <v>241.98</v>
      </c>
      <c r="AU8" s="34"/>
      <c r="AV8" s="34"/>
      <c r="AW8" s="34"/>
      <c r="AX8" s="34"/>
      <c r="AY8" s="34"/>
      <c r="AZ8" s="34"/>
      <c r="BA8" s="34"/>
      <c r="BB8" s="34">
        <f>データ!U6</f>
        <v>103.2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77.64</v>
      </c>
      <c r="J10" s="34"/>
      <c r="K10" s="34"/>
      <c r="L10" s="34"/>
      <c r="M10" s="34"/>
      <c r="N10" s="34"/>
      <c r="O10" s="34"/>
      <c r="P10" s="34">
        <f>データ!P6</f>
        <v>23.28</v>
      </c>
      <c r="Q10" s="34"/>
      <c r="R10" s="34"/>
      <c r="S10" s="34"/>
      <c r="T10" s="34"/>
      <c r="U10" s="34"/>
      <c r="V10" s="34"/>
      <c r="W10" s="34">
        <f>データ!Q6</f>
        <v>94.11</v>
      </c>
      <c r="X10" s="34"/>
      <c r="Y10" s="34"/>
      <c r="Z10" s="34"/>
      <c r="AA10" s="34"/>
      <c r="AB10" s="34"/>
      <c r="AC10" s="34"/>
      <c r="AD10" s="41">
        <f>データ!R6</f>
        <v>3257</v>
      </c>
      <c r="AE10" s="41"/>
      <c r="AF10" s="41"/>
      <c r="AG10" s="41"/>
      <c r="AH10" s="41"/>
      <c r="AI10" s="41"/>
      <c r="AJ10" s="41"/>
      <c r="AK10" s="2"/>
      <c r="AL10" s="41">
        <f>データ!V6</f>
        <v>5753</v>
      </c>
      <c r="AM10" s="41"/>
      <c r="AN10" s="41"/>
      <c r="AO10" s="41"/>
      <c r="AP10" s="41"/>
      <c r="AQ10" s="41"/>
      <c r="AR10" s="41"/>
      <c r="AS10" s="41"/>
      <c r="AT10" s="34">
        <f>データ!W6</f>
        <v>2.76</v>
      </c>
      <c r="AU10" s="34"/>
      <c r="AV10" s="34"/>
      <c r="AW10" s="34"/>
      <c r="AX10" s="34"/>
      <c r="AY10" s="34"/>
      <c r="AZ10" s="34"/>
      <c r="BA10" s="34"/>
      <c r="BB10" s="34">
        <f>データ!X6</f>
        <v>2084.42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5USu7TMOeNC0a3XYPfrAHyVxarMXbKO1nttQ21SRm3GCMnYO2Wl9OqGQMAsvxztbkuTS2K5aNbjzxrtpLUFZQ==" saltValue="32M+hQpX8+GnqC3qNAu5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422126</v>
      </c>
      <c r="D6" s="19">
        <f t="shared" si="3"/>
        <v>46</v>
      </c>
      <c r="E6" s="19">
        <f t="shared" si="3"/>
        <v>17</v>
      </c>
      <c r="F6" s="19">
        <f t="shared" si="3"/>
        <v>5</v>
      </c>
      <c r="G6" s="19">
        <f t="shared" si="3"/>
        <v>0</v>
      </c>
      <c r="H6" s="19" t="str">
        <f t="shared" si="3"/>
        <v>長崎県　西海市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77.64</v>
      </c>
      <c r="P6" s="20">
        <f t="shared" si="3"/>
        <v>23.28</v>
      </c>
      <c r="Q6" s="20">
        <f t="shared" si="3"/>
        <v>94.11</v>
      </c>
      <c r="R6" s="20">
        <f t="shared" si="3"/>
        <v>3257</v>
      </c>
      <c r="S6" s="20">
        <f t="shared" si="3"/>
        <v>24973</v>
      </c>
      <c r="T6" s="20">
        <f t="shared" si="3"/>
        <v>241.98</v>
      </c>
      <c r="U6" s="20">
        <f t="shared" si="3"/>
        <v>103.2</v>
      </c>
      <c r="V6" s="20">
        <f t="shared" si="3"/>
        <v>5753</v>
      </c>
      <c r="W6" s="20">
        <f t="shared" si="3"/>
        <v>2.76</v>
      </c>
      <c r="X6" s="20">
        <f t="shared" si="3"/>
        <v>2084.42</v>
      </c>
      <c r="Y6" s="21">
        <f>IF(Y7="",NA(),Y7)</f>
        <v>121.39</v>
      </c>
      <c r="Z6" s="21">
        <f t="shared" ref="Z6:AH6" si="4">IF(Z7="",NA(),Z7)</f>
        <v>103.49</v>
      </c>
      <c r="AA6" s="21">
        <f t="shared" si="4"/>
        <v>103.31</v>
      </c>
      <c r="AB6" s="21">
        <f t="shared" si="4"/>
        <v>108.14</v>
      </c>
      <c r="AC6" s="21">
        <f t="shared" si="4"/>
        <v>107.07</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48.15</v>
      </c>
      <c r="AV6" s="21">
        <f t="shared" ref="AV6:BD6" si="6">IF(AV7="",NA(),AV7)</f>
        <v>43.22</v>
      </c>
      <c r="AW6" s="21">
        <f t="shared" si="6"/>
        <v>48.68</v>
      </c>
      <c r="AX6" s="21">
        <f t="shared" si="6"/>
        <v>62.22</v>
      </c>
      <c r="AY6" s="21">
        <f t="shared" si="6"/>
        <v>76.3</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54.72</v>
      </c>
      <c r="BR6" s="21">
        <f t="shared" ref="BR6:BZ6" si="8">IF(BR7="",NA(),BR7)</f>
        <v>57.27</v>
      </c>
      <c r="BS6" s="21">
        <f t="shared" si="8"/>
        <v>52.22</v>
      </c>
      <c r="BT6" s="21">
        <f t="shared" si="8"/>
        <v>54.7</v>
      </c>
      <c r="BU6" s="21">
        <f t="shared" si="8"/>
        <v>51.96</v>
      </c>
      <c r="BV6" s="21">
        <f t="shared" si="8"/>
        <v>57.08</v>
      </c>
      <c r="BW6" s="21">
        <f t="shared" si="8"/>
        <v>56.26</v>
      </c>
      <c r="BX6" s="21">
        <f t="shared" si="8"/>
        <v>52.94</v>
      </c>
      <c r="BY6" s="21">
        <f t="shared" si="8"/>
        <v>52.05</v>
      </c>
      <c r="BZ6" s="21">
        <f t="shared" si="8"/>
        <v>47.96</v>
      </c>
      <c r="CA6" s="20" t="str">
        <f>IF(CA7="","",IF(CA7="-","【-】","【"&amp;SUBSTITUTE(TEXT(CA7,"#,##0.00"),"-","△")&amp;"】"))</f>
        <v>【54.51】</v>
      </c>
      <c r="CB6" s="21">
        <f>IF(CB7="",NA(),CB7)</f>
        <v>288.22000000000003</v>
      </c>
      <c r="CC6" s="21">
        <f t="shared" ref="CC6:CK6" si="9">IF(CC7="",NA(),CC7)</f>
        <v>275.98</v>
      </c>
      <c r="CD6" s="21">
        <f t="shared" si="9"/>
        <v>303.62</v>
      </c>
      <c r="CE6" s="21">
        <f t="shared" si="9"/>
        <v>290.62</v>
      </c>
      <c r="CF6" s="21">
        <f t="shared" si="9"/>
        <v>306.68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40.96</v>
      </c>
      <c r="CN6" s="21">
        <f t="shared" ref="CN6:CV6" si="10">IF(CN7="",NA(),CN7)</f>
        <v>40.67</v>
      </c>
      <c r="CO6" s="21">
        <f t="shared" si="10"/>
        <v>40.380000000000003</v>
      </c>
      <c r="CP6" s="21">
        <f t="shared" si="10"/>
        <v>41.53</v>
      </c>
      <c r="CQ6" s="21">
        <f t="shared" si="10"/>
        <v>42.94</v>
      </c>
      <c r="CR6" s="21">
        <f t="shared" si="10"/>
        <v>54.83</v>
      </c>
      <c r="CS6" s="21">
        <f t="shared" si="10"/>
        <v>66.53</v>
      </c>
      <c r="CT6" s="21">
        <f t="shared" si="10"/>
        <v>52.35</v>
      </c>
      <c r="CU6" s="21">
        <f t="shared" si="10"/>
        <v>46.25</v>
      </c>
      <c r="CV6" s="21">
        <f t="shared" si="10"/>
        <v>45.32</v>
      </c>
      <c r="CW6" s="20" t="str">
        <f>IF(CW7="","",IF(CW7="-","【-】","【"&amp;SUBSTITUTE(TEXT(CW7,"#,##0.00"),"-","△")&amp;"】"))</f>
        <v>【49.92】</v>
      </c>
      <c r="CX6" s="21">
        <f>IF(CX7="",NA(),CX7)</f>
        <v>88.12</v>
      </c>
      <c r="CY6" s="21">
        <f t="shared" ref="CY6:DG6" si="11">IF(CY7="",NA(),CY7)</f>
        <v>87.66</v>
      </c>
      <c r="CZ6" s="21">
        <f t="shared" si="11"/>
        <v>88.36</v>
      </c>
      <c r="DA6" s="21">
        <f t="shared" si="11"/>
        <v>89.18</v>
      </c>
      <c r="DB6" s="21">
        <f t="shared" si="11"/>
        <v>90.09</v>
      </c>
      <c r="DC6" s="21">
        <f t="shared" si="11"/>
        <v>84.7</v>
      </c>
      <c r="DD6" s="21">
        <f t="shared" si="11"/>
        <v>84.67</v>
      </c>
      <c r="DE6" s="21">
        <f t="shared" si="11"/>
        <v>84.39</v>
      </c>
      <c r="DF6" s="21">
        <f t="shared" si="11"/>
        <v>83.96</v>
      </c>
      <c r="DG6" s="21">
        <f t="shared" si="11"/>
        <v>83.54</v>
      </c>
      <c r="DH6" s="20" t="str">
        <f>IF(DH7="","",IF(DH7="-","【-】","【"&amp;SUBSTITUTE(TEXT(DH7,"#,##0.00"),"-","△")&amp;"】"))</f>
        <v>【87.80】</v>
      </c>
      <c r="DI6" s="21">
        <f>IF(DI7="",NA(),DI7)</f>
        <v>4.46</v>
      </c>
      <c r="DJ6" s="21">
        <f t="shared" ref="DJ6:DR6" si="12">IF(DJ7="",NA(),DJ7)</f>
        <v>8.99</v>
      </c>
      <c r="DK6" s="21">
        <f t="shared" si="12"/>
        <v>12.59</v>
      </c>
      <c r="DL6" s="21">
        <f t="shared" si="12"/>
        <v>16.059999999999999</v>
      </c>
      <c r="DM6" s="21">
        <f t="shared" si="12"/>
        <v>19.37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422126</v>
      </c>
      <c r="D7" s="23">
        <v>46</v>
      </c>
      <c r="E7" s="23">
        <v>17</v>
      </c>
      <c r="F7" s="23">
        <v>5</v>
      </c>
      <c r="G7" s="23">
        <v>0</v>
      </c>
      <c r="H7" s="23" t="s">
        <v>95</v>
      </c>
      <c r="I7" s="23" t="s">
        <v>96</v>
      </c>
      <c r="J7" s="23" t="s">
        <v>97</v>
      </c>
      <c r="K7" s="23" t="s">
        <v>98</v>
      </c>
      <c r="L7" s="23" t="s">
        <v>99</v>
      </c>
      <c r="M7" s="23" t="s">
        <v>100</v>
      </c>
      <c r="N7" s="24" t="s">
        <v>101</v>
      </c>
      <c r="O7" s="24">
        <v>77.64</v>
      </c>
      <c r="P7" s="24">
        <v>23.28</v>
      </c>
      <c r="Q7" s="24">
        <v>94.11</v>
      </c>
      <c r="R7" s="24">
        <v>3257</v>
      </c>
      <c r="S7" s="24">
        <v>24973</v>
      </c>
      <c r="T7" s="24">
        <v>241.98</v>
      </c>
      <c r="U7" s="24">
        <v>103.2</v>
      </c>
      <c r="V7" s="24">
        <v>5753</v>
      </c>
      <c r="W7" s="24">
        <v>2.76</v>
      </c>
      <c r="X7" s="24">
        <v>2084.42</v>
      </c>
      <c r="Y7" s="24">
        <v>121.39</v>
      </c>
      <c r="Z7" s="24">
        <v>103.49</v>
      </c>
      <c r="AA7" s="24">
        <v>103.31</v>
      </c>
      <c r="AB7" s="24">
        <v>108.14</v>
      </c>
      <c r="AC7" s="24">
        <v>107.07</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48.15</v>
      </c>
      <c r="AV7" s="24">
        <v>43.22</v>
      </c>
      <c r="AW7" s="24">
        <v>48.68</v>
      </c>
      <c r="AX7" s="24">
        <v>62.22</v>
      </c>
      <c r="AY7" s="24">
        <v>76.3</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54.72</v>
      </c>
      <c r="BR7" s="24">
        <v>57.27</v>
      </c>
      <c r="BS7" s="24">
        <v>52.22</v>
      </c>
      <c r="BT7" s="24">
        <v>54.7</v>
      </c>
      <c r="BU7" s="24">
        <v>51.96</v>
      </c>
      <c r="BV7" s="24">
        <v>57.08</v>
      </c>
      <c r="BW7" s="24">
        <v>56.26</v>
      </c>
      <c r="BX7" s="24">
        <v>52.94</v>
      </c>
      <c r="BY7" s="24">
        <v>52.05</v>
      </c>
      <c r="BZ7" s="24">
        <v>47.96</v>
      </c>
      <c r="CA7" s="24">
        <v>54.51</v>
      </c>
      <c r="CB7" s="24">
        <v>288.22000000000003</v>
      </c>
      <c r="CC7" s="24">
        <v>275.98</v>
      </c>
      <c r="CD7" s="24">
        <v>303.62</v>
      </c>
      <c r="CE7" s="24">
        <v>290.62</v>
      </c>
      <c r="CF7" s="24">
        <v>306.68</v>
      </c>
      <c r="CG7" s="24">
        <v>274.99</v>
      </c>
      <c r="CH7" s="24">
        <v>282.08999999999997</v>
      </c>
      <c r="CI7" s="24">
        <v>303.27999999999997</v>
      </c>
      <c r="CJ7" s="24">
        <v>301.86</v>
      </c>
      <c r="CK7" s="24">
        <v>325.85000000000002</v>
      </c>
      <c r="CL7" s="24">
        <v>286.33</v>
      </c>
      <c r="CM7" s="24">
        <v>40.96</v>
      </c>
      <c r="CN7" s="24">
        <v>40.67</v>
      </c>
      <c r="CO7" s="24">
        <v>40.380000000000003</v>
      </c>
      <c r="CP7" s="24">
        <v>41.53</v>
      </c>
      <c r="CQ7" s="24">
        <v>42.94</v>
      </c>
      <c r="CR7" s="24">
        <v>54.83</v>
      </c>
      <c r="CS7" s="24">
        <v>66.53</v>
      </c>
      <c r="CT7" s="24">
        <v>52.35</v>
      </c>
      <c r="CU7" s="24">
        <v>46.25</v>
      </c>
      <c r="CV7" s="24">
        <v>45.32</v>
      </c>
      <c r="CW7" s="24">
        <v>49.92</v>
      </c>
      <c r="CX7" s="24">
        <v>88.12</v>
      </c>
      <c r="CY7" s="24">
        <v>87.66</v>
      </c>
      <c r="CZ7" s="24">
        <v>88.36</v>
      </c>
      <c r="DA7" s="24">
        <v>89.18</v>
      </c>
      <c r="DB7" s="24">
        <v>90.09</v>
      </c>
      <c r="DC7" s="24">
        <v>84.7</v>
      </c>
      <c r="DD7" s="24">
        <v>84.67</v>
      </c>
      <c r="DE7" s="24">
        <v>84.39</v>
      </c>
      <c r="DF7" s="24">
        <v>83.96</v>
      </c>
      <c r="DG7" s="24">
        <v>83.54</v>
      </c>
      <c r="DH7" s="24">
        <v>87.8</v>
      </c>
      <c r="DI7" s="24">
        <v>4.46</v>
      </c>
      <c r="DJ7" s="24">
        <v>8.99</v>
      </c>
      <c r="DK7" s="24">
        <v>12.59</v>
      </c>
      <c r="DL7" s="24">
        <v>16.059999999999999</v>
      </c>
      <c r="DM7" s="24">
        <v>19.37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2026-01-19T06:13:09Z</cp:lastPrinted>
  <dcterms:created xsi:type="dcterms:W3CDTF">2025-12-23T06:24:02Z</dcterms:created>
  <dcterms:modified xsi:type="dcterms:W3CDTF">2026-02-27T02:24:51Z</dcterms:modified>
  <cp:category/>
</cp:coreProperties>
</file>