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77F85286-741F-457D-86F8-A9344112B1FE}" xr6:coauthVersionLast="47" xr6:coauthVersionMax="47" xr10:uidLastSave="{00000000-0000-0000-0000-000000000000}"/>
  <workbookProtection workbookAlgorithmName="SHA-512" workbookHashValue="KY/MYDHZN7Zd7drxLB88ZugaCMHV5MgmEJjXf5cxt+n3YpEU0GZqeI6cESQYNd9giteCy6kzlVEQ3+GqeACOnA==" workbookSaltValue="gI0JiN2RFZeLbGOYpS8a6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<sst xmlns="http://schemas.openxmlformats.org/spreadsheetml/2006/main" count="231" uniqueCount="117">
  <si>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</si>
  <si>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</si>
  <si>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</si>
  <si>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</si>
  <si>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</si>
  <si>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</si>
  <si>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</si>
  <si>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</si>
  <si>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</si>
  <si>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</si>
  <si>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</si>
  <si>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</si>
  <si>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</si>
  <si>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</si>
  <si>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</si>
  <si>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</si>
  <si>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</si>
  <si>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</si>
  <si>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</si>
  <si>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</si>
  <si>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</si>
  <si>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</si>
  <si>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</si>
  <si>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</si>
  <si>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</si>
  <si>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</si>
  <si>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</si>
  <si>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</si>
  <si>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</si>
  <si>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</si>
  <si>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</si>
  <si>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</si>
  <si>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</si>
  <si>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</si>
  <si>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</si>
  <si>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</si>
  <si>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</si>
  <si>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</si>
  <si>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</si>
  <si>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</si>
  <si>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</si>
  <si>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</si>
  <si>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</si>
  <si>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</si>
  <si>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</si>
  <si>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</si>
  <si>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</si>
  <si>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</si>
  <si>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</si>
  <si>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</si>
  <si>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</si>
  <si>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</si>
  <si>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</si>
  <si>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</si>
  <si>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</si>
  <si>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</si>
  <si>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</si>
  <si>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</si>
  <si>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</si>
  <si>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</si>
  <si>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</si>
  <si>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</si>
  <si>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</si>
  <si>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</si>
  <si>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</si>
  <si>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</si>
  <si>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</si>
  <si>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</si>
  <si>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</si>
  <si>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</si>
  <si>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</si>
  <si>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</si>
  <si>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</si>
  <si>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</si>
  <si>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</si>
  <si>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</si>
  <si>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</si>
  <si>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</si>
  <si>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</si>
  <si>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</si>
  <si>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</si>
  <si>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</si>
  <si>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</si>
  <si>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</si>
  <si>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</si>
  <si>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</si>
  <si>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</si>
  <si>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</si>
  <si>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</si>
  <si>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</si>
  <si>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</si>
  <si>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</si>
  <si>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</si>
  <si>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</si>
  <si>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</si>
  <si>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</si>
  <si>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</si>
  <si>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</si>
  <si>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</si>
  <si>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</si>
  <si>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</si>
  <si>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</si>
  <si>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</si>
  <si>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</si>
  <si>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</si>
  <si>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</si>
  <si>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</si>
  <si>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</si>
  <si>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</si>
  <si>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</si>
  <si>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</si>
  <si>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</si>
  <si>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</si>
  <si>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</si>
  <si>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①経常収支率⑤経費回収率
　前年度に続き100%以上を確保しており、費用を収益で賄えております。今後も将来の改築に備えて利益を確保していく必要があります。
②累積欠損金比率
　平成２６年度の新会計基準適用以降、累積欠損金は生じておりません。
③流動比率
　前年度に引き続き100％以上を維持できており、短期的な支払能力に問題はないといえます。
④企業債残高対事業規模比率
　類似団体平均値と比較すると低くなっており、前年度と比較しても減少しています。今後も計画的に施設の整備を行いながら、将来世代への過度の負担を避けるため、引き続き企業債の発行を抑制し、企業債残高を減少させる必要があります。
⑥汚水処理原価
　類似団体平均値と比較して低くなっており、汚水処理に要する費用が抑えられております。
⑦施設利用率
　類似団体平均値と比較しても高く、施設を有効活用できております。本市の人口増の状況や近年の大雨等の状況を考慮し、施設の整備や更新を行う必要があります。
⑧水洗化率
　類似団体及び全国の平均値より高くなっております。下水道事業に対する市民の皆様のご理解により、水洗化を進めていきます。</t>
    <phoneticPr fontId="4"/>
  </si>
  <si>
    <t>①有形固定資産減価償却率
　有形固定資産減価償却率が年々増加しており、今年度も４割を超える下水道施設の老朽化が進んでいる状況です。今後、ストックマネジメント計画に沿って、計画的に改築更新を行う必要があります。
②管渠老朽化率③管渠改善率
　昭和４９年に施工した管渠が令和６年に耐用年数を迎えるため、今後多額の更新費用がかかることが想定されます。施設の長寿命化や費用の平準化を図るため、当年度に策定した管路とポンプ場のストックマネジメント計画をもとに計画的に改築していく必要があります。</t>
    <rPh sb="109" eb="111">
      <t>ロウキュウ</t>
    </rPh>
    <phoneticPr fontId="4"/>
  </si>
  <si>
    <r>
      <t>　今年度は「大村市下水道事業経営戦略２０２１」に基づき、適正な業務運営、維持管理に努め、健全な経営状況であるといえます。
　下水道事業は、大量の資産を抱えていることから、資産の老朽化の進行により更新需要の増大が予測されます。
　</t>
    </r>
    <r>
      <rPr>
        <sz val="11"/>
        <rFont val="ＭＳ ゴシック"/>
        <family val="3"/>
        <charset val="128"/>
      </rPr>
      <t>令和７年度に</t>
    </r>
    <r>
      <rPr>
        <sz val="11"/>
        <color theme="1"/>
        <rFont val="ＭＳ ゴシック"/>
        <family val="3"/>
        <charset val="128"/>
      </rPr>
      <t>改定予定である「大村市下水道事業経営戦略」やストックマネジメント計画により、引き続き計画的な更新を行う必要があります。</t>
    </r>
    <rPh sb="114" eb="116">
      <t>レイワ</t>
    </rPh>
    <rPh sb="117" eb="119">
      <t>ネンド</t>
    </rPh>
    <rPh sb="120" eb="124">
      <t>カイテイヨテイ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</si>
</sst>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AA-480F-A8FC-FEF3837B34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5AA-480F-A8FC-FEF3837B34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71.97</c:v>
                </c:pt>
                <c:pt idx="1">
                  <c:v>77.12</c:v>
                </c:pt>
                <c:pt idx="2">
                  <c:v>77.760000000000005</c:v>
                </c:pt>
                <c:pt idx="3">
                  <c:v>81.42</c:v>
                </c:pt>
                <c:pt idx="4">
                  <c:v>84.66</c:v>
                </c:pt>
              </c:numCache>
            </c:numRef>
          </c:val>
          <c:extLst>
            <c:ext xmlns:c16="http://schemas.microsoft.com/office/drawing/2014/chart" uri="{C3380CC4-5D6E-409C-BE32-E72D297353CC}">
              <c16:uniqueId val="{00000000-2286-40EE-9B37-95EABEBEC1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2286-40EE-9B37-95EABEBEC1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97.76</c:v>
                </c:pt>
                <c:pt idx="1">
                  <c:v>98.14</c:v>
                </c:pt>
                <c:pt idx="2">
                  <c:v>98.22</c:v>
                </c:pt>
                <c:pt idx="3">
                  <c:v>98.41</c:v>
                </c:pt>
                <c:pt idx="4">
                  <c:v>98.13</c:v>
                </c:pt>
              </c:numCache>
            </c:numRef>
          </c:val>
          <c:extLst>
            <c:ext xmlns:c16="http://schemas.microsoft.com/office/drawing/2014/chart" uri="{C3380CC4-5D6E-409C-BE32-E72D297353CC}">
              <c16:uniqueId val="{00000000-4871-4AF9-8FAA-B5BAB989DC6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871-4AF9-8FAA-B5BAB989DC6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121.5</c:v>
                </c:pt>
                <c:pt idx="1">
                  <c:v>117.65</c:v>
                </c:pt>
                <c:pt idx="2">
                  <c:v>122.85</c:v>
                </c:pt>
                <c:pt idx="3">
                  <c:v>123.65</c:v>
                </c:pt>
                <c:pt idx="4">
                  <c:v>113.45</c:v>
                </c:pt>
              </c:numCache>
            </c:numRef>
          </c:val>
          <c:extLst>
            <c:ext xmlns:c16="http://schemas.microsoft.com/office/drawing/2014/chart" uri="{C3380CC4-5D6E-409C-BE32-E72D297353CC}">
              <c16:uniqueId val="{00000000-6D92-4011-BF50-D75BB85DA7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D92-4011-BF50-D75BB85DA7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38.1</c:v>
                </c:pt>
                <c:pt idx="1">
                  <c:v>39.46</c:v>
                </c:pt>
                <c:pt idx="2">
                  <c:v>40.6</c:v>
                </c:pt>
                <c:pt idx="3">
                  <c:v>41.95</c:v>
                </c:pt>
                <c:pt idx="4">
                  <c:v>42.98</c:v>
                </c:pt>
              </c:numCache>
            </c:numRef>
          </c:val>
          <c:extLst>
            <c:ext xmlns:c16="http://schemas.microsoft.com/office/drawing/2014/chart" uri="{C3380CC4-5D6E-409C-BE32-E72D297353CC}">
              <c16:uniqueId val="{00000000-B5B3-47B3-BEE7-42B4C92988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5B3-47B3-BEE7-42B4C92988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E8-4423-9EEC-49517C6FBE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A9E8-4423-9EEC-49517C6FBE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4A-481A-8610-E21B53CE77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724A-481A-8610-E21B53CE77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175.91</c:v>
                </c:pt>
                <c:pt idx="1">
                  <c:v>180.75</c:v>
                </c:pt>
                <c:pt idx="2">
                  <c:v>180.85</c:v>
                </c:pt>
                <c:pt idx="3">
                  <c:v>199.26</c:v>
                </c:pt>
                <c:pt idx="4">
                  <c:v>179.24</c:v>
                </c:pt>
              </c:numCache>
            </c:numRef>
          </c:val>
          <c:extLst>
            <c:ext xmlns:c16="http://schemas.microsoft.com/office/drawing/2014/chart" uri="{C3380CC4-5D6E-409C-BE32-E72D297353CC}">
              <c16:uniqueId val="{00000000-BFC8-46D5-BC4B-F673E25F7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FC8-46D5-BC4B-F673E25F7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403.63</c:v>
                </c:pt>
                <c:pt idx="1">
                  <c:v>381.72</c:v>
                </c:pt>
                <c:pt idx="2">
                  <c:v>371.04</c:v>
                </c:pt>
                <c:pt idx="3">
                  <c:v>343.46</c:v>
                </c:pt>
                <c:pt idx="4">
                  <c:v>305.32</c:v>
                </c:pt>
              </c:numCache>
            </c:numRef>
          </c:val>
          <c:extLst>
            <c:ext xmlns:c16="http://schemas.microsoft.com/office/drawing/2014/chart" uri="{C3380CC4-5D6E-409C-BE32-E72D297353CC}">
              <c16:uniqueId val="{00000000-71EA-4885-9E40-422550D376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71EA-4885-9E40-422550D376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177.84</c:v>
                </c:pt>
                <c:pt idx="1">
                  <c:v>169.2</c:v>
                </c:pt>
                <c:pt idx="2">
                  <c:v>178.67</c:v>
                </c:pt>
                <c:pt idx="3">
                  <c:v>172.12</c:v>
                </c:pt>
                <c:pt idx="4">
                  <c:v>142.94999999999999</c:v>
                </c:pt>
              </c:numCache>
            </c:numRef>
          </c:val>
          <c:extLst>
            <c:ext xmlns:c16="http://schemas.microsoft.com/office/drawing/2014/chart" uri="{C3380CC4-5D6E-409C-BE32-E72D297353CC}">
              <c16:uniqueId val="{00000000-C630-4BA6-BD2D-A224AE6C50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630-4BA6-BD2D-A224AE6C50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82.57</c:v>
                </c:pt>
                <c:pt idx="1">
                  <c:v>86.82</c:v>
                </c:pt>
                <c:pt idx="2">
                  <c:v>81.260000000000005</c:v>
                </c:pt>
                <c:pt idx="3">
                  <c:v>82.89</c:v>
                </c:pt>
                <c:pt idx="4">
                  <c:v>99.64</c:v>
                </c:pt>
              </c:numCache>
            </c:numRef>
          </c:val>
          <c:extLst>
            <c:ext xmlns:c16="http://schemas.microsoft.com/office/drawing/2014/chart" uri="{C3380CC4-5D6E-409C-BE32-E72D297353CC}">
              <c16:uniqueId val="{00000000-74D8-4F35-ADDE-D9C2D4384C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74D8-4F35-ADDE-D9C2D4384C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大村市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その他</v>
      </c>
      <c r="AE8" s="40"/>
      <c r="AF8" s="40"/>
      <c r="AG8" s="40"/>
      <c r="AH8" s="40"/>
      <c r="AI8" s="40"/>
      <c r="AJ8" s="40"/>
      <c r="AK8" s="3"/>
      <c r="AL8" s="41">
        <f>データ!S6</f>
        <v>99694</v>
      </c>
      <c r="AM8" s="41"/>
      <c r="AN8" s="41"/>
      <c r="AO8" s="41"/>
      <c r="AP8" s="41"/>
      <c r="AQ8" s="41"/>
      <c r="AR8" s="41"/>
      <c r="AS8" s="41"/>
      <c r="AT8" s="34">
        <f>データ!T6</f>
        <v>126.73</v>
      </c>
      <c r="AU8" s="34"/>
      <c r="AV8" s="34"/>
      <c r="AW8" s="34"/>
      <c r="AX8" s="34"/>
      <c r="AY8" s="34"/>
      <c r="AZ8" s="34"/>
      <c r="BA8" s="34"/>
      <c r="BB8" s="34">
        <f>データ!U6</f>
        <v>786.66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74.64</v>
      </c>
      <c r="J10" s="34"/>
      <c r="K10" s="34"/>
      <c r="L10" s="34"/>
      <c r="M10" s="34"/>
      <c r="N10" s="34"/>
      <c r="O10" s="34"/>
      <c r="P10" s="34">
        <f>データ!P6</f>
        <v>91.3</v>
      </c>
      <c r="Q10" s="34"/>
      <c r="R10" s="34"/>
      <c r="S10" s="34"/>
      <c r="T10" s="34"/>
      <c r="U10" s="34"/>
      <c r="V10" s="34"/>
      <c r="W10" s="34">
        <f>データ!Q6</f>
        <v>88.05</v>
      </c>
      <c r="X10" s="34"/>
      <c r="Y10" s="34"/>
      <c r="Z10" s="34"/>
      <c r="AA10" s="34"/>
      <c r="AB10" s="34"/>
      <c r="AC10" s="34"/>
      <c r="AD10" s="41">
        <f>データ!R6</f>
        <v>3003</v>
      </c>
      <c r="AE10" s="41"/>
      <c r="AF10" s="41"/>
      <c r="AG10" s="41"/>
      <c r="AH10" s="41"/>
      <c r="AI10" s="41"/>
      <c r="AJ10" s="41"/>
      <c r="AK10" s="2"/>
      <c r="AL10" s="41">
        <f>データ!V6</f>
        <v>90830</v>
      </c>
      <c r="AM10" s="41"/>
      <c r="AN10" s="41"/>
      <c r="AO10" s="41"/>
      <c r="AP10" s="41"/>
      <c r="AQ10" s="41"/>
      <c r="AR10" s="41"/>
      <c r="AS10" s="41"/>
      <c r="AT10" s="34">
        <f>データ!W6</f>
        <v>24.31</v>
      </c>
      <c r="AU10" s="34"/>
      <c r="AV10" s="34"/>
      <c r="AW10" s="34"/>
      <c r="AX10" s="34"/>
      <c r="AY10" s="34"/>
      <c r="AZ10" s="34"/>
      <c r="BA10" s="34"/>
      <c r="BB10" s="34">
        <f>データ!X6</f>
        <v>3736.32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24DnYvGdsLXmRPUAei91KwbC/iE9E7Y22aZTGgyhLFfzEeJSlCAAKu1mf+a8xWsnIgcAjdG1inYAjfQ53KZeQ==" saltValue="4k5Guqnewry38AMRyk0S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422053</v>
      </c>
      <c r="D6" s="19">
        <f t="shared" si="3"/>
        <v>46</v>
      </c>
      <c r="E6" s="19">
        <f t="shared" si="3"/>
        <v>17</v>
      </c>
      <c r="F6" s="19">
        <f t="shared" si="3"/>
        <v>1</v>
      </c>
      <c r="G6" s="19">
        <f t="shared" si="3"/>
        <v>0</v>
      </c>
      <c r="H6" s="19" t="str">
        <f t="shared" si="3"/>
        <v>長崎県　大村市</v>
      </c>
      <c r="I6" s="19" t="str">
        <f t="shared" si="3"/>
        <v>法適用</v>
      </c>
      <c r="J6" s="19" t="str">
        <f t="shared" si="3"/>
        <v>下水道事業</v>
      </c>
      <c r="K6" s="19" t="str">
        <f t="shared" si="3"/>
        <v>公共下水道</v>
      </c>
      <c r="L6" s="19" t="str">
        <f t="shared" si="3"/>
        <v>Bd1</v>
      </c>
      <c r="M6" s="19" t="str">
        <f t="shared" si="3"/>
        <v>その他</v>
      </c>
      <c r="N6" s="20" t="str">
        <f t="shared" si="3"/>
        <v>-</v>
      </c>
      <c r="O6" s="20">
        <f t="shared" si="3"/>
        <v>74.64</v>
      </c>
      <c r="P6" s="20">
        <f t="shared" si="3"/>
        <v>91.3</v>
      </c>
      <c r="Q6" s="20">
        <f t="shared" si="3"/>
        <v>88.05</v>
      </c>
      <c r="R6" s="20">
        <f t="shared" si="3"/>
        <v>3003</v>
      </c>
      <c r="S6" s="20">
        <f t="shared" si="3"/>
        <v>99694</v>
      </c>
      <c r="T6" s="20">
        <f t="shared" si="3"/>
        <v>126.73</v>
      </c>
      <c r="U6" s="20">
        <f t="shared" si="3"/>
        <v>786.66</v>
      </c>
      <c r="V6" s="20">
        <f t="shared" si="3"/>
        <v>90830</v>
      </c>
      <c r="W6" s="20">
        <f t="shared" si="3"/>
        <v>24.31</v>
      </c>
      <c r="X6" s="20">
        <f t="shared" si="3"/>
        <v>3736.32</v>
      </c>
      <c r="Y6" s="21">
        <f>IF(Y7="",NA(),Y7)</f>
        <v>121.5</v>
      </c>
      <c r="Z6" s="21">
        <f t="shared" ref="Z6:AH6" si="4">IF(Z7="",NA(),Z7)</f>
        <v>117.65</v>
      </c>
      <c r="AA6" s="21">
        <f t="shared" si="4"/>
        <v>122.85</v>
      </c>
      <c r="AB6" s="21">
        <f t="shared" si="4"/>
        <v>123.65</v>
      </c>
      <c r="AC6" s="21">
        <f t="shared" si="4"/>
        <v>113.45</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175.91</v>
      </c>
      <c r="AV6" s="21">
        <f t="shared" ref="AV6:BD6" si="6">IF(AV7="",NA(),AV7)</f>
        <v>180.75</v>
      </c>
      <c r="AW6" s="21">
        <f t="shared" si="6"/>
        <v>180.85</v>
      </c>
      <c r="AX6" s="21">
        <f t="shared" si="6"/>
        <v>199.26</v>
      </c>
      <c r="AY6" s="21">
        <f t="shared" si="6"/>
        <v>179.24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403.63</v>
      </c>
      <c r="BG6" s="21">
        <f t="shared" ref="BG6:BO6" si="7">IF(BG7="",NA(),BG7)</f>
        <v>381.72</v>
      </c>
      <c r="BH6" s="21">
        <f t="shared" si="7"/>
        <v>371.04</v>
      </c>
      <c r="BI6" s="21">
        <f t="shared" si="7"/>
        <v>343.46</v>
      </c>
      <c r="BJ6" s="21">
        <f t="shared" si="7"/>
        <v>305.32</v>
      </c>
      <c r="BK6" s="21">
        <f t="shared" si="7"/>
        <v>857.88</v>
      </c>
      <c r="BL6" s="21">
        <f t="shared" si="7"/>
        <v>825.1</v>
      </c>
      <c r="BM6" s="21">
        <f t="shared" si="7"/>
        <v>789.87</v>
      </c>
      <c r="BN6" s="21">
        <f t="shared" si="7"/>
        <v>749.43</v>
      </c>
      <c r="BO6" s="21">
        <f t="shared" si="7"/>
        <v>698.04</v>
      </c>
      <c r="BP6" s="20" t="str">
        <f>IF(BP7="","",IF(BP7="-","【-】","【"&amp;SUBSTITUTE(TEXT(BP7,"#,##0.00"),"-","△")&amp;"】"))</f>
        <v>【602.56】</v>
      </c>
      <c r="BQ6" s="21">
        <f>IF(BQ7="",NA(),BQ7)</f>
        <v>177.84</v>
      </c>
      <c r="BR6" s="21">
        <f t="shared" ref="BR6:BZ6" si="8">IF(BR7="",NA(),BR7)</f>
        <v>169.2</v>
      </c>
      <c r="BS6" s="21">
        <f t="shared" si="8"/>
        <v>178.67</v>
      </c>
      <c r="BT6" s="21">
        <f t="shared" si="8"/>
        <v>172.12</v>
      </c>
      <c r="BU6" s="21">
        <f t="shared" si="8"/>
        <v>142.94999999999999</v>
      </c>
      <c r="BV6" s="21">
        <f t="shared" si="8"/>
        <v>94.97</v>
      </c>
      <c r="BW6" s="21">
        <f t="shared" si="8"/>
        <v>97.07</v>
      </c>
      <c r="BX6" s="21">
        <f t="shared" si="8"/>
        <v>98.06</v>
      </c>
      <c r="BY6" s="21">
        <f t="shared" si="8"/>
        <v>98.46</v>
      </c>
      <c r="BZ6" s="21">
        <f t="shared" si="8"/>
        <v>97.98</v>
      </c>
      <c r="CA6" s="20" t="str">
        <f>IF(CA7="","",IF(CA7="-","【-】","【"&amp;SUBSTITUTE(TEXT(CA7,"#,##0.00"),"-","△")&amp;"】"))</f>
        <v>【97.94】</v>
      </c>
      <c r="CB6" s="21">
        <f>IF(CB7="",NA(),CB7)</f>
        <v>82.57</v>
      </c>
      <c r="CC6" s="21">
        <f t="shared" ref="CC6:CK6" si="9">IF(CC7="",NA(),CC7)</f>
        <v>86.82</v>
      </c>
      <c r="CD6" s="21">
        <f t="shared" si="9"/>
        <v>81.260000000000005</v>
      </c>
      <c r="CE6" s="21">
        <f t="shared" si="9"/>
        <v>82.89</v>
      </c>
      <c r="CF6" s="21">
        <f t="shared" si="9"/>
        <v>99.64</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71.97</v>
      </c>
      <c r="CN6" s="21">
        <f t="shared" ref="CN6:CV6" si="10">IF(CN7="",NA(),CN7)</f>
        <v>77.12</v>
      </c>
      <c r="CO6" s="21">
        <f t="shared" si="10"/>
        <v>77.760000000000005</v>
      </c>
      <c r="CP6" s="21">
        <f t="shared" si="10"/>
        <v>81.42</v>
      </c>
      <c r="CQ6" s="21">
        <f t="shared" si="10"/>
        <v>84.66</v>
      </c>
      <c r="CR6" s="21">
        <f t="shared" si="10"/>
        <v>65.28</v>
      </c>
      <c r="CS6" s="21">
        <f t="shared" si="10"/>
        <v>64.92</v>
      </c>
      <c r="CT6" s="21">
        <f t="shared" si="10"/>
        <v>64.14</v>
      </c>
      <c r="CU6" s="21">
        <f t="shared" si="10"/>
        <v>63.71</v>
      </c>
      <c r="CV6" s="21">
        <f t="shared" si="10"/>
        <v>64.95</v>
      </c>
      <c r="CW6" s="20" t="str">
        <f>IF(CW7="","",IF(CW7="-","【-】","【"&amp;SUBSTITUTE(TEXT(CW7,"#,##0.00"),"-","△")&amp;"】"))</f>
        <v>【60.13】</v>
      </c>
      <c r="CX6" s="21">
        <f>IF(CX7="",NA(),CX7)</f>
        <v>97.76</v>
      </c>
      <c r="CY6" s="21">
        <f t="shared" ref="CY6:DG6" si="11">IF(CY7="",NA(),CY7)</f>
        <v>98.14</v>
      </c>
      <c r="CZ6" s="21">
        <f t="shared" si="11"/>
        <v>98.22</v>
      </c>
      <c r="DA6" s="21">
        <f t="shared" si="11"/>
        <v>98.41</v>
      </c>
      <c r="DB6" s="21">
        <f t="shared" si="11"/>
        <v>98.13</v>
      </c>
      <c r="DC6" s="21">
        <f t="shared" si="11"/>
        <v>92.72</v>
      </c>
      <c r="DD6" s="21">
        <f t="shared" si="11"/>
        <v>92.88</v>
      </c>
      <c r="DE6" s="21">
        <f t="shared" si="11"/>
        <v>92.9</v>
      </c>
      <c r="DF6" s="21">
        <f t="shared" si="11"/>
        <v>92.89</v>
      </c>
      <c r="DG6" s="21">
        <f t="shared" si="11"/>
        <v>93.08</v>
      </c>
      <c r="DH6" s="20" t="str">
        <f>IF(DH7="","",IF(DH7="-","【-】","【"&amp;SUBSTITUTE(TEXT(DH7,"#,##0.00"),"-","△")&amp;"】"))</f>
        <v>【96.00】</v>
      </c>
      <c r="DI6" s="21">
        <f>IF(DI7="",NA(),DI7)</f>
        <v>38.1</v>
      </c>
      <c r="DJ6" s="21">
        <f t="shared" ref="DJ6:DR6" si="12">IF(DJ7="",NA(),DJ7)</f>
        <v>39.46</v>
      </c>
      <c r="DK6" s="21">
        <f t="shared" si="12"/>
        <v>40.6</v>
      </c>
      <c r="DL6" s="21">
        <f t="shared" si="12"/>
        <v>41.95</v>
      </c>
      <c r="DM6" s="21">
        <f t="shared" si="12"/>
        <v>42.98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422053</v>
      </c>
      <c r="D7" s="23">
        <v>46</v>
      </c>
      <c r="E7" s="23">
        <v>17</v>
      </c>
      <c r="F7" s="23">
        <v>1</v>
      </c>
      <c r="G7" s="23">
        <v>0</v>
      </c>
      <c r="H7" s="23" t="s">
        <v>96</v>
      </c>
      <c r="I7" s="23" t="s">
        <v>97</v>
      </c>
      <c r="J7" s="23" t="s">
        <v>98</v>
      </c>
      <c r="K7" s="23" t="s">
        <v>99</v>
      </c>
      <c r="L7" s="23" t="s">
        <v>100</v>
      </c>
      <c r="M7" s="23" t="s">
        <v>101</v>
      </c>
      <c r="N7" s="24" t="s">
        <v>102</v>
      </c>
      <c r="O7" s="24">
        <v>74.64</v>
      </c>
      <c r="P7" s="24">
        <v>91.3</v>
      </c>
      <c r="Q7" s="24">
        <v>88.05</v>
      </c>
      <c r="R7" s="24">
        <v>3003</v>
      </c>
      <c r="S7" s="24">
        <v>99694</v>
      </c>
      <c r="T7" s="24">
        <v>126.73</v>
      </c>
      <c r="U7" s="24">
        <v>786.66</v>
      </c>
      <c r="V7" s="24">
        <v>90830</v>
      </c>
      <c r="W7" s="24">
        <v>24.31</v>
      </c>
      <c r="X7" s="24">
        <v>3736.32</v>
      </c>
      <c r="Y7" s="24">
        <v>121.5</v>
      </c>
      <c r="Z7" s="24">
        <v>117.65</v>
      </c>
      <c r="AA7" s="24">
        <v>122.85</v>
      </c>
      <c r="AB7" s="24">
        <v>123.65</v>
      </c>
      <c r="AC7" s="24">
        <v>113.45</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175.91</v>
      </c>
      <c r="AV7" s="24">
        <v>180.75</v>
      </c>
      <c r="AW7" s="24">
        <v>180.85</v>
      </c>
      <c r="AX7" s="24">
        <v>199.26</v>
      </c>
      <c r="AY7" s="24">
        <v>179.24</v>
      </c>
      <c r="AZ7" s="24">
        <v>67.930000000000007</v>
      </c>
      <c r="BA7" s="24">
        <v>68.53</v>
      </c>
      <c r="BB7" s="24">
        <v>69.180000000000007</v>
      </c>
      <c r="BC7" s="24">
        <v>76.319999999999993</v>
      </c>
      <c r="BD7" s="24">
        <v>80.33</v>
      </c>
      <c r="BE7" s="24">
        <v>82.75</v>
      </c>
      <c r="BF7" s="24">
        <v>403.63</v>
      </c>
      <c r="BG7" s="24">
        <v>381.72</v>
      </c>
      <c r="BH7" s="24">
        <v>371.04</v>
      </c>
      <c r="BI7" s="24">
        <v>343.46</v>
      </c>
      <c r="BJ7" s="24">
        <v>305.32</v>
      </c>
      <c r="BK7" s="24">
        <v>857.88</v>
      </c>
      <c r="BL7" s="24">
        <v>825.1</v>
      </c>
      <c r="BM7" s="24">
        <v>789.87</v>
      </c>
      <c r="BN7" s="24">
        <v>749.43</v>
      </c>
      <c r="BO7" s="24">
        <v>698.04</v>
      </c>
      <c r="BP7" s="24">
        <v>602.55999999999995</v>
      </c>
      <c r="BQ7" s="24">
        <v>177.84</v>
      </c>
      <c r="BR7" s="24">
        <v>169.2</v>
      </c>
      <c r="BS7" s="24">
        <v>178.67</v>
      </c>
      <c r="BT7" s="24">
        <v>172.12</v>
      </c>
      <c r="BU7" s="24">
        <v>142.94999999999999</v>
      </c>
      <c r="BV7" s="24">
        <v>94.97</v>
      </c>
      <c r="BW7" s="24">
        <v>97.07</v>
      </c>
      <c r="BX7" s="24">
        <v>98.06</v>
      </c>
      <c r="BY7" s="24">
        <v>98.46</v>
      </c>
      <c r="BZ7" s="24">
        <v>97.98</v>
      </c>
      <c r="CA7" s="24">
        <v>97.94</v>
      </c>
      <c r="CB7" s="24">
        <v>82.57</v>
      </c>
      <c r="CC7" s="24">
        <v>86.82</v>
      </c>
      <c r="CD7" s="24">
        <v>81.260000000000005</v>
      </c>
      <c r="CE7" s="24">
        <v>82.89</v>
      </c>
      <c r="CF7" s="24">
        <v>99.64</v>
      </c>
      <c r="CG7" s="24">
        <v>159.49</v>
      </c>
      <c r="CH7" s="24">
        <v>157.81</v>
      </c>
      <c r="CI7" s="24">
        <v>157.37</v>
      </c>
      <c r="CJ7" s="24">
        <v>157.44999999999999</v>
      </c>
      <c r="CK7" s="24">
        <v>159.75</v>
      </c>
      <c r="CL7" s="24">
        <v>140.97999999999999</v>
      </c>
      <c r="CM7" s="24">
        <v>71.97</v>
      </c>
      <c r="CN7" s="24">
        <v>77.12</v>
      </c>
      <c r="CO7" s="24">
        <v>77.760000000000005</v>
      </c>
      <c r="CP7" s="24">
        <v>81.42</v>
      </c>
      <c r="CQ7" s="24">
        <v>84.66</v>
      </c>
      <c r="CR7" s="24">
        <v>65.28</v>
      </c>
      <c r="CS7" s="24">
        <v>64.92</v>
      </c>
      <c r="CT7" s="24">
        <v>64.14</v>
      </c>
      <c r="CU7" s="24">
        <v>63.71</v>
      </c>
      <c r="CV7" s="24">
        <v>64.95</v>
      </c>
      <c r="CW7" s="24">
        <v>60.13</v>
      </c>
      <c r="CX7" s="24">
        <v>97.76</v>
      </c>
      <c r="CY7" s="24">
        <v>98.14</v>
      </c>
      <c r="CZ7" s="24">
        <v>98.22</v>
      </c>
      <c r="DA7" s="24">
        <v>98.41</v>
      </c>
      <c r="DB7" s="24">
        <v>98.13</v>
      </c>
      <c r="DC7" s="24">
        <v>92.72</v>
      </c>
      <c r="DD7" s="24">
        <v>92.88</v>
      </c>
      <c r="DE7" s="24">
        <v>92.9</v>
      </c>
      <c r="DF7" s="24">
        <v>92.89</v>
      </c>
      <c r="DG7" s="24">
        <v>93.08</v>
      </c>
      <c r="DH7" s="24">
        <v>96</v>
      </c>
      <c r="DI7" s="24">
        <v>38.1</v>
      </c>
      <c r="DJ7" s="24">
        <v>39.46</v>
      </c>
      <c r="DK7" s="24">
        <v>40.6</v>
      </c>
      <c r="DL7" s="24">
        <v>41.95</v>
      </c>
      <c r="DM7" s="24">
        <v>42.98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2026-02-27T02:24:45Z</dcterms:modified>
  <cp:category/>
</cp:coreProperties>
</file>