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3A6E1D85-3372-4301-9D8E-5C0AFD495DDC}" xr6:coauthVersionLast="47" xr6:coauthVersionMax="47" xr10:uidLastSave="{00000000-0000-0000-0000-000000000000}"/>
  <workbookProtection workbookAlgorithmName="SHA-512" workbookHashValue="BdBLC6+6JqLrM4HPj/cZh5KJDBn5UpPjc24kBpbpeUj0rqnp91snUWao9VL8yPjR97jJ8gpSymumKnwCk53jPQ==" workbookSaltValue="RVO2A05l1i8Stzk/nWdyt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Q6" i="5"/>
  <c r="W10" i="4" s="1"/>
  <c r="P6" i="5"/>
  <c r="O6" i="5"/>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H85" i="4"/>
  <c r="G85" i="4"/>
  <c r="F85" i="4"/>
  <c r="BB10" i="4"/>
  <c r="P10" i="4"/>
  <c r="I10" i="4"/>
  <c r="B10" i="4"/>
  <c r="BB8" i="4"/>
  <c r="AT8" i="4"/>
  <c r="AL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<sst xmlns="http://schemas.openxmlformats.org/spreadsheetml/2006/main" count="228" uniqueCount="113">
  <si>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</si>
  <si>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</si>
  <si>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</si>
  <si>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</si>
  <si>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</si>
  <si>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</si>
  <si>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</si>
  <si>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</si>
  <si>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</si>
  <si>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</si>
  <si>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</si>
  <si>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</si>
  <si>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</si>
  <si>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</si>
  <si>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</si>
  <si>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</si>
  <si>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</si>
  <si>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</si>
  <si>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</si>
  <si>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</si>
  <si>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</si>
  <si>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</si>
  <si>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</si>
  <si>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</si>
  <si>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</si>
  <si>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</si>
  <si>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</si>
  <si>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</si>
  <si>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</si>
  <si>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</si>
  <si>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</si>
  <si>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</si>
  <si>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</si>
  <si>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</si>
  <si>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</si>
  <si>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</si>
  <si>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</si>
  <si>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</si>
  <si>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</si>
  <si>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</si>
  <si>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</si>
  <si>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</si>
  <si>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</si>
  <si>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</si>
  <si>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</si>
  <si>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</si>
  <si>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</si>
  <si>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</si>
  <si>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</si>
  <si>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</si>
  <si>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</si>
  <si>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</si>
  <si>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</si>
  <si>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</si>
  <si>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</si>
  <si>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</si>
  <si>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</si>
  <si>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</si>
  <si>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</si>
  <si>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</si>
  <si>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</si>
  <si>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</si>
  <si>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</si>
  <si>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</si>
  <si>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</si>
  <si>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</si>
  <si>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</si>
  <si>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</si>
  <si>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</si>
  <si>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</si>
  <si>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</si>
  <si>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</si>
  <si>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</si>
  <si>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</si>
  <si>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</si>
  <si>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</si>
  <si>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</si>
  <si>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</si>
  <si>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</si>
  <si>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</si>
  <si>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</si>
  <si>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</si>
  <si>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</si>
  <si>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</si>
  <si>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</si>
  <si>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</si>
  <si>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</si>
  <si>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</si>
  <si>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</si>
  <si>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</si>
  <si>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</si>
  <si>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</si>
  <si>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</si>
  <si>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</si>
  <si>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</si>
  <si>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</si>
  <si>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</si>
  <si>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</si>
  <si>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</si>
  <si>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</si>
  <si>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</si>
  <si>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</si>
  <si>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</si>
  <si>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</si>
  <si>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</si>
  <si>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</si>
  <si>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</si>
  <si>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</si>
  <si>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</si>
  <si>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</si>
  <si>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高度経済成長期に整備された施設の老朽化が急速に進んでいる状況に対応するため、経営戦略及び管路更新計画を策定し、財政状況を考慮しつつ老朽管更新を行っているが、管路経年化率の上昇を解消することは困難であるため、漏水状況や重要度などを参考にすることで、より効果が発揮できるよう更新工事を実施している。</t>
    <rPh sb="1" eb="3">
      <t>コウド</t>
    </rPh>
    <rPh sb="3" eb="8">
      <t>ケイザイセイチョウキ</t>
    </rPh>
    <rPh sb="9" eb="11">
      <t>セイビ</t>
    </rPh>
    <rPh sb="14" eb="16">
      <t>シセツ</t>
    </rPh>
    <rPh sb="17" eb="20">
      <t>ロウキュウカ</t>
    </rPh>
    <rPh sb="21" eb="23">
      <t>キュウソク</t>
    </rPh>
    <rPh sb="24" eb="25">
      <t>スス</t>
    </rPh>
    <rPh sb="29" eb="31">
      <t>ジョウキョウ</t>
    </rPh>
    <rPh sb="32" eb="34">
      <t>タイオウ</t>
    </rPh>
    <rPh sb="39" eb="43">
      <t>ケイエイセンリャク</t>
    </rPh>
    <rPh sb="43" eb="44">
      <t>オヨ</t>
    </rPh>
    <rPh sb="45" eb="47">
      <t>カンロ</t>
    </rPh>
    <rPh sb="47" eb="49">
      <t>コウシン</t>
    </rPh>
    <rPh sb="49" eb="51">
      <t>ケイカク</t>
    </rPh>
    <rPh sb="52" eb="54">
      <t>サクテイ</t>
    </rPh>
    <rPh sb="56" eb="60">
      <t>ザイセイジョウキョウ</t>
    </rPh>
    <rPh sb="61" eb="63">
      <t>コウリョ</t>
    </rPh>
    <rPh sb="66" eb="69">
      <t>ロウキュウカン</t>
    </rPh>
    <rPh sb="69" eb="71">
      <t>コウシン</t>
    </rPh>
    <rPh sb="72" eb="73">
      <t>オコナ</t>
    </rPh>
    <rPh sb="79" eb="81">
      <t>カンロ</t>
    </rPh>
    <rPh sb="81" eb="85">
      <t>ケイネンカリツ</t>
    </rPh>
    <rPh sb="86" eb="88">
      <t>ジョウショウ</t>
    </rPh>
    <rPh sb="89" eb="91">
      <t>カイショウ</t>
    </rPh>
    <rPh sb="96" eb="98">
      <t>コンナン</t>
    </rPh>
    <rPh sb="104" eb="106">
      <t>ロウスイ</t>
    </rPh>
    <rPh sb="106" eb="108">
      <t>ジョウキョウ</t>
    </rPh>
    <rPh sb="109" eb="112">
      <t>ジュウヨウド</t>
    </rPh>
    <rPh sb="115" eb="117">
      <t>サンコウ</t>
    </rPh>
    <rPh sb="126" eb="128">
      <t>コウカ</t>
    </rPh>
    <rPh sb="129" eb="131">
      <t>ハッキ</t>
    </rPh>
    <rPh sb="136" eb="140">
      <t>コウシンコウジ</t>
    </rPh>
    <rPh sb="141" eb="143">
      <t>ジッシ</t>
    </rPh>
    <phoneticPr fontId="4"/>
  </si>
  <si>
    <t>　①経常収支比率、⑤料金回収率は、いずれも100％を超えており、欠損金も発生していないことから健全な経営を維持してきているが、人口減少などの理由による給水収益の減少及び費用の増加に伴い、両比率とも年々減少傾向にある。
　③流動比率は、710％となっており、1年以内に支払うべき債務に対する支払い能力を有していると言える。
　④企業債残高対給水収益比率は、年々上昇傾向にあるが、全国平均及び類似団体平均値を下回っており、今後も効果的に活用していく必要がある。
　⑥給水原価は、漏水や人口減少等に伴い有収水量が減少し、物価高や人件費の高騰などの理由で費用が増加したことにより前年度よりも増加しており、全国平均、類似団体平均値よりも上回っている。
　⑦施設利用率は、全国平均及び類似団体平均値を上回っており、効率的な運用ができていると言える。
　⑧有収率は、全国平均及び類似団体平均値を上回る数値を維持できているが、漏水等の影響により年々減少してきている。今後については、効果的な更新等を行い、有収率の確保に努める。
　今後は人口減少等による大幅な料金収入の増加も見込めない状況の中、高まる更新需要に対応すべく適正な料金改定を実施し、健全な水道事業を運営していく。</t>
    <rPh sb="2" eb="8">
      <t>ケイジョウシュウシヒリツ</t>
    </rPh>
    <rPh sb="10" eb="12">
      <t>リョウキン</t>
    </rPh>
    <rPh sb="12" eb="15">
      <t>カイシュウリツ</t>
    </rPh>
    <rPh sb="26" eb="27">
      <t>コ</t>
    </rPh>
    <rPh sb="32" eb="35">
      <t>ケッソンキン</t>
    </rPh>
    <rPh sb="36" eb="38">
      <t>ハッセイ</t>
    </rPh>
    <rPh sb="47" eb="49">
      <t>ケンゼン</t>
    </rPh>
    <rPh sb="50" eb="52">
      <t>ケイエイ</t>
    </rPh>
    <rPh sb="53" eb="55">
      <t>イジ</t>
    </rPh>
    <rPh sb="63" eb="67">
      <t>ジンコウゲンショウ</t>
    </rPh>
    <rPh sb="70" eb="72">
      <t>リユウ</t>
    </rPh>
    <rPh sb="75" eb="79">
      <t>キュウスイシュウエキ</t>
    </rPh>
    <rPh sb="80" eb="82">
      <t>ゲンショウ</t>
    </rPh>
    <rPh sb="82" eb="83">
      <t>オヨ</t>
    </rPh>
    <rPh sb="84" eb="86">
      <t>ヒヨウ</t>
    </rPh>
    <rPh sb="87" eb="89">
      <t>ゾウカ</t>
    </rPh>
    <rPh sb="90" eb="91">
      <t>トモナ</t>
    </rPh>
    <rPh sb="93" eb="96">
      <t>リョウヒリツ</t>
    </rPh>
    <rPh sb="98" eb="100">
      <t>ネンネン</t>
    </rPh>
    <rPh sb="100" eb="102">
      <t>ゲンショウ</t>
    </rPh>
    <rPh sb="102" eb="104">
      <t>ケイコウ</t>
    </rPh>
    <rPh sb="111" eb="115">
      <t>リュウドウヒリツ</t>
    </rPh>
    <rPh sb="129" eb="130">
      <t>ネン</t>
    </rPh>
    <rPh sb="130" eb="132">
      <t>イナイ</t>
    </rPh>
    <rPh sb="133" eb="135">
      <t>シハラ</t>
    </rPh>
    <rPh sb="138" eb="140">
      <t>サイム</t>
    </rPh>
    <rPh sb="141" eb="142">
      <t>タイ</t>
    </rPh>
    <rPh sb="144" eb="146">
      <t>シハラ</t>
    </rPh>
    <rPh sb="147" eb="149">
      <t>ノウリョク</t>
    </rPh>
    <rPh sb="150" eb="151">
      <t>ユウ</t>
    </rPh>
    <rPh sb="156" eb="157">
      <t>イ</t>
    </rPh>
    <rPh sb="163" eb="169">
      <t>キギョウサイザンダカタイ</t>
    </rPh>
    <rPh sb="169" eb="175">
      <t>キュウスイシュウエキヒリツ</t>
    </rPh>
    <rPh sb="177" eb="179">
      <t>ネンネン</t>
    </rPh>
    <rPh sb="179" eb="181">
      <t>ジョウショウ</t>
    </rPh>
    <rPh sb="181" eb="183">
      <t>ケイコウ</t>
    </rPh>
    <rPh sb="188" eb="192">
      <t>ゼンコクヘイキン</t>
    </rPh>
    <rPh sb="192" eb="193">
      <t>オヨ</t>
    </rPh>
    <rPh sb="194" eb="198">
      <t>ルイジダンタイ</t>
    </rPh>
    <rPh sb="198" eb="200">
      <t>ヘイキン</t>
    </rPh>
    <rPh sb="200" eb="201">
      <t>アタイ</t>
    </rPh>
    <rPh sb="202" eb="204">
      <t>シタマワ</t>
    </rPh>
    <rPh sb="209" eb="211">
      <t>コンゴ</t>
    </rPh>
    <rPh sb="212" eb="215">
      <t>コウカテキ</t>
    </rPh>
    <rPh sb="216" eb="218">
      <t>カツヨウ</t>
    </rPh>
    <rPh sb="222" eb="224">
      <t>ヒツヨウ</t>
    </rPh>
    <rPh sb="231" eb="235">
      <t>キュウスイゲンカ</t>
    </rPh>
    <rPh sb="237" eb="239">
      <t>ロウスイ</t>
    </rPh>
    <rPh sb="240" eb="245">
      <t>ジンコウゲンショウトウ</t>
    </rPh>
    <rPh sb="246" eb="247">
      <t>トモナ</t>
    </rPh>
    <rPh sb="248" eb="252">
      <t>ユウシュウスイリョウ</t>
    </rPh>
    <rPh sb="253" eb="255">
      <t>ゲンショウ</t>
    </rPh>
    <rPh sb="257" eb="260">
      <t>ブッカダカ</t>
    </rPh>
    <rPh sb="261" eb="264">
      <t>ジンケンヒ</t>
    </rPh>
    <rPh sb="265" eb="267">
      <t>コウトウ</t>
    </rPh>
    <rPh sb="270" eb="272">
      <t>リユウ</t>
    </rPh>
    <rPh sb="273" eb="275">
      <t>ヒヨウ</t>
    </rPh>
    <rPh sb="276" eb="278">
      <t>ゾウカ</t>
    </rPh>
    <rPh sb="285" eb="288">
      <t>ゼンネンド</t>
    </rPh>
    <rPh sb="291" eb="293">
      <t>ゾウカ</t>
    </rPh>
    <rPh sb="298" eb="300">
      <t>ゼンコク</t>
    </rPh>
    <rPh sb="300" eb="302">
      <t>ヘイキン</t>
    </rPh>
    <rPh sb="303" eb="309">
      <t>ルイジダンタイヘイキン</t>
    </rPh>
    <rPh sb="309" eb="310">
      <t>アタイ</t>
    </rPh>
    <rPh sb="313" eb="315">
      <t>ウワマワ</t>
    </rPh>
    <rPh sb="323" eb="325">
      <t>シセツ</t>
    </rPh>
    <rPh sb="325" eb="328">
      <t>リヨウリツ</t>
    </rPh>
    <rPh sb="330" eb="332">
      <t>ゼンコク</t>
    </rPh>
    <rPh sb="332" eb="334">
      <t>ヘイキン</t>
    </rPh>
    <rPh sb="334" eb="335">
      <t>オヨ</t>
    </rPh>
    <rPh sb="336" eb="342">
      <t>ルイジダンタイヘイキン</t>
    </rPh>
    <rPh sb="342" eb="343">
      <t>チ</t>
    </rPh>
    <rPh sb="344" eb="346">
      <t>ウワマワ</t>
    </rPh>
    <rPh sb="351" eb="354">
      <t>コウリツテキ</t>
    </rPh>
    <rPh sb="355" eb="357">
      <t>ウンヨウ</t>
    </rPh>
    <rPh sb="364" eb="365">
      <t>イ</t>
    </rPh>
    <rPh sb="371" eb="374">
      <t>ユウシュウリツ</t>
    </rPh>
    <rPh sb="405" eb="408">
      <t>ロウスイトウ</t>
    </rPh>
    <rPh sb="409" eb="411">
      <t>エイキョウ</t>
    </rPh>
    <rPh sb="414" eb="416">
      <t>ネンネン</t>
    </rPh>
    <rPh sb="416" eb="418">
      <t>ゲンショウ</t>
    </rPh>
    <rPh sb="425" eb="427">
      <t>コンゴ</t>
    </rPh>
    <rPh sb="433" eb="436">
      <t>コウカテキ</t>
    </rPh>
    <rPh sb="437" eb="439">
      <t>コウシン</t>
    </rPh>
    <rPh sb="439" eb="440">
      <t>トウ</t>
    </rPh>
    <rPh sb="441" eb="442">
      <t>オコナ</t>
    </rPh>
    <rPh sb="457" eb="459">
      <t>コンゴ</t>
    </rPh>
    <rPh sb="460" eb="465">
      <t>ジンコウゲンショウトウ</t>
    </rPh>
    <rPh sb="468" eb="470">
      <t>オオハバ</t>
    </rPh>
    <rPh sb="471" eb="473">
      <t>リョウキン</t>
    </rPh>
    <rPh sb="473" eb="475">
      <t>シュウニュウ</t>
    </rPh>
    <rPh sb="476" eb="478">
      <t>ゾウカ</t>
    </rPh>
    <rPh sb="479" eb="481">
      <t>ミコ</t>
    </rPh>
    <rPh sb="484" eb="486">
      <t>ジョウキョウ</t>
    </rPh>
    <rPh sb="487" eb="488">
      <t>ナカ</t>
    </rPh>
    <rPh sb="489" eb="490">
      <t>タカ</t>
    </rPh>
    <rPh sb="492" eb="496">
      <t>コウシンジュヨウ</t>
    </rPh>
    <rPh sb="497" eb="499">
      <t>タイオウ</t>
    </rPh>
    <rPh sb="502" eb="504">
      <t>テキセイ</t>
    </rPh>
    <rPh sb="505" eb="509">
      <t>リョウキンカイテイ</t>
    </rPh>
    <rPh sb="510" eb="512">
      <t>ジッシ</t>
    </rPh>
    <rPh sb="514" eb="516">
      <t>ケンゼン</t>
    </rPh>
    <rPh sb="517" eb="521">
      <t>スイドウジギョウ</t>
    </rPh>
    <rPh sb="522" eb="524">
      <t>ウンエイ</t>
    </rPh>
    <phoneticPr fontId="4"/>
  </si>
  <si>
    <t>　経営の健全性及び効率性に係る指標から、経営状況は健全な状況を維持できていると言えるが、今後も人口減少等に伴い水需要は減少し、給水収益は減少していくものと思われる。また、施設の老朽化に伴う更新需要の増加、物価高騰による各費用の増加などにより、水道事業を取り巻く経営環境は益々厳しくなっていくものと思われる。
　こうした状況の中、将来にわたり安定的にサービスの提供を行うため、水道料金の改定を含め、その他施設等の見直しなど経営の健全化・効率化に努め経営基盤の強化を図っていく。</t>
    <rPh sb="1" eb="3">
      <t>ケイエイ</t>
    </rPh>
    <rPh sb="4" eb="7">
      <t>ケンゼンセイ</t>
    </rPh>
    <rPh sb="7" eb="8">
      <t>オヨ</t>
    </rPh>
    <rPh sb="9" eb="12">
      <t>コウリツセイ</t>
    </rPh>
    <rPh sb="13" eb="14">
      <t>カカ</t>
    </rPh>
    <rPh sb="39" eb="40">
      <t>イ</t>
    </rPh>
    <rPh sb="63" eb="67">
      <t>キュウスイシュウエキ</t>
    </rPh>
    <rPh sb="68" eb="70">
      <t>ゲンショウ</t>
    </rPh>
    <rPh sb="77" eb="78">
      <t>オモ</t>
    </rPh>
    <rPh sb="85" eb="87">
      <t>シセツ</t>
    </rPh>
    <rPh sb="88" eb="91">
      <t>ロウキュウカ</t>
    </rPh>
    <rPh sb="92" eb="93">
      <t>トモナ</t>
    </rPh>
    <rPh sb="94" eb="98">
      <t>コウシンジュヨウ</t>
    </rPh>
    <rPh sb="99" eb="101">
      <t>ゾウカ</t>
    </rPh>
    <rPh sb="109" eb="112">
      <t>カクヒヨウ</t>
    </rPh>
    <rPh sb="113" eb="115">
      <t>ゾウカ</t>
    </rPh>
    <rPh sb="121" eb="125">
      <t>スイドウジギョウ</t>
    </rPh>
    <rPh sb="126" eb="127">
      <t>ト</t>
    </rPh>
    <rPh sb="128" eb="129">
      <t>マ</t>
    </rPh>
    <rPh sb="130" eb="134">
      <t>ケイエイカンキョウ</t>
    </rPh>
    <rPh sb="135" eb="137">
      <t>マスマス</t>
    </rPh>
    <rPh sb="137" eb="138">
      <t>キビ</t>
    </rPh>
    <rPh sb="148" eb="149">
      <t>オモ</t>
    </rPh>
    <rPh sb="159" eb="161">
      <t>ジョウキョウ</t>
    </rPh>
    <rPh sb="162" eb="163">
      <t>ナカ</t>
    </rPh>
    <rPh sb="164" eb="166">
      <t>ショウライ</t>
    </rPh>
    <rPh sb="170" eb="173">
      <t>アンテイテキ</t>
    </rPh>
    <rPh sb="179" eb="181">
      <t>テイキョウ</t>
    </rPh>
    <rPh sb="182" eb="183">
      <t>オコナ</t>
    </rPh>
    <rPh sb="187" eb="189">
      <t>スイドウ</t>
    </rPh>
    <rPh sb="189" eb="191">
      <t>リョウキン</t>
    </rPh>
    <rPh sb="192" eb="194">
      <t>カイテイ</t>
    </rPh>
    <rPh sb="195" eb="196">
      <t>フク</t>
    </rPh>
    <rPh sb="200" eb="201">
      <t>タ</t>
    </rPh>
    <rPh sb="201" eb="204">
      <t>シセツトウ</t>
    </rPh>
    <rPh sb="205" eb="207">
      <t>ミナオ</t>
    </rPh>
    <rPh sb="210" eb="212">
      <t>ケイエイ</t>
    </rPh>
    <rPh sb="213" eb="216">
      <t>ケンゼンカ</t>
    </rPh>
    <rPh sb="217" eb="220">
      <t>コウリツカ</t>
    </rPh>
    <rPh sb="221" eb="222">
      <t>ツト</t>
    </rPh>
    <rPh sb="223" eb="227">
      <t>ケイエイキバン</t>
    </rPh>
    <rPh sb="228" eb="230">
      <t>キョウカ</t>
    </rPh>
    <rPh sb="231" eb="232">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</si>
</sst>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0.59</c:v>
                </c:pt>
                <c:pt idx="1">
                  <c:v>1.42</c:v>
                </c:pt>
                <c:pt idx="2">
                  <c:v>0.45</c:v>
                </c:pt>
                <c:pt idx="3">
                  <c:v>0.82</c:v>
                </c:pt>
                <c:pt idx="4">
                  <c:v>0.33</c:v>
                </c:pt>
              </c:numCache>
            </c:numRef>
          </c:val>
          <c:extLst>
            <c:ext xmlns:c16="http://schemas.microsoft.com/office/drawing/2014/chart" uri="{C3380CC4-5D6E-409C-BE32-E72D297353CC}">
              <c16:uniqueId val="{00000000-9F46-498E-A216-CBDE9A731F8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9F46-498E-A216-CBDE9A731F8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82.39</c:v>
                </c:pt>
                <c:pt idx="1">
                  <c:v>81.96</c:v>
                </c:pt>
                <c:pt idx="2">
                  <c:v>79.97</c:v>
                </c:pt>
                <c:pt idx="3">
                  <c:v>79.650000000000006</c:v>
                </c:pt>
                <c:pt idx="4">
                  <c:v>79.89</c:v>
                </c:pt>
              </c:numCache>
            </c:numRef>
          </c:val>
          <c:extLst>
            <c:ext xmlns:c16="http://schemas.microsoft.com/office/drawing/2014/chart" uri="{C3380CC4-5D6E-409C-BE32-E72D297353CC}">
              <c16:uniqueId val="{00000000-2959-4D3A-BCBD-CC3395489EB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2959-4D3A-BCBD-CC3395489EB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91.56</c:v>
                </c:pt>
                <c:pt idx="1">
                  <c:v>91.31</c:v>
                </c:pt>
                <c:pt idx="2">
                  <c:v>91.39</c:v>
                </c:pt>
                <c:pt idx="3">
                  <c:v>90</c:v>
                </c:pt>
                <c:pt idx="4">
                  <c:v>89.33</c:v>
                </c:pt>
              </c:numCache>
            </c:numRef>
          </c:val>
          <c:extLst>
            <c:ext xmlns:c16="http://schemas.microsoft.com/office/drawing/2014/chart" uri="{C3380CC4-5D6E-409C-BE32-E72D297353CC}">
              <c16:uniqueId val="{00000000-0560-436C-A86D-B4819813E57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0560-436C-A86D-B4819813E57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122.87</c:v>
                </c:pt>
                <c:pt idx="1">
                  <c:v>120.89</c:v>
                </c:pt>
                <c:pt idx="2">
                  <c:v>117.69</c:v>
                </c:pt>
                <c:pt idx="3">
                  <c:v>111.58</c:v>
                </c:pt>
                <c:pt idx="4">
                  <c:v>108.05</c:v>
                </c:pt>
              </c:numCache>
            </c:numRef>
          </c:val>
          <c:extLst>
            <c:ext xmlns:c16="http://schemas.microsoft.com/office/drawing/2014/chart" uri="{C3380CC4-5D6E-409C-BE32-E72D297353CC}">
              <c16:uniqueId val="{00000000-044E-4036-B305-73CE1D55569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044E-4036-B305-73CE1D55569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50.82</c:v>
                </c:pt>
                <c:pt idx="1">
                  <c:v>51.71</c:v>
                </c:pt>
                <c:pt idx="2">
                  <c:v>52.04</c:v>
                </c:pt>
                <c:pt idx="3">
                  <c:v>52.8</c:v>
                </c:pt>
                <c:pt idx="4">
                  <c:v>53.27</c:v>
                </c:pt>
              </c:numCache>
            </c:numRef>
          </c:val>
          <c:extLst>
            <c:ext xmlns:c16="http://schemas.microsoft.com/office/drawing/2014/chart" uri="{C3380CC4-5D6E-409C-BE32-E72D297353CC}">
              <c16:uniqueId val="{00000000-7FDC-4262-9759-B6D32392327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7FDC-4262-9759-B6D32392327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27.98</c:v>
                </c:pt>
                <c:pt idx="1">
                  <c:v>26.76</c:v>
                </c:pt>
                <c:pt idx="2">
                  <c:v>26.84</c:v>
                </c:pt>
                <c:pt idx="3">
                  <c:v>27.71</c:v>
                </c:pt>
                <c:pt idx="4">
                  <c:v>27.73</c:v>
                </c:pt>
              </c:numCache>
            </c:numRef>
          </c:val>
          <c:extLst>
            <c:ext xmlns:c16="http://schemas.microsoft.com/office/drawing/2014/chart" uri="{C3380CC4-5D6E-409C-BE32-E72D297353CC}">
              <c16:uniqueId val="{00000000-CED9-4FA6-803E-1176853CAE0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CED9-4FA6-803E-1176853CAE0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8B-40BE-9CE4-FF899B5ECCD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6C8B-40BE-9CE4-FF899B5ECCD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443.58</c:v>
                </c:pt>
                <c:pt idx="1">
                  <c:v>411.57</c:v>
                </c:pt>
                <c:pt idx="2">
                  <c:v>262.16000000000003</c:v>
                </c:pt>
                <c:pt idx="3">
                  <c:v>370.21</c:v>
                </c:pt>
                <c:pt idx="4">
                  <c:v>710.49</c:v>
                </c:pt>
              </c:numCache>
            </c:numRef>
          </c:val>
          <c:extLst>
            <c:ext xmlns:c16="http://schemas.microsoft.com/office/drawing/2014/chart" uri="{C3380CC4-5D6E-409C-BE32-E72D297353CC}">
              <c16:uniqueId val="{00000000-9A7B-4B9E-B349-712DC633CB9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9A7B-4B9E-B349-712DC633CB9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177.36</c:v>
                </c:pt>
                <c:pt idx="1">
                  <c:v>190.53</c:v>
                </c:pt>
                <c:pt idx="2">
                  <c:v>213.19</c:v>
                </c:pt>
                <c:pt idx="3">
                  <c:v>236.73</c:v>
                </c:pt>
                <c:pt idx="4">
                  <c:v>243.01</c:v>
                </c:pt>
              </c:numCache>
            </c:numRef>
          </c:val>
          <c:extLst>
            <c:ext xmlns:c16="http://schemas.microsoft.com/office/drawing/2014/chart" uri="{C3380CC4-5D6E-409C-BE32-E72D297353CC}">
              <c16:uniqueId val="{00000000-A680-4FC9-B0BB-3DCDEF90A10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A680-4FC9-B0BB-3DCDEF90A10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120.59</c:v>
                </c:pt>
                <c:pt idx="1">
                  <c:v>117.72</c:v>
                </c:pt>
                <c:pt idx="2">
                  <c:v>112.72</c:v>
                </c:pt>
                <c:pt idx="3">
                  <c:v>105.61</c:v>
                </c:pt>
                <c:pt idx="4">
                  <c:v>102.12</c:v>
                </c:pt>
              </c:numCache>
            </c:numRef>
          </c:val>
          <c:extLst>
            <c:ext xmlns:c16="http://schemas.microsoft.com/office/drawing/2014/chart" uri="{C3380CC4-5D6E-409C-BE32-E72D297353CC}">
              <c16:uniqueId val="{00000000-C4E6-4078-9E7D-E46A1F1E895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C4E6-4078-9E7D-E46A1F1E895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157.55000000000001</c:v>
                </c:pt>
                <c:pt idx="1">
                  <c:v>162.41999999999999</c:v>
                </c:pt>
                <c:pt idx="2">
                  <c:v>169.32</c:v>
                </c:pt>
                <c:pt idx="3">
                  <c:v>180.51</c:v>
                </c:pt>
                <c:pt idx="4">
                  <c:v>187.3</c:v>
                </c:pt>
              </c:numCache>
            </c:numRef>
          </c:val>
          <c:extLst>
            <c:ext xmlns:c16="http://schemas.microsoft.com/office/drawing/2014/chart" uri="{C3380CC4-5D6E-409C-BE32-E72D297353CC}">
              <c16:uniqueId val="{00000000-FADB-47B0-AC6C-60C9336B0BC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FADB-47B0-AC6C-60C9336B0BC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長崎県　長与町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39479</v>
      </c>
      <c r="AM8" s="44"/>
      <c r="AN8" s="44"/>
      <c r="AO8" s="44"/>
      <c r="AP8" s="44"/>
      <c r="AQ8" s="44"/>
      <c r="AR8" s="44"/>
      <c r="AS8" s="44"/>
      <c r="AT8" s="45">
        <f>データ!$S$6</f>
        <v>28.73</v>
      </c>
      <c r="AU8" s="46"/>
      <c r="AV8" s="46"/>
      <c r="AW8" s="46"/>
      <c r="AX8" s="46"/>
      <c r="AY8" s="46"/>
      <c r="AZ8" s="46"/>
      <c r="BA8" s="46"/>
      <c r="BB8" s="47">
        <f>データ!$T$6</f>
        <v>1374.14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77.48</v>
      </c>
      <c r="J10" s="46"/>
      <c r="K10" s="46"/>
      <c r="L10" s="46"/>
      <c r="M10" s="46"/>
      <c r="N10" s="46"/>
      <c r="O10" s="80"/>
      <c r="P10" s="47">
        <f>データ!$P$6</f>
        <v>90.27</v>
      </c>
      <c r="Q10" s="47"/>
      <c r="R10" s="47"/>
      <c r="S10" s="47"/>
      <c r="T10" s="47"/>
      <c r="U10" s="47"/>
      <c r="V10" s="47"/>
      <c r="W10" s="44">
        <f>データ!$Q$6</f>
        <v>3630</v>
      </c>
      <c r="X10" s="44"/>
      <c r="Y10" s="44"/>
      <c r="Z10" s="44"/>
      <c r="AA10" s="44"/>
      <c r="AB10" s="44"/>
      <c r="AC10" s="44"/>
      <c r="AD10" s="2"/>
      <c r="AE10" s="2"/>
      <c r="AF10" s="2"/>
      <c r="AG10" s="2"/>
      <c r="AH10" s="2"/>
      <c r="AI10" s="2"/>
      <c r="AJ10" s="2"/>
      <c r="AK10" s="2"/>
      <c r="AL10" s="44">
        <f>データ!$U$6</f>
        <v>35449</v>
      </c>
      <c r="AM10" s="44"/>
      <c r="AN10" s="44"/>
      <c r="AO10" s="44"/>
      <c r="AP10" s="44"/>
      <c r="AQ10" s="44"/>
      <c r="AR10" s="44"/>
      <c r="AS10" s="44"/>
      <c r="AT10" s="45">
        <f>データ!$V$6</f>
        <v>12.17</v>
      </c>
      <c r="AU10" s="46"/>
      <c r="AV10" s="46"/>
      <c r="AW10" s="46"/>
      <c r="AX10" s="46"/>
      <c r="AY10" s="46"/>
      <c r="AZ10" s="46"/>
      <c r="BA10" s="46"/>
      <c r="BB10" s="47">
        <f>データ!$W$6</f>
        <v>2912.82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110</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QJLVBsiQhbLOiyGUGW7eCQFNlYIC3Li1ohZxvV1lQjJwHx3XyKCxxCFnyQDJ0HZI06vqZ0AvtzztCrADXTy0w==" saltValue="JDm2fPb8yjnOtLkgIAfRT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zoomScaleNormal="10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423076</v>
      </c>
      <c r="D6" s="20">
        <f t="shared" si="3"/>
        <v>46</v>
      </c>
      <c r="E6" s="20">
        <f t="shared" si="3"/>
        <v>1</v>
      </c>
      <c r="F6" s="20">
        <f t="shared" si="3"/>
        <v>0</v>
      </c>
      <c r="G6" s="20">
        <f t="shared" si="3"/>
        <v>1</v>
      </c>
      <c r="H6" s="20" t="str">
        <f t="shared" si="3"/>
        <v>長崎県　長与町</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77.48</v>
      </c>
      <c r="P6" s="21">
        <f t="shared" si="3"/>
        <v>90.27</v>
      </c>
      <c r="Q6" s="21">
        <f t="shared" si="3"/>
        <v>3630</v>
      </c>
      <c r="R6" s="21">
        <f t="shared" si="3"/>
        <v>39479</v>
      </c>
      <c r="S6" s="21">
        <f t="shared" si="3"/>
        <v>28.73</v>
      </c>
      <c r="T6" s="21">
        <f t="shared" si="3"/>
        <v>1374.14</v>
      </c>
      <c r="U6" s="21">
        <f t="shared" si="3"/>
        <v>35449</v>
      </c>
      <c r="V6" s="21">
        <f t="shared" si="3"/>
        <v>12.17</v>
      </c>
      <c r="W6" s="21">
        <f t="shared" si="3"/>
        <v>2912.82</v>
      </c>
      <c r="X6" s="22">
        <f>IF(X7="",NA(),X7)</f>
        <v>122.87</v>
      </c>
      <c r="Y6" s="22">
        <f t="shared" ref="Y6:AG6" si="4">IF(Y7="",NA(),Y7)</f>
        <v>120.89</v>
      </c>
      <c r="Z6" s="22">
        <f t="shared" si="4"/>
        <v>117.69</v>
      </c>
      <c r="AA6" s="22">
        <f t="shared" si="4"/>
        <v>111.58</v>
      </c>
      <c r="AB6" s="22">
        <f t="shared" si="4"/>
        <v>108.05</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443.58</v>
      </c>
      <c r="AU6" s="22">
        <f t="shared" ref="AU6:BC6" si="6">IF(AU7="",NA(),AU7)</f>
        <v>411.57</v>
      </c>
      <c r="AV6" s="22">
        <f t="shared" si="6"/>
        <v>262.16000000000003</v>
      </c>
      <c r="AW6" s="22">
        <f t="shared" si="6"/>
        <v>370.21</v>
      </c>
      <c r="AX6" s="22">
        <f t="shared" si="6"/>
        <v>710.49</v>
      </c>
      <c r="AY6" s="22">
        <f t="shared" si="6"/>
        <v>327.77</v>
      </c>
      <c r="AZ6" s="22">
        <f t="shared" si="6"/>
        <v>338.02</v>
      </c>
      <c r="BA6" s="22">
        <f t="shared" si="6"/>
        <v>345.94</v>
      </c>
      <c r="BB6" s="22">
        <f t="shared" si="6"/>
        <v>329.7</v>
      </c>
      <c r="BC6" s="22">
        <f t="shared" si="6"/>
        <v>319.99</v>
      </c>
      <c r="BD6" s="21" t="str">
        <f>IF(BD7="","",IF(BD7="-","【-】","【"&amp;SUBSTITUTE(TEXT(BD7,"#,##0.00"),"-","△")&amp;"】"))</f>
        <v>【239.69】</v>
      </c>
      <c r="BE6" s="22">
        <f>IF(BE7="",NA(),BE7)</f>
        <v>177.36</v>
      </c>
      <c r="BF6" s="22">
        <f t="shared" ref="BF6:BN6" si="7">IF(BF7="",NA(),BF7)</f>
        <v>190.53</v>
      </c>
      <c r="BG6" s="22">
        <f t="shared" si="7"/>
        <v>213.19</v>
      </c>
      <c r="BH6" s="22">
        <f t="shared" si="7"/>
        <v>236.73</v>
      </c>
      <c r="BI6" s="22">
        <f t="shared" si="7"/>
        <v>243.01</v>
      </c>
      <c r="BJ6" s="22">
        <f t="shared" si="7"/>
        <v>397.1</v>
      </c>
      <c r="BK6" s="22">
        <f t="shared" si="7"/>
        <v>379.91</v>
      </c>
      <c r="BL6" s="22">
        <f t="shared" si="7"/>
        <v>386.61</v>
      </c>
      <c r="BM6" s="22">
        <f t="shared" si="7"/>
        <v>381.56</v>
      </c>
      <c r="BN6" s="22">
        <f t="shared" si="7"/>
        <v>365.55</v>
      </c>
      <c r="BO6" s="21" t="str">
        <f>IF(BO7="","",IF(BO7="-","【-】","【"&amp;SUBSTITUTE(TEXT(BO7,"#,##0.00"),"-","△")&amp;"】"))</f>
        <v>【264.86】</v>
      </c>
      <c r="BP6" s="22">
        <f>IF(BP7="",NA(),BP7)</f>
        <v>120.59</v>
      </c>
      <c r="BQ6" s="22">
        <f t="shared" ref="BQ6:BY6" si="8">IF(BQ7="",NA(),BQ7)</f>
        <v>117.72</v>
      </c>
      <c r="BR6" s="22">
        <f t="shared" si="8"/>
        <v>112.72</v>
      </c>
      <c r="BS6" s="22">
        <f t="shared" si="8"/>
        <v>105.61</v>
      </c>
      <c r="BT6" s="22">
        <f t="shared" si="8"/>
        <v>102.12</v>
      </c>
      <c r="BU6" s="22">
        <f t="shared" si="8"/>
        <v>95.79</v>
      </c>
      <c r="BV6" s="22">
        <f t="shared" si="8"/>
        <v>98.3</v>
      </c>
      <c r="BW6" s="22">
        <f t="shared" si="8"/>
        <v>93.82</v>
      </c>
      <c r="BX6" s="22">
        <f t="shared" si="8"/>
        <v>95.04</v>
      </c>
      <c r="BY6" s="22">
        <f t="shared" si="8"/>
        <v>95.42</v>
      </c>
      <c r="BZ6" s="21" t="str">
        <f>IF(BZ7="","",IF(BZ7="-","【-】","【"&amp;SUBSTITUTE(TEXT(BZ7,"#,##0.00"),"-","△")&amp;"】"))</f>
        <v>【97.59】</v>
      </c>
      <c r="CA6" s="22">
        <f>IF(CA7="",NA(),CA7)</f>
        <v>157.55000000000001</v>
      </c>
      <c r="CB6" s="22">
        <f t="shared" ref="CB6:CJ6" si="9">IF(CB7="",NA(),CB7)</f>
        <v>162.41999999999999</v>
      </c>
      <c r="CC6" s="22">
        <f t="shared" si="9"/>
        <v>169.32</v>
      </c>
      <c r="CD6" s="22">
        <f t="shared" si="9"/>
        <v>180.51</v>
      </c>
      <c r="CE6" s="22">
        <f t="shared" si="9"/>
        <v>187.3</v>
      </c>
      <c r="CF6" s="22">
        <f t="shared" si="9"/>
        <v>171.13</v>
      </c>
      <c r="CG6" s="22">
        <f t="shared" si="9"/>
        <v>173.7</v>
      </c>
      <c r="CH6" s="22">
        <f t="shared" si="9"/>
        <v>178.94</v>
      </c>
      <c r="CI6" s="22">
        <f t="shared" si="9"/>
        <v>180.19</v>
      </c>
      <c r="CJ6" s="22">
        <f t="shared" si="9"/>
        <v>184.25</v>
      </c>
      <c r="CK6" s="21" t="str">
        <f>IF(CK7="","",IF(CK7="-","【-】","【"&amp;SUBSTITUTE(TEXT(CK7,"#,##0.00"),"-","△")&amp;"】"))</f>
        <v>【181.66】</v>
      </c>
      <c r="CL6" s="22">
        <f>IF(CL7="",NA(),CL7)</f>
        <v>82.39</v>
      </c>
      <c r="CM6" s="22">
        <f t="shared" ref="CM6:CU6" si="10">IF(CM7="",NA(),CM7)</f>
        <v>81.96</v>
      </c>
      <c r="CN6" s="22">
        <f t="shared" si="10"/>
        <v>79.97</v>
      </c>
      <c r="CO6" s="22">
        <f t="shared" si="10"/>
        <v>79.650000000000006</v>
      </c>
      <c r="CP6" s="22">
        <f t="shared" si="10"/>
        <v>79.89</v>
      </c>
      <c r="CQ6" s="22">
        <f t="shared" si="10"/>
        <v>60.12</v>
      </c>
      <c r="CR6" s="22">
        <f t="shared" si="10"/>
        <v>60.34</v>
      </c>
      <c r="CS6" s="22">
        <f t="shared" si="10"/>
        <v>59.54</v>
      </c>
      <c r="CT6" s="22">
        <f t="shared" si="10"/>
        <v>59.26</v>
      </c>
      <c r="CU6" s="22">
        <f t="shared" si="10"/>
        <v>60.44</v>
      </c>
      <c r="CV6" s="21" t="str">
        <f>IF(CV7="","",IF(CV7="-","【-】","【"&amp;SUBSTITUTE(TEXT(CV7,"#,##0.00"),"-","△")&amp;"】"))</f>
        <v>【60.21】</v>
      </c>
      <c r="CW6" s="22">
        <f>IF(CW7="",NA(),CW7)</f>
        <v>91.56</v>
      </c>
      <c r="CX6" s="22">
        <f t="shared" ref="CX6:DF6" si="11">IF(CX7="",NA(),CX7)</f>
        <v>91.31</v>
      </c>
      <c r="CY6" s="22">
        <f t="shared" si="11"/>
        <v>91.39</v>
      </c>
      <c r="CZ6" s="22">
        <f t="shared" si="11"/>
        <v>90</v>
      </c>
      <c r="DA6" s="22">
        <f t="shared" si="11"/>
        <v>89.33</v>
      </c>
      <c r="DB6" s="22">
        <f t="shared" si="11"/>
        <v>84.24</v>
      </c>
      <c r="DC6" s="22">
        <f t="shared" si="11"/>
        <v>84.19</v>
      </c>
      <c r="DD6" s="22">
        <f t="shared" si="11"/>
        <v>83.93</v>
      </c>
      <c r="DE6" s="22">
        <f t="shared" si="11"/>
        <v>83.84</v>
      </c>
      <c r="DF6" s="22">
        <f t="shared" si="11"/>
        <v>83.39</v>
      </c>
      <c r="DG6" s="21" t="str">
        <f>IF(DG7="","",IF(DG7="-","【-】","【"&amp;SUBSTITUTE(TEXT(DG7,"#,##0.00"),"-","△")&amp;"】"))</f>
        <v>【89.21】</v>
      </c>
      <c r="DH6" s="22">
        <f>IF(DH7="",NA(),DH7)</f>
        <v>50.82</v>
      </c>
      <c r="DI6" s="22">
        <f t="shared" ref="DI6:DQ6" si="12">IF(DI7="",NA(),DI7)</f>
        <v>51.71</v>
      </c>
      <c r="DJ6" s="22">
        <f t="shared" si="12"/>
        <v>52.04</v>
      </c>
      <c r="DK6" s="22">
        <f t="shared" si="12"/>
        <v>52.8</v>
      </c>
      <c r="DL6" s="22">
        <f t="shared" si="12"/>
        <v>53.27</v>
      </c>
      <c r="DM6" s="22">
        <f t="shared" si="12"/>
        <v>48.83</v>
      </c>
      <c r="DN6" s="22">
        <f t="shared" si="12"/>
        <v>49.96</v>
      </c>
      <c r="DO6" s="22">
        <f t="shared" si="12"/>
        <v>50.82</v>
      </c>
      <c r="DP6" s="22">
        <f t="shared" si="12"/>
        <v>51.82</v>
      </c>
      <c r="DQ6" s="22">
        <f t="shared" si="12"/>
        <v>52.53</v>
      </c>
      <c r="DR6" s="21" t="str">
        <f>IF(DR7="","",IF(DR7="-","【-】","【"&amp;SUBSTITUTE(TEXT(DR7,"#,##0.00"),"-","△")&amp;"】"))</f>
        <v>【52.41】</v>
      </c>
      <c r="DS6" s="22">
        <f>IF(DS7="",NA(),DS7)</f>
        <v>27.98</v>
      </c>
      <c r="DT6" s="22">
        <f t="shared" ref="DT6:EB6" si="13">IF(DT7="",NA(),DT7)</f>
        <v>26.76</v>
      </c>
      <c r="DU6" s="22">
        <f t="shared" si="13"/>
        <v>26.84</v>
      </c>
      <c r="DV6" s="22">
        <f t="shared" si="13"/>
        <v>27.71</v>
      </c>
      <c r="DW6" s="22">
        <f t="shared" si="13"/>
        <v>27.73</v>
      </c>
      <c r="DX6" s="22">
        <f t="shared" si="13"/>
        <v>18.18</v>
      </c>
      <c r="DY6" s="22">
        <f t="shared" si="13"/>
        <v>19.32</v>
      </c>
      <c r="DZ6" s="22">
        <f t="shared" si="13"/>
        <v>21.16</v>
      </c>
      <c r="EA6" s="22">
        <f t="shared" si="13"/>
        <v>22.72</v>
      </c>
      <c r="EB6" s="22">
        <f t="shared" si="13"/>
        <v>24.16</v>
      </c>
      <c r="EC6" s="21" t="str">
        <f>IF(EC7="","",IF(EC7="-","【-】","【"&amp;SUBSTITUTE(TEXT(EC7,"#,##0.00"),"-","△")&amp;"】"))</f>
        <v>【26.78】</v>
      </c>
      <c r="ED6" s="22">
        <f>IF(ED7="",NA(),ED7)</f>
        <v>0.59</v>
      </c>
      <c r="EE6" s="22">
        <f t="shared" ref="EE6:EM6" si="14">IF(EE7="",NA(),EE7)</f>
        <v>1.42</v>
      </c>
      <c r="EF6" s="22">
        <f t="shared" si="14"/>
        <v>0.45</v>
      </c>
      <c r="EG6" s="22">
        <f t="shared" si="14"/>
        <v>0.82</v>
      </c>
      <c r="EH6" s="22">
        <f t="shared" si="14"/>
        <v>0.33</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423076</v>
      </c>
      <c r="D7" s="24">
        <v>46</v>
      </c>
      <c r="E7" s="24">
        <v>1</v>
      </c>
      <c r="F7" s="24">
        <v>0</v>
      </c>
      <c r="G7" s="24">
        <v>1</v>
      </c>
      <c r="H7" s="24" t="s">
        <v>93</v>
      </c>
      <c r="I7" s="24" t="s">
        <v>94</v>
      </c>
      <c r="J7" s="24" t="s">
        <v>95</v>
      </c>
      <c r="K7" s="24" t="s">
        <v>96</v>
      </c>
      <c r="L7" s="24" t="s">
        <v>97</v>
      </c>
      <c r="M7" s="24" t="s">
        <v>98</v>
      </c>
      <c r="N7" s="25" t="s">
        <v>99</v>
      </c>
      <c r="O7" s="25">
        <v>77.48</v>
      </c>
      <c r="P7" s="25">
        <v>90.27</v>
      </c>
      <c r="Q7" s="25">
        <v>3630</v>
      </c>
      <c r="R7" s="25">
        <v>39479</v>
      </c>
      <c r="S7" s="25">
        <v>28.73</v>
      </c>
      <c r="T7" s="25">
        <v>1374.14</v>
      </c>
      <c r="U7" s="25">
        <v>35449</v>
      </c>
      <c r="V7" s="25">
        <v>12.17</v>
      </c>
      <c r="W7" s="25">
        <v>2912.82</v>
      </c>
      <c r="X7" s="25">
        <v>122.87</v>
      </c>
      <c r="Y7" s="25">
        <v>120.89</v>
      </c>
      <c r="Z7" s="25">
        <v>117.69</v>
      </c>
      <c r="AA7" s="25">
        <v>111.58</v>
      </c>
      <c r="AB7" s="25">
        <v>108.05</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443.58</v>
      </c>
      <c r="AU7" s="25">
        <v>411.57</v>
      </c>
      <c r="AV7" s="25">
        <v>262.16000000000003</v>
      </c>
      <c r="AW7" s="25">
        <v>370.21</v>
      </c>
      <c r="AX7" s="25">
        <v>710.49</v>
      </c>
      <c r="AY7" s="25">
        <v>327.77</v>
      </c>
      <c r="AZ7" s="25">
        <v>338.02</v>
      </c>
      <c r="BA7" s="25">
        <v>345.94</v>
      </c>
      <c r="BB7" s="25">
        <v>329.7</v>
      </c>
      <c r="BC7" s="25">
        <v>319.99</v>
      </c>
      <c r="BD7" s="25">
        <v>239.69</v>
      </c>
      <c r="BE7" s="25">
        <v>177.36</v>
      </c>
      <c r="BF7" s="25">
        <v>190.53</v>
      </c>
      <c r="BG7" s="25">
        <v>213.19</v>
      </c>
      <c r="BH7" s="25">
        <v>236.73</v>
      </c>
      <c r="BI7" s="25">
        <v>243.01</v>
      </c>
      <c r="BJ7" s="25">
        <v>397.1</v>
      </c>
      <c r="BK7" s="25">
        <v>379.91</v>
      </c>
      <c r="BL7" s="25">
        <v>386.61</v>
      </c>
      <c r="BM7" s="25">
        <v>381.56</v>
      </c>
      <c r="BN7" s="25">
        <v>365.55</v>
      </c>
      <c r="BO7" s="25">
        <v>264.86</v>
      </c>
      <c r="BP7" s="25">
        <v>120.59</v>
      </c>
      <c r="BQ7" s="25">
        <v>117.72</v>
      </c>
      <c r="BR7" s="25">
        <v>112.72</v>
      </c>
      <c r="BS7" s="25">
        <v>105.61</v>
      </c>
      <c r="BT7" s="25">
        <v>102.12</v>
      </c>
      <c r="BU7" s="25">
        <v>95.79</v>
      </c>
      <c r="BV7" s="25">
        <v>98.3</v>
      </c>
      <c r="BW7" s="25">
        <v>93.82</v>
      </c>
      <c r="BX7" s="25">
        <v>95.04</v>
      </c>
      <c r="BY7" s="25">
        <v>95.42</v>
      </c>
      <c r="BZ7" s="25">
        <v>97.59</v>
      </c>
      <c r="CA7" s="25">
        <v>157.55000000000001</v>
      </c>
      <c r="CB7" s="25">
        <v>162.41999999999999</v>
      </c>
      <c r="CC7" s="25">
        <v>169.32</v>
      </c>
      <c r="CD7" s="25">
        <v>180.51</v>
      </c>
      <c r="CE7" s="25">
        <v>187.3</v>
      </c>
      <c r="CF7" s="25">
        <v>171.13</v>
      </c>
      <c r="CG7" s="25">
        <v>173.7</v>
      </c>
      <c r="CH7" s="25">
        <v>178.94</v>
      </c>
      <c r="CI7" s="25">
        <v>180.19</v>
      </c>
      <c r="CJ7" s="25">
        <v>184.25</v>
      </c>
      <c r="CK7" s="25">
        <v>181.66</v>
      </c>
      <c r="CL7" s="25">
        <v>82.39</v>
      </c>
      <c r="CM7" s="25">
        <v>81.96</v>
      </c>
      <c r="CN7" s="25">
        <v>79.97</v>
      </c>
      <c r="CO7" s="25">
        <v>79.650000000000006</v>
      </c>
      <c r="CP7" s="25">
        <v>79.89</v>
      </c>
      <c r="CQ7" s="25">
        <v>60.12</v>
      </c>
      <c r="CR7" s="25">
        <v>60.34</v>
      </c>
      <c r="CS7" s="25">
        <v>59.54</v>
      </c>
      <c r="CT7" s="25">
        <v>59.26</v>
      </c>
      <c r="CU7" s="25">
        <v>60.44</v>
      </c>
      <c r="CV7" s="25">
        <v>60.21</v>
      </c>
      <c r="CW7" s="25">
        <v>91.56</v>
      </c>
      <c r="CX7" s="25">
        <v>91.31</v>
      </c>
      <c r="CY7" s="25">
        <v>91.39</v>
      </c>
      <c r="CZ7" s="25">
        <v>90</v>
      </c>
      <c r="DA7" s="25">
        <v>89.33</v>
      </c>
      <c r="DB7" s="25">
        <v>84.24</v>
      </c>
      <c r="DC7" s="25">
        <v>84.19</v>
      </c>
      <c r="DD7" s="25">
        <v>83.93</v>
      </c>
      <c r="DE7" s="25">
        <v>83.84</v>
      </c>
      <c r="DF7" s="25">
        <v>83.39</v>
      </c>
      <c r="DG7" s="25">
        <v>89.21</v>
      </c>
      <c r="DH7" s="25">
        <v>50.82</v>
      </c>
      <c r="DI7" s="25">
        <v>51.71</v>
      </c>
      <c r="DJ7" s="25">
        <v>52.04</v>
      </c>
      <c r="DK7" s="25">
        <v>52.8</v>
      </c>
      <c r="DL7" s="25">
        <v>53.27</v>
      </c>
      <c r="DM7" s="25">
        <v>48.83</v>
      </c>
      <c r="DN7" s="25">
        <v>49.96</v>
      </c>
      <c r="DO7" s="25">
        <v>50.82</v>
      </c>
      <c r="DP7" s="25">
        <v>51.82</v>
      </c>
      <c r="DQ7" s="25">
        <v>52.53</v>
      </c>
      <c r="DR7" s="25">
        <v>52.41</v>
      </c>
      <c r="DS7" s="25">
        <v>27.98</v>
      </c>
      <c r="DT7" s="25">
        <v>26.76</v>
      </c>
      <c r="DU7" s="25">
        <v>26.84</v>
      </c>
      <c r="DV7" s="25">
        <v>27.71</v>
      </c>
      <c r="DW7" s="25">
        <v>27.73</v>
      </c>
      <c r="DX7" s="25">
        <v>18.18</v>
      </c>
      <c r="DY7" s="25">
        <v>19.32</v>
      </c>
      <c r="DZ7" s="25">
        <v>21.16</v>
      </c>
      <c r="EA7" s="25">
        <v>22.72</v>
      </c>
      <c r="EB7" s="25">
        <v>24.16</v>
      </c>
      <c r="EC7" s="25">
        <v>26.78</v>
      </c>
      <c r="ED7" s="25">
        <v>0.59</v>
      </c>
      <c r="EE7" s="25">
        <v>1.42</v>
      </c>
      <c r="EF7" s="25">
        <v>0.45</v>
      </c>
      <c r="EG7" s="25">
        <v>0.82</v>
      </c>
      <c r="EH7" s="25">
        <v>0.33</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2026-01-19T04:25:30Z</cp:lastPrinted>
  <dcterms:created xsi:type="dcterms:W3CDTF">2025-12-12T09:23:56Z</dcterms:created>
  <dcterms:modified xsi:type="dcterms:W3CDTF">2026-03-04T05:40:40Z</dcterms:modified>
  <cp:category/>
</cp:coreProperties>
</file>