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90\●水資源班\★渇水・断水等対策（水資源班）\★降水量\R7\R7.12\"/>
    </mc:Choice>
  </mc:AlternateContent>
  <xr:revisionPtr revIDLastSave="0" documentId="8_{3560441E-4530-43D6-B214-77F1CF2AF359}" xr6:coauthVersionLast="47" xr6:coauthVersionMax="47" xr10:uidLastSave="{00000000-0000-0000-0000-000000000000}"/>
  <bookViews>
    <workbookView xWindow="28680" yWindow="2355" windowWidth="29040" windowHeight="15720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芦辺!$A$1:$S$51</definedName>
    <definedName name="_xlnm.Print_Area" localSheetId="5">雲仙岳!$A$1:$S$51</definedName>
    <definedName name="_xlnm.Print_Area" localSheetId="7">厳原!$A$1:$T$51</definedName>
    <definedName name="_xlnm.Print_Area" localSheetId="1">佐世保!$A$1:$S$51</definedName>
    <definedName name="_xlnm.Print_Area" localSheetId="3">大村!$A$1:$S$51</definedName>
    <definedName name="_xlnm.Print_Area" localSheetId="0">長崎!$A$1:$S$51</definedName>
    <definedName name="_xlnm.Print_Area" localSheetId="6">福江!$A$1:$T$51</definedName>
    <definedName name="_xlnm.Print_Area" localSheetId="4">平戸!$A$1:$S$51</definedName>
    <definedName name="_xlnm.Print_Area" localSheetId="2">諫早!$A$1:$S$51</definedName>
    <definedName name="主要５個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2" l="1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S47" i="2"/>
  <c r="S47" i="7"/>
  <c r="S48" i="3"/>
  <c r="S47" i="6"/>
  <c r="S48" i="8"/>
  <c r="S47" i="5"/>
  <c r="O47" i="9"/>
  <c r="P47" i="9" s="1"/>
  <c r="S47" i="9"/>
  <c r="O48" i="9"/>
  <c r="P48" i="9" s="1"/>
  <c r="S48" i="9"/>
  <c r="O47" i="5"/>
  <c r="P47" i="5" s="1"/>
  <c r="O48" i="5"/>
  <c r="P48" i="5" s="1"/>
  <c r="O48" i="2"/>
  <c r="P48" i="2" s="1"/>
  <c r="O48" i="3"/>
  <c r="P48" i="3" s="1"/>
  <c r="O48" i="7"/>
  <c r="P48" i="7" s="1"/>
  <c r="O48" i="6"/>
  <c r="P48" i="6" s="1"/>
  <c r="O48" i="8"/>
  <c r="P48" i="8" s="1"/>
  <c r="S48" i="4"/>
  <c r="O48" i="4"/>
  <c r="P48" i="4" s="1"/>
  <c r="O48" i="1"/>
  <c r="P48" i="1" s="1"/>
  <c r="O47" i="2"/>
  <c r="O47" i="3"/>
  <c r="O47" i="7"/>
  <c r="O47" i="6"/>
  <c r="O47" i="8"/>
  <c r="O47" i="4"/>
  <c r="O47" i="1"/>
  <c r="S47" i="4"/>
  <c r="S48" i="2" l="1"/>
  <c r="S47" i="1"/>
  <c r="S47" i="3"/>
  <c r="S48" i="6"/>
  <c r="S48" i="7"/>
  <c r="S47" i="8"/>
  <c r="S48" i="5"/>
  <c r="S48" i="1"/>
  <c r="O46" i="2"/>
  <c r="O46" i="3"/>
  <c r="O46" i="7"/>
  <c r="O46" i="6"/>
  <c r="O46" i="8"/>
  <c r="O46" i="5"/>
  <c r="O46" i="9"/>
  <c r="O46" i="4"/>
  <c r="O46" i="1"/>
  <c r="S43" i="1" l="1"/>
  <c r="O35" i="1" l="1"/>
  <c r="O49" i="1"/>
  <c r="P47" i="1" s="1"/>
  <c r="S46" i="1" l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49" i="2"/>
  <c r="O49" i="3"/>
  <c r="O49" i="7"/>
  <c r="O49" i="6"/>
  <c r="O49" i="8"/>
  <c r="P47" i="8" s="1"/>
  <c r="O49" i="5"/>
  <c r="O49" i="9"/>
  <c r="O49" i="4"/>
  <c r="O43" i="3"/>
  <c r="O5" i="8"/>
  <c r="O5" i="3"/>
  <c r="S19" i="1"/>
  <c r="O44" i="7"/>
  <c r="O4" i="6"/>
  <c r="O4" i="8"/>
  <c r="O44" i="5"/>
  <c r="P46" i="2" l="1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O33" i="3"/>
  <c r="O33" i="7"/>
  <c r="O33" i="1"/>
  <c r="P33" i="2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<sst xmlns="http://schemas.openxmlformats.org/spreadsheetml/2006/main" count="1011" uniqueCount="121">
  <si>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</si>
  <si>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</si>
  <si>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</si>
  <si>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</si>
  <si>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</si>
  <si>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</si>
  <si>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</si>
  <si>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</si>
  <si>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</si>
  <si>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</si>
  <si>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</si>
  <si>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</si>
  <si>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</si>
  <si>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</si>
  <si>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</si>
  <si>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</si>
  <si>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</si>
  <si>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</si>
  <si>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</si>
  <si>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</si>
  <si>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</si>
  <si>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</si>
  <si>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</si>
  <si>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</si>
  <si>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</si>
  <si>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</si>
  <si>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</si>
  <si>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</si>
  <si>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</si>
  <si>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</si>
  <si>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</si>
  <si>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</si>
  <si>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</si>
  <si>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</si>
  <si>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</si>
  <si>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</si>
  <si>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</si>
  <si>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</si>
  <si>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</si>
  <si>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</si>
  <si>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</si>
  <si>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</si>
  <si>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</si>
  <si>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</si>
  <si>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</si>
  <si>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</si>
  <si>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</si>
  <si>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</si>
  <si>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</si>
  <si>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</si>
  <si>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</si>
  <si>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</si>
  <si>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</si>
  <si>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</si>
  <si>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</si>
  <si>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</si>
  <si>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</si>
  <si>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</si>
  <si>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</si>
  <si>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</si>
  <si>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</si>
  <si>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</si>
  <si>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</si>
  <si>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</si>
  <si>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</si>
  <si>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</si>
  <si>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</si>
  <si>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</si>
  <si>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</si>
  <si>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</si>
  <si>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</si>
  <si>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</si>
  <si>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</si>
  <si>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</si>
  <si>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</si>
  <si>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</si>
  <si>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</si>
  <si>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</si>
  <si>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</si>
  <si>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</si>
  <si>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</si>
  <si>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</si>
  <si>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</si>
  <si>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</si>
  <si>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</si>
  <si>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</si>
  <si>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</si>
  <si>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</si>
  <si>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</si>
  <si>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</si>
  <si>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</si>
  <si>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</si>
  <si>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</si>
  <si>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</si>
  <si>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</si>
  <si>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</si>
  <si>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</si>
  <si>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</si>
  <si>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</si>
  <si>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</si>
  <si>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</si>
  <si>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</si>
  <si>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</si>
  <si>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</si>
  <si>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</si>
  <si>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</si>
  <si>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</si>
  <si>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</si>
  <si>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</si>
  <si>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</si>
  <si>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</si>
  <si>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</si>
  <si>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</si>
  <si>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</si>
  <si>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</si>
  <si>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</si>
  <si>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</si>
  <si>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</si>
  <si>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</si>
  <si>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</si>
  <si>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1月～12月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</si>
</sst>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49" fontId="5" fillId="0" borderId="40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 applyProtection="1">
      <alignment vertical="center"/>
      <protection locked="0"/>
    </xf>
    <xf numFmtId="179" fontId="3" fillId="0" borderId="41" xfId="0" applyNumberFormat="1" applyFont="1" applyBorder="1" applyAlignment="1">
      <alignment vertical="center"/>
    </xf>
    <xf numFmtId="0" fontId="4" fillId="0" borderId="39" xfId="0" applyFont="1" applyBorder="1"/>
    <xf numFmtId="178" fontId="5" fillId="0" borderId="4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3" borderId="46" xfId="0" applyNumberFormat="1" applyFont="1" applyFill="1" applyBorder="1" applyAlignment="1" applyProtection="1">
      <alignment vertical="center"/>
      <protection locked="0"/>
    </xf>
    <xf numFmtId="17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178" fontId="3" fillId="3" borderId="49" xfId="0" applyNumberFormat="1" applyFont="1" applyFill="1" applyBorder="1" applyAlignment="1">
      <alignment vertical="center"/>
    </xf>
    <xf numFmtId="178" fontId="3" fillId="2" borderId="0" xfId="0" applyNumberFormat="1" applyFont="1" applyFill="1"/>
    <xf numFmtId="178" fontId="3" fillId="0" borderId="50" xfId="0" applyNumberFormat="1" applyFont="1" applyBorder="1" applyAlignment="1">
      <alignment vertical="center"/>
    </xf>
    <xf numFmtId="178" fontId="5" fillId="3" borderId="51" xfId="0" applyNumberFormat="1" applyFont="1" applyFill="1" applyBorder="1" applyAlignment="1">
      <alignment vertical="center"/>
    </xf>
    <xf numFmtId="178" fontId="5" fillId="0" borderId="52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3" xfId="0" applyNumberFormat="1" applyFont="1" applyBorder="1" applyAlignment="1">
      <alignment vertical="center"/>
    </xf>
    <xf numFmtId="178" fontId="5" fillId="0" borderId="54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50" xfId="0" applyNumberFormat="1" applyFont="1" applyBorder="1" applyAlignment="1" applyProtection="1">
      <alignment vertical="center"/>
      <protection locked="0"/>
    </xf>
    <xf numFmtId="0" fontId="3" fillId="0" borderId="48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6" xfId="0" applyNumberFormat="1" applyFont="1" applyFill="1" applyBorder="1" applyAlignment="1" applyProtection="1">
      <alignment vertical="center"/>
      <protection locked="0"/>
    </xf>
    <xf numFmtId="178" fontId="5" fillId="3" borderId="57" xfId="0" applyNumberFormat="1" applyFont="1" applyFill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56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176" fontId="3" fillId="0" borderId="47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/>
    <xf numFmtId="0" fontId="3" fillId="0" borderId="0" xfId="0" applyFont="1" applyBorder="1"/>
    <xf numFmtId="178" fontId="3" fillId="0" borderId="41" xfId="0" applyNumberFormat="1" applyFont="1" applyBorder="1" applyAlignment="1">
      <alignment vertical="center"/>
    </xf>
    <xf numFmtId="178" fontId="5" fillId="0" borderId="4" xfId="0" applyNumberFormat="1" applyFont="1" applyBorder="1" applyAlignment="1" applyProtection="1">
      <alignment vertical="center"/>
      <protection locked="0"/>
    </xf>
    <xf numFmtId="178" fontId="5" fillId="0" borderId="58" xfId="0" applyNumberFormat="1" applyFont="1" applyBorder="1" applyAlignment="1" applyProtection="1">
      <alignment vertical="center"/>
      <protection locked="0"/>
    </xf>
    <xf numFmtId="178" fontId="5" fillId="0" borderId="61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2" xfId="0" applyNumberFormat="1" applyFont="1" applyBorder="1" applyAlignment="1">
      <alignment vertical="center"/>
    </xf>
    <xf numFmtId="178" fontId="5" fillId="0" borderId="63" xfId="0" applyNumberFormat="1" applyFont="1" applyBorder="1" applyAlignment="1" applyProtection="1">
      <alignment vertical="center"/>
      <protection locked="0"/>
    </xf>
    <xf numFmtId="178" fontId="5" fillId="3" borderId="64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5" xfId="0" applyNumberFormat="1" applyFont="1" applyFill="1" applyBorder="1" applyAlignment="1" applyProtection="1">
      <alignment vertical="center"/>
      <protection locked="0"/>
    </xf>
    <xf numFmtId="178" fontId="5" fillId="0" borderId="33" xfId="0" applyNumberFormat="1" applyFont="1" applyBorder="1" applyAlignment="1" applyProtection="1">
      <alignment vertical="center"/>
      <protection locked="0"/>
    </xf>
    <xf numFmtId="180" fontId="3" fillId="0" borderId="14" xfId="0" applyNumberFormat="1" applyFont="1" applyBorder="1" applyAlignment="1">
      <alignment vertical="center"/>
    </xf>
    <xf numFmtId="178" fontId="5" fillId="0" borderId="62" xfId="0" applyNumberFormat="1" applyFont="1" applyBorder="1" applyAlignment="1" applyProtection="1">
      <alignment vertical="center"/>
      <protection locked="0"/>
    </xf>
    <xf numFmtId="49" fontId="5" fillId="0" borderId="66" xfId="0" applyNumberFormat="1" applyFont="1" applyBorder="1" applyAlignment="1">
      <alignment horizontal="distributed" vertical="center"/>
    </xf>
    <xf numFmtId="49" fontId="5" fillId="0" borderId="67" xfId="0" applyNumberFormat="1" applyFont="1" applyBorder="1" applyAlignment="1">
      <alignment horizontal="center" vertical="center"/>
    </xf>
    <xf numFmtId="178" fontId="3" fillId="3" borderId="68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50" xfId="0" applyNumberFormat="1" applyFont="1" applyBorder="1" applyAlignment="1">
      <alignment vertical="center"/>
    </xf>
    <xf numFmtId="178" fontId="3" fillId="0" borderId="69" xfId="0" applyNumberFormat="1" applyFont="1" applyBorder="1" applyAlignment="1">
      <alignment vertical="center"/>
    </xf>
    <xf numFmtId="179" fontId="3" fillId="0" borderId="69" xfId="0" applyNumberFormat="1" applyFont="1" applyBorder="1" applyAlignment="1">
      <alignment vertical="center"/>
    </xf>
    <xf numFmtId="178" fontId="3" fillId="0" borderId="70" xfId="0" applyNumberFormat="1" applyFont="1" applyBorder="1" applyAlignment="1">
      <alignment vertical="center"/>
    </xf>
    <xf numFmtId="179" fontId="3" fillId="0" borderId="70" xfId="0" applyNumberFormat="1" applyFont="1" applyBorder="1" applyAlignment="1">
      <alignment vertical="center"/>
    </xf>
    <xf numFmtId="177" fontId="3" fillId="0" borderId="68" xfId="0" applyNumberFormat="1" applyFont="1" applyBorder="1" applyAlignment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178" fontId="5" fillId="0" borderId="71" xfId="0" applyNumberFormat="1" applyFont="1" applyBorder="1" applyAlignment="1" applyProtection="1">
      <alignment vertical="center"/>
      <protection locked="0"/>
    </xf>
    <xf numFmtId="178" fontId="5" fillId="0" borderId="72" xfId="0" applyNumberFormat="1" applyFont="1" applyBorder="1" applyAlignment="1" applyProtection="1">
      <alignment vertical="center"/>
      <protection locked="0"/>
    </xf>
    <xf numFmtId="178" fontId="5" fillId="0" borderId="73" xfId="0" applyNumberFormat="1" applyFont="1" applyBorder="1" applyAlignment="1">
      <alignment vertical="center"/>
    </xf>
    <xf numFmtId="49" fontId="5" fillId="0" borderId="74" xfId="0" applyNumberFormat="1" applyFont="1" applyBorder="1" applyAlignment="1">
      <alignment horizontal="distributed" vertical="center"/>
    </xf>
    <xf numFmtId="49" fontId="5" fillId="0" borderId="75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77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177" fontId="3" fillId="0" borderId="79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0" fontId="3" fillId="0" borderId="50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8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0" borderId="0" xfId="0" applyFont="1" applyBorder="1" applyAlignment="1">
      <alignment vertical="center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9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2" xfId="0" applyNumberFormat="1" applyFont="1" applyFill="1" applyBorder="1" applyAlignment="1">
      <alignment horizontal="center" vertical="center"/>
    </xf>
    <xf numFmtId="49" fontId="5" fillId="3" borderId="55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showGridLines="0" tabSelected="1" view="pageBreakPreview" zoomScaleNormal="70" zoomScaleSheetLayoutView="100" workbookViewId="0">
      <pane ySplit="3" topLeftCell="A19" activePane="bottomLeft" state="frozen"/>
      <selection activeCell="W49" sqref="W49"/>
      <selection pane="bottomLeft" activeCell="P54" sqref="P54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1" t="s">
        <v>91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>SUM(C4:N4)</f>
        <v>2202.5</v>
      </c>
      <c r="S4" s="65">
        <f>R4/R49*100</f>
        <v>116.24531588114215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0">SUM(C5:N5)</f>
        <v>2320</v>
      </c>
      <c r="R5" s="62">
        <f>SUM(C5:N5)</f>
        <v>2320</v>
      </c>
      <c r="S5" s="65">
        <f>R5/R49*100</f>
        <v>122.44682535493747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0"/>
        <v>1875.5</v>
      </c>
      <c r="R6" s="62">
        <f>SUM(C6:N6)</f>
        <v>1875.5</v>
      </c>
      <c r="S6" s="65">
        <f>R6/R49*100</f>
        <v>98.98664696257984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>SUM(C7:N7)</f>
        <v>1406</v>
      </c>
      <c r="S7" s="65">
        <f>R7/R49*100</f>
        <v>74.206998469414685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0"/>
        <v>2326</v>
      </c>
      <c r="R8" s="62">
        <f>SUM(C8:N8)</f>
        <v>2326</v>
      </c>
      <c r="S8" s="65">
        <f>R8/R49*100</f>
        <v>122.76349817913128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0"/>
        <v>1686</v>
      </c>
      <c r="R9" s="62">
        <f>SUM(C9:N9)</f>
        <v>1686</v>
      </c>
      <c r="S9" s="65">
        <f>R9/R49*100</f>
        <v>88.985063598458865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>SUM(C10:N10)</f>
        <v>2264.5</v>
      </c>
      <c r="S10" s="65">
        <f>R10/R49*100</f>
        <v>119.51760173114478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0"/>
        <v>1814</v>
      </c>
      <c r="R11" s="62">
        <f>SUM(C11:N11)</f>
        <v>1814</v>
      </c>
      <c r="S11" s="65">
        <f>R11/R49*100</f>
        <v>95.740750514593358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>SUM(C12:N12)</f>
        <v>2088</v>
      </c>
      <c r="S12" s="65">
        <f>R12/R49*100</f>
        <v>110.20214281944372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0"/>
        <v>1811</v>
      </c>
      <c r="R13" s="62">
        <f>SUM(C13:N13)</f>
        <v>1811</v>
      </c>
      <c r="S13" s="65">
        <f>R13/R49*100</f>
        <v>95.582414102496443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0"/>
        <v>2068</v>
      </c>
      <c r="R14" s="62">
        <f>SUM(C14:N14)</f>
        <v>2068</v>
      </c>
      <c r="S14" s="65">
        <f>R14/R49*100</f>
        <v>109.1465667387977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0"/>
        <v>1900.5</v>
      </c>
      <c r="P15" s="8"/>
      <c r="R15" s="62">
        <f>SUM(C15:N15)</f>
        <v>1900.5</v>
      </c>
      <c r="S15" s="65">
        <f>R15/R49*100</f>
        <v>100.30611706338735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0"/>
        <v>2842</v>
      </c>
      <c r="R16" s="62">
        <f>SUM(C16:N16)</f>
        <v>2842</v>
      </c>
      <c r="S16" s="65">
        <f>R16/R49*100</f>
        <v>149.99736105979841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0"/>
        <v>922</v>
      </c>
      <c r="R17" s="62">
        <f>SUM(C17:N17)</f>
        <v>922</v>
      </c>
      <c r="S17" s="65">
        <f>R17/R49*100</f>
        <v>48.662057317781183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0"/>
        <v>1544.5</v>
      </c>
      <c r="P18" s="12">
        <f t="shared" ref="P18:P48" si="1">ROUND(O18/$O$49,3)</f>
        <v>0.81499999999999995</v>
      </c>
      <c r="Q18" s="13"/>
      <c r="R18" s="62">
        <f>SUM(C18:N18)</f>
        <v>1544.5</v>
      </c>
      <c r="S18" s="65">
        <f>R18/R49*100</f>
        <v>81.516862827888332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0"/>
        <v>1263</v>
      </c>
      <c r="P19" s="12">
        <f t="shared" si="1"/>
        <v>0.66700000000000004</v>
      </c>
      <c r="R19" s="62">
        <f>SUM(C19:N19)</f>
        <v>1263</v>
      </c>
      <c r="S19" s="65">
        <f>R19/R49*100</f>
        <v>66.659629492795702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0"/>
        <v>2109</v>
      </c>
      <c r="P20" s="12">
        <f t="shared" si="1"/>
        <v>1.113</v>
      </c>
      <c r="R20" s="62">
        <f>SUM(C20:N20)</f>
        <v>2109</v>
      </c>
      <c r="S20" s="65">
        <f>R20/R49*100</f>
        <v>111.31049770412203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0"/>
        <v>2020</v>
      </c>
      <c r="P21" s="12">
        <f t="shared" si="1"/>
        <v>1.0660000000000001</v>
      </c>
      <c r="R21" s="62">
        <f>SUM(C21:N21)</f>
        <v>2020</v>
      </c>
      <c r="S21" s="65">
        <f>R21/R49*100</f>
        <v>106.61318414524727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0"/>
        <v>2329</v>
      </c>
      <c r="P22" s="12">
        <f t="shared" si="1"/>
        <v>1.2290000000000001</v>
      </c>
      <c r="R22" s="62">
        <f>SUM(C22:N22)</f>
        <v>2329</v>
      </c>
      <c r="S22" s="65">
        <f>R22/R49*100</f>
        <v>122.92183459122819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0"/>
        <v>1560.5</v>
      </c>
      <c r="P23" s="12">
        <f t="shared" si="1"/>
        <v>0.82399999999999995</v>
      </c>
      <c r="R23" s="62">
        <f>SUM(C23:N23)</f>
        <v>1560.5</v>
      </c>
      <c r="S23" s="65">
        <f>R23/R49*100</f>
        <v>82.361323692405136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0"/>
        <v>1558.5</v>
      </c>
      <c r="P24" s="12">
        <f t="shared" si="1"/>
        <v>0.82299999999999995</v>
      </c>
      <c r="R24" s="62">
        <f>SUM(C24:N24)</f>
        <v>1558.5</v>
      </c>
      <c r="S24" s="65">
        <f>R24/R49*100</f>
        <v>82.255766084340536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0"/>
        <v>1614</v>
      </c>
      <c r="P25" s="12">
        <f t="shared" si="1"/>
        <v>0.85199999999999998</v>
      </c>
      <c r="R25" s="62">
        <f>SUM(C25:N25)</f>
        <v>1614</v>
      </c>
      <c r="S25" s="65">
        <f>R25/R49*100</f>
        <v>85.184989708133216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0"/>
        <v>1678</v>
      </c>
      <c r="P26" s="12">
        <f t="shared" si="1"/>
        <v>0.88600000000000001</v>
      </c>
      <c r="R26" s="62">
        <f>SUM(C26:N26)</f>
        <v>1678</v>
      </c>
      <c r="S26" s="65">
        <f>R26/R49*100</f>
        <v>88.562833166200463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0"/>
        <v>1618</v>
      </c>
      <c r="P27" s="12">
        <f t="shared" si="1"/>
        <v>0.85399999999999998</v>
      </c>
      <c r="R27" s="62">
        <f>SUM(C27:N27)</f>
        <v>1618</v>
      </c>
      <c r="S27" s="65">
        <f>R27/R49*100</f>
        <v>85.396104924262431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0"/>
        <v>1373</v>
      </c>
      <c r="P28" s="12">
        <f t="shared" si="1"/>
        <v>0.72499999999999998</v>
      </c>
      <c r="R28" s="62">
        <f>SUM(C28:N28)</f>
        <v>1373</v>
      </c>
      <c r="S28" s="65">
        <f>R28/R49*100</f>
        <v>72.465297936348776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0"/>
        <v>2535</v>
      </c>
      <c r="P29" s="12">
        <f t="shared" si="1"/>
        <v>1.3380000000000001</v>
      </c>
      <c r="R29" s="62">
        <f>SUM(C29:N29)</f>
        <v>2535</v>
      </c>
      <c r="S29" s="65">
        <f>R29/R49*100</f>
        <v>133.79426822188211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0"/>
        <v>1464</v>
      </c>
      <c r="P30" s="12">
        <f t="shared" si="1"/>
        <v>0.77300000000000002</v>
      </c>
      <c r="R30" s="62">
        <f>SUM(C30:N30)</f>
        <v>1464</v>
      </c>
      <c r="S30" s="65">
        <f>R30/R49*100</f>
        <v>77.26816910328813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0"/>
        <v>1840</v>
      </c>
      <c r="P31" s="12">
        <f t="shared" si="1"/>
        <v>0.97099999999999997</v>
      </c>
      <c r="R31" s="62">
        <f>SUM(C31:N31)</f>
        <v>1840</v>
      </c>
      <c r="S31" s="65">
        <f>R31/R49*100</f>
        <v>97.112999419433166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0"/>
        <v>1801</v>
      </c>
      <c r="P32" s="12">
        <f t="shared" si="1"/>
        <v>0.95099999999999996</v>
      </c>
      <c r="R32" s="62">
        <f>SUM(C32:N32)</f>
        <v>1801</v>
      </c>
      <c r="S32" s="65">
        <f>R32/R49*100</f>
        <v>95.05462606217344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0"/>
        <v>1897.5</v>
      </c>
      <c r="P33" s="12">
        <f t="shared" si="1"/>
        <v>1.0009999999999999</v>
      </c>
      <c r="R33" s="62">
        <f>SUM(C33:N33)</f>
        <v>1897.5</v>
      </c>
      <c r="S33" s="65">
        <f>R33/R49*100</f>
        <v>100.14778065129045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0"/>
        <v>2169</v>
      </c>
      <c r="P34" s="12">
        <f t="shared" si="1"/>
        <v>1.145</v>
      </c>
      <c r="R34" s="62">
        <f>SUM(C34:N34)</f>
        <v>2169</v>
      </c>
      <c r="S34" s="65">
        <f>R34/R49*100</f>
        <v>114.47722594606007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1"/>
        <v>1.127</v>
      </c>
      <c r="R35" s="62">
        <f>SUM(C35:N35)</f>
        <v>2135.5</v>
      </c>
      <c r="S35" s="65">
        <f>R35/R49*100</f>
        <v>112.709136010978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0"/>
        <v>1683.5</v>
      </c>
      <c r="P36" s="12">
        <f t="shared" si="1"/>
        <v>0.88900000000000001</v>
      </c>
      <c r="R36" s="62">
        <f>SUM(C36:N36)</f>
        <v>1683.5</v>
      </c>
      <c r="S36" s="65">
        <f>R36/R49*100</f>
        <v>88.853116588378114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0"/>
        <v>2133.5</v>
      </c>
      <c r="P37" s="12">
        <f t="shared" si="1"/>
        <v>1.1259999999999999</v>
      </c>
      <c r="R37" s="62">
        <f>SUM(C37:N37)</f>
        <v>2133.5</v>
      </c>
      <c r="S37" s="65">
        <f>R37/R49*100</f>
        <v>112.6035784029134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91">
        <f t="shared" si="0"/>
        <v>2392</v>
      </c>
      <c r="P38" s="12">
        <f t="shared" si="1"/>
        <v>1.262</v>
      </c>
      <c r="R38" s="62">
        <f>SUM(C38:N38)</f>
        <v>2392</v>
      </c>
      <c r="S38" s="65">
        <f>R38/R49*100</f>
        <v>126.24689924526311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91">
        <f t="shared" si="0"/>
        <v>2293</v>
      </c>
      <c r="P39" s="12">
        <f t="shared" si="1"/>
        <v>1.21</v>
      </c>
      <c r="R39" s="62">
        <f>SUM(C39:N39)</f>
        <v>2293</v>
      </c>
      <c r="S39" s="65">
        <f>R39/R49*100</f>
        <v>121.02179764606535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91">
        <f t="shared" si="0"/>
        <v>1778.5</v>
      </c>
      <c r="P40" s="12">
        <f t="shared" si="1"/>
        <v>0.93899999999999995</v>
      </c>
      <c r="R40" s="62">
        <f>SUM(C40:N40)</f>
        <v>1778.5</v>
      </c>
      <c r="S40" s="65">
        <f>R40/R49*100</f>
        <v>93.867102971446684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91">
        <f t="shared" ref="O41:O45" si="2">SUM(C41:N41)</f>
        <v>1821</v>
      </c>
      <c r="P41" s="12">
        <f t="shared" si="1"/>
        <v>0.96099999999999997</v>
      </c>
      <c r="R41" s="62">
        <f>SUM(C41:N41)</f>
        <v>1821</v>
      </c>
      <c r="S41" s="68">
        <f>R41/R49*100</f>
        <v>96.11020214281946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92">
        <f t="shared" si="2"/>
        <v>1788</v>
      </c>
      <c r="P42" s="12">
        <f t="shared" si="1"/>
        <v>0.94399999999999995</v>
      </c>
      <c r="Q42" s="93"/>
      <c r="R42" s="62">
        <f>SUM(C42:N42)</f>
        <v>1788</v>
      </c>
      <c r="S42" s="65">
        <f>R42/R49*100</f>
        <v>94.368501609753537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92">
        <f t="shared" si="2"/>
        <v>2709.5</v>
      </c>
      <c r="P43" s="12">
        <f t="shared" si="1"/>
        <v>1.43</v>
      </c>
      <c r="R43" s="62">
        <f>SUM(C43:N43)</f>
        <v>2709.5</v>
      </c>
      <c r="S43" s="65">
        <f>R43/R49*100</f>
        <v>143.00416952551856</v>
      </c>
    </row>
    <row r="44" spans="1:21" ht="18" customHeight="1" x14ac:dyDescent="0.15">
      <c r="A44" s="55" t="s">
        <v>109</v>
      </c>
      <c r="B44" s="56" t="s">
        <v>110</v>
      </c>
      <c r="C44" s="87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92">
        <f t="shared" si="2"/>
        <v>2203.5</v>
      </c>
      <c r="P44" s="12">
        <f t="shared" si="1"/>
        <v>1.163</v>
      </c>
      <c r="Q44" s="93"/>
      <c r="R44" s="62">
        <f>SUM(C44:N44)</f>
        <v>2203.5</v>
      </c>
      <c r="S44" s="68">
        <f>R44/R49*100</f>
        <v>116.29809468517445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2"/>
        <v>1742.5</v>
      </c>
      <c r="P45" s="12">
        <f t="shared" si="1"/>
        <v>0.92</v>
      </c>
      <c r="R45" s="62">
        <f>SUM(C45:N45)</f>
        <v>1742.5</v>
      </c>
      <c r="S45" s="65">
        <f>R45/R49*100</f>
        <v>91.967066026283845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88">
        <f t="shared" si="1"/>
        <v>1.127</v>
      </c>
      <c r="Q46" s="77"/>
      <c r="R46" s="124">
        <f>SUM(C46:N46)</f>
        <v>2134.5</v>
      </c>
      <c r="S46" s="133">
        <f>R46/R49*100</f>
        <v>112.65635720694571</v>
      </c>
      <c r="T46" s="89"/>
      <c r="U46" s="89"/>
    </row>
    <row r="47" spans="1:21" ht="18" customHeight="1" thickBot="1" x14ac:dyDescent="0.2">
      <c r="A47" s="57" t="s">
        <v>116</v>
      </c>
      <c r="B47" s="58" t="s">
        <v>117</v>
      </c>
      <c r="C47" s="20">
        <v>41</v>
      </c>
      <c r="D47" s="21">
        <v>161.5</v>
      </c>
      <c r="E47" s="21">
        <v>364.5</v>
      </c>
      <c r="F47" s="21">
        <v>187.5</v>
      </c>
      <c r="G47" s="21">
        <v>205.5</v>
      </c>
      <c r="H47" s="21">
        <v>393</v>
      </c>
      <c r="I47" s="21">
        <v>301</v>
      </c>
      <c r="J47" s="21">
        <v>121.5</v>
      </c>
      <c r="K47" s="21">
        <v>69.5</v>
      </c>
      <c r="L47" s="21">
        <v>103</v>
      </c>
      <c r="M47" s="21">
        <v>168.5</v>
      </c>
      <c r="N47" s="21">
        <v>20</v>
      </c>
      <c r="O47" s="30">
        <f>SUM(C47:N47)</f>
        <v>2136.5</v>
      </c>
      <c r="P47" s="67">
        <f t="shared" si="1"/>
        <v>1.1279999999999999</v>
      </c>
      <c r="Q47" s="106"/>
      <c r="R47" s="132">
        <f>SUM(C47:N47)</f>
        <v>2136.5</v>
      </c>
      <c r="S47" s="68">
        <f>R47/R49*100</f>
        <v>112.7619148150103</v>
      </c>
      <c r="T47" s="107"/>
      <c r="U47" s="107"/>
    </row>
    <row r="48" spans="1:21" ht="18" customHeight="1" thickBot="1" x14ac:dyDescent="0.2">
      <c r="A48" s="137" t="s">
        <v>119</v>
      </c>
      <c r="B48" s="138" t="s">
        <v>118</v>
      </c>
      <c r="C48" s="111">
        <v>46.5</v>
      </c>
      <c r="D48" s="110">
        <v>62</v>
      </c>
      <c r="E48" s="110">
        <v>108.5</v>
      </c>
      <c r="F48" s="110">
        <v>96.5</v>
      </c>
      <c r="G48" s="110">
        <v>237</v>
      </c>
      <c r="H48" s="110">
        <v>470.5</v>
      </c>
      <c r="I48" s="110">
        <v>123.5</v>
      </c>
      <c r="J48" s="110">
        <v>458.5</v>
      </c>
      <c r="K48" s="110">
        <v>194.5</v>
      </c>
      <c r="L48" s="110">
        <v>61</v>
      </c>
      <c r="M48" s="110">
        <v>45</v>
      </c>
      <c r="N48" s="110">
        <v>71.5</v>
      </c>
      <c r="O48" s="142">
        <f>SUM(C48:N48)</f>
        <v>1975</v>
      </c>
      <c r="P48" s="94">
        <f t="shared" si="1"/>
        <v>1.042</v>
      </c>
      <c r="Q48" s="106"/>
      <c r="R48" s="85">
        <f>SUM(C48:N48)</f>
        <v>1975</v>
      </c>
      <c r="S48" s="125">
        <f>R48/R49*100</f>
        <v>104.23813796379375</v>
      </c>
      <c r="T48" s="107"/>
      <c r="U48" s="107"/>
    </row>
    <row r="49" spans="1:22" s="31" customFormat="1" ht="18" customHeight="1" x14ac:dyDescent="0.15">
      <c r="A49" s="153" t="s">
        <v>12</v>
      </c>
      <c r="B49" s="154"/>
      <c r="C49" s="97">
        <v>63.1</v>
      </c>
      <c r="D49" s="98">
        <v>84</v>
      </c>
      <c r="E49" s="98">
        <v>123.2</v>
      </c>
      <c r="F49" s="98">
        <v>153</v>
      </c>
      <c r="G49" s="98">
        <v>160.69999999999999</v>
      </c>
      <c r="H49" s="98">
        <v>335.9</v>
      </c>
      <c r="I49" s="98">
        <v>292.7</v>
      </c>
      <c r="J49" s="98">
        <v>217.9</v>
      </c>
      <c r="K49" s="98">
        <v>186.6</v>
      </c>
      <c r="L49" s="98">
        <v>102.1</v>
      </c>
      <c r="M49" s="98">
        <v>100.7</v>
      </c>
      <c r="N49" s="98">
        <v>74.8</v>
      </c>
      <c r="O49" s="73">
        <f>SUM(C49:N49)</f>
        <v>1894.6999999999998</v>
      </c>
      <c r="P49" s="61"/>
      <c r="Q49" s="2"/>
      <c r="R49" s="83">
        <f>SUM(C49:N49)</f>
        <v>1894.6999999999998</v>
      </c>
      <c r="S49" s="82"/>
      <c r="T49" s="1"/>
      <c r="U49" s="1"/>
      <c r="V49" s="1"/>
    </row>
    <row r="50" spans="1:22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Q50" s="40"/>
    </row>
    <row r="51" spans="1:22" ht="18" customHeight="1" x14ac:dyDescent="0.15">
      <c r="A51" s="43" t="s">
        <v>111</v>
      </c>
      <c r="B51" s="43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22" ht="18" customHeight="1" x14ac:dyDescent="0.15">
      <c r="F52" s="44"/>
    </row>
    <row r="53" spans="1:22" ht="18" customHeight="1" x14ac:dyDescent="0.15">
      <c r="F53" s="44"/>
      <c r="R53" s="44"/>
    </row>
    <row r="54" spans="1:22" ht="18" customHeight="1" x14ac:dyDescent="0.15">
      <c r="F54" s="44"/>
    </row>
    <row r="55" spans="1:22" ht="18" customHeight="1" x14ac:dyDescent="0.15">
      <c r="F55" s="44"/>
    </row>
    <row r="56" spans="1:22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6"/>
  <sheetViews>
    <sheetView showGridLines="0" view="pageBreakPreview" topLeftCell="B1" zoomScaleNormal="70" zoomScaleSheetLayoutView="100" workbookViewId="0">
      <pane ySplit="3" topLeftCell="A24" activePane="bottomLeft" state="frozen"/>
      <selection activeCell="I53" sqref="I53"/>
      <selection pane="bottomLeft" activeCell="L35" sqref="L35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1" t="s">
        <v>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>SUM(C4:N4)</f>
        <v>1860.5</v>
      </c>
      <c r="S4" s="65">
        <f>R4/R49*100</f>
        <v>93.539467068878849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0">SUM(C5:N5)</f>
        <v>1987.5</v>
      </c>
      <c r="P5" s="2"/>
      <c r="R5" s="62">
        <f>SUM(C5:N5)</f>
        <v>1987.5</v>
      </c>
      <c r="S5" s="65">
        <f>R5/R49*100</f>
        <v>99.924585218702873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0"/>
        <v>2328</v>
      </c>
      <c r="P6" s="2"/>
      <c r="R6" s="62">
        <f>SUM(C6:N6)</f>
        <v>2328</v>
      </c>
      <c r="S6" s="65">
        <f>R6/R49*100</f>
        <v>117.04374057315235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>SUM(C7:N7)</f>
        <v>1310.5</v>
      </c>
      <c r="S7" s="65">
        <f>R7/R49*100</f>
        <v>65.887380593262961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0"/>
        <v>2392</v>
      </c>
      <c r="P8" s="2"/>
      <c r="R8" s="62">
        <f>SUM(C8:N8)</f>
        <v>2392</v>
      </c>
      <c r="S8" s="65">
        <f>R8/R49*100</f>
        <v>120.26143790849675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0"/>
        <v>2277</v>
      </c>
      <c r="P9" s="2"/>
      <c r="R9" s="62">
        <f>SUM(C9:N9)</f>
        <v>2277</v>
      </c>
      <c r="S9" s="65">
        <f>R9/R49*100</f>
        <v>114.47963800904979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>SUM(C10:N10)</f>
        <v>2133.5</v>
      </c>
      <c r="S10" s="65">
        <f>R10/R49*100</f>
        <v>107.26495726495729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0"/>
        <v>1570.5</v>
      </c>
      <c r="P11" s="2"/>
      <c r="R11" s="62">
        <f>SUM(C11:N11)</f>
        <v>1570.5</v>
      </c>
      <c r="S11" s="65">
        <f>R11/R49*100</f>
        <v>78.959276018099558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0"/>
        <v>2214</v>
      </c>
      <c r="P12" s="2"/>
      <c r="R12" s="62">
        <f>SUM(C12:N12)</f>
        <v>2214</v>
      </c>
      <c r="S12" s="65">
        <f>R12/R49*100</f>
        <v>111.31221719457014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0"/>
        <v>2248.5</v>
      </c>
      <c r="P13" s="2"/>
      <c r="R13" s="62">
        <f>SUM(C13:N13)</f>
        <v>2248.5</v>
      </c>
      <c r="S13" s="65">
        <f>R13/R49*100</f>
        <v>113.04675716440424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0"/>
        <v>2427.5</v>
      </c>
      <c r="P14" s="2"/>
      <c r="R14" s="62">
        <f>SUM(C14:N14)</f>
        <v>2427.5</v>
      </c>
      <c r="S14" s="65">
        <f>R14/R49*100</f>
        <v>122.04625439919559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0"/>
        <v>1672.5</v>
      </c>
      <c r="P15" s="8"/>
      <c r="R15" s="62">
        <f>SUM(C15:N15)</f>
        <v>1672.5</v>
      </c>
      <c r="S15" s="65">
        <f>R15/R49*100</f>
        <v>84.087481146304683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0"/>
        <v>2600.5</v>
      </c>
      <c r="P16" s="2"/>
      <c r="R16" s="62">
        <f>SUM(C16:N16)</f>
        <v>2600.5</v>
      </c>
      <c r="S16" s="65">
        <f>R16/R49*100</f>
        <v>130.74409250879842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>SUM(C17:N17)</f>
        <v>1079.5</v>
      </c>
      <c r="S17" s="65">
        <f>R17/R49*100</f>
        <v>54.27350427350428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0"/>
        <v>1808.5</v>
      </c>
      <c r="P18" s="12">
        <f>ROUND(O18/$O$49,3)</f>
        <v>0.90900000000000003</v>
      </c>
      <c r="R18" s="62">
        <f>SUM(C18:N18)</f>
        <v>1808.5</v>
      </c>
      <c r="S18" s="65">
        <f>R18/R49*100</f>
        <v>90.925087983911524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0"/>
        <v>1482.5</v>
      </c>
      <c r="P19" s="12">
        <f t="shared" ref="P19:P30" si="1">ROUND(O19/$O$49,3)</f>
        <v>0.745</v>
      </c>
      <c r="R19" s="62">
        <f>SUM(C19:N19)</f>
        <v>1482.5</v>
      </c>
      <c r="S19" s="65">
        <f>R19/R49*100</f>
        <v>74.534942182001018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0"/>
        <v>2512.5</v>
      </c>
      <c r="P20" s="12">
        <f t="shared" si="1"/>
        <v>1.2629999999999999</v>
      </c>
      <c r="R20" s="62">
        <f>SUM(C20:N20)</f>
        <v>2512.5</v>
      </c>
      <c r="S20" s="65">
        <f>R20/R49*100</f>
        <v>126.31975867269986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0"/>
        <v>2036</v>
      </c>
      <c r="P21" s="12">
        <f t="shared" si="1"/>
        <v>1.024</v>
      </c>
      <c r="R21" s="62">
        <f>SUM(C21:N21)</f>
        <v>2036</v>
      </c>
      <c r="S21" s="65">
        <f>R21/R49*100</f>
        <v>102.36299648064356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0"/>
        <v>2291.5</v>
      </c>
      <c r="P22" s="12">
        <f t="shared" si="1"/>
        <v>1.1519999999999999</v>
      </c>
      <c r="R22" s="62">
        <f>SUM(C22:N22)</f>
        <v>2291.5</v>
      </c>
      <c r="S22" s="65">
        <f>R22/R49*100</f>
        <v>115.20864756158875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0"/>
        <v>1648</v>
      </c>
      <c r="P23" s="12">
        <f t="shared" si="1"/>
        <v>0.82899999999999996</v>
      </c>
      <c r="R23" s="62">
        <f>SUM(C23:N23)</f>
        <v>1648</v>
      </c>
      <c r="S23" s="65">
        <f>R23/R49*100</f>
        <v>82.855706385118154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0"/>
        <v>2100</v>
      </c>
      <c r="P24" s="12">
        <f t="shared" si="1"/>
        <v>1.056</v>
      </c>
      <c r="R24" s="62">
        <f>SUM(C24:N24)</f>
        <v>2100</v>
      </c>
      <c r="S24" s="65">
        <f>R24/R49*100</f>
        <v>105.58069381598794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0"/>
        <v>1680</v>
      </c>
      <c r="P25" s="12">
        <f t="shared" si="1"/>
        <v>0.84499999999999997</v>
      </c>
      <c r="R25" s="62">
        <f>SUM(C25:N25)</f>
        <v>1680</v>
      </c>
      <c r="S25" s="65">
        <f>R25/R49*100</f>
        <v>84.464555052790359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1"/>
        <v>1.024</v>
      </c>
      <c r="R26" s="62">
        <f>SUM(C26:N26)</f>
        <v>2036</v>
      </c>
      <c r="S26" s="65">
        <f>R26/R49*100</f>
        <v>102.36299648064356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0"/>
        <v>2048.5</v>
      </c>
      <c r="P27" s="12">
        <f t="shared" si="1"/>
        <v>1.03</v>
      </c>
      <c r="R27" s="62">
        <f>SUM(C27:N27)</f>
        <v>2048.5</v>
      </c>
      <c r="S27" s="65">
        <f>R27/R49*100</f>
        <v>102.991452991453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130.5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1264</v>
      </c>
      <c r="P28" s="12">
        <f t="shared" si="1"/>
        <v>0.63500000000000001</v>
      </c>
      <c r="R28" s="62">
        <f>SUM(C28:N28)</f>
        <v>1264</v>
      </c>
      <c r="S28" s="65">
        <f>R28/R49*100</f>
        <v>63.549522373051794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0"/>
        <v>2206.5</v>
      </c>
      <c r="P29" s="12">
        <f t="shared" si="1"/>
        <v>1.109</v>
      </c>
      <c r="R29" s="62">
        <f>SUM(C29:N29)</f>
        <v>2206.5</v>
      </c>
      <c r="S29" s="65">
        <f>R29/R49*100</f>
        <v>110.93514328808448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0"/>
        <v>1502</v>
      </c>
      <c r="P30" s="12">
        <f t="shared" si="1"/>
        <v>0.755</v>
      </c>
      <c r="R30" s="62">
        <f>SUM(C30:N30)</f>
        <v>1502</v>
      </c>
      <c r="S30" s="65">
        <f>R30/R49*100</f>
        <v>75.515334338863767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0"/>
        <v>1706</v>
      </c>
      <c r="P31" s="12">
        <f t="shared" ref="P31:P36" si="2">ROUND(O31/$O$49,3)</f>
        <v>0.85799999999999998</v>
      </c>
      <c r="Q31" s="2"/>
      <c r="R31" s="62">
        <f>SUM(C31:N31)</f>
        <v>1706</v>
      </c>
      <c r="S31" s="65">
        <f>R31/R49*100</f>
        <v>85.771744595274015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3">SUM(C32:N32)</f>
        <v>2092.5</v>
      </c>
      <c r="P32" s="12">
        <f t="shared" si="2"/>
        <v>1.052</v>
      </c>
      <c r="Q32" s="2"/>
      <c r="R32" s="62">
        <f>SUM(C32:N32)</f>
        <v>2092.5</v>
      </c>
      <c r="S32" s="65">
        <f>R32/R49*100</f>
        <v>105.20361990950227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3"/>
        <v>1973.5</v>
      </c>
      <c r="P33" s="12">
        <f t="shared" si="2"/>
        <v>0.99199999999999999</v>
      </c>
      <c r="Q33" s="2"/>
      <c r="R33" s="62">
        <f>SUM(C33:N33)</f>
        <v>1973.5</v>
      </c>
      <c r="S33" s="65">
        <f>R33/R49*100</f>
        <v>99.220713926596289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3"/>
        <v>1993.5</v>
      </c>
      <c r="P34" s="12">
        <f t="shared" si="2"/>
        <v>1.002</v>
      </c>
      <c r="Q34" s="2"/>
      <c r="R34" s="62">
        <f>SUM(C34:N34)</f>
        <v>1993.5</v>
      </c>
      <c r="S34" s="65">
        <f>R34/R49*100</f>
        <v>100.22624434389142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69</v>
      </c>
      <c r="M35" s="17">
        <v>188.5</v>
      </c>
      <c r="N35" s="17">
        <v>131</v>
      </c>
      <c r="O35" s="19">
        <f t="shared" si="3"/>
        <v>2104.5</v>
      </c>
      <c r="P35" s="12">
        <f t="shared" si="2"/>
        <v>1.0580000000000001</v>
      </c>
      <c r="Q35" s="2"/>
      <c r="R35" s="62">
        <f>SUM(C35:N35)</f>
        <v>2104.5</v>
      </c>
      <c r="S35" s="65">
        <f>R35/R49*100</f>
        <v>105.80693815987934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2"/>
        <v>1.016</v>
      </c>
      <c r="Q36" s="2"/>
      <c r="R36" s="62">
        <f>SUM(C36:N36)</f>
        <v>2021.5</v>
      </c>
      <c r="S36" s="65">
        <f>R36/R49*100</f>
        <v>101.63398692810459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3"/>
        <v>2222.5</v>
      </c>
      <c r="P37" s="12">
        <f t="shared" ref="P37:P39" si="4">ROUND(O37/$O$49,3)</f>
        <v>1.117</v>
      </c>
      <c r="Q37" s="2"/>
      <c r="R37" s="62">
        <f>SUM(C37:N37)</f>
        <v>2222.5</v>
      </c>
      <c r="S37" s="65">
        <f>R37/R49*100</f>
        <v>111.73956762192057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3"/>
        <v>2142.5</v>
      </c>
      <c r="P38" s="12">
        <f>ROUND(O38/$O$49,3)</f>
        <v>1.077</v>
      </c>
      <c r="Q38" s="2"/>
      <c r="R38" s="62">
        <f>SUM(C38:N38)</f>
        <v>2142.5</v>
      </c>
      <c r="S38" s="65">
        <f>R38/R49*100</f>
        <v>107.71744595274009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5">SUM(C39:N39)</f>
        <v>2765.5</v>
      </c>
      <c r="P39" s="12">
        <f t="shared" si="4"/>
        <v>1.39</v>
      </c>
      <c r="Q39" s="2"/>
      <c r="R39" s="62">
        <f>SUM(C39:N39)</f>
        <v>2765.5</v>
      </c>
      <c r="S39" s="65">
        <f>R39/R49*100</f>
        <v>139.03971845148317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5"/>
        <v>1607.5</v>
      </c>
      <c r="P40" s="12">
        <f t="shared" ref="P40:P44" si="6">ROUND(O40/$O$49,3)</f>
        <v>0.80800000000000005</v>
      </c>
      <c r="Q40" s="2"/>
      <c r="R40" s="62">
        <f>SUM(C40:N40)</f>
        <v>1607.5</v>
      </c>
      <c r="S40" s="65">
        <f>R40/R49*100</f>
        <v>80.819507290095544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5"/>
        <v>1988</v>
      </c>
      <c r="P41" s="12">
        <f t="shared" si="6"/>
        <v>0.999</v>
      </c>
      <c r="Q41" s="2"/>
      <c r="R41" s="62">
        <f>SUM(C41:N41)</f>
        <v>1988</v>
      </c>
      <c r="S41" s="68">
        <f>R41/R49*100</f>
        <v>99.949723479135258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5"/>
        <v>1853</v>
      </c>
      <c r="P42" s="12">
        <f t="shared" si="6"/>
        <v>0.93200000000000005</v>
      </c>
      <c r="Q42" s="93"/>
      <c r="R42" s="62">
        <f>SUM(C42:N42)</f>
        <v>1853</v>
      </c>
      <c r="S42" s="65">
        <f>R42/R49*100</f>
        <v>93.162393162393172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6"/>
        <v>1.409</v>
      </c>
      <c r="Q43" s="2"/>
      <c r="R43" s="62">
        <f>SUM(C43:N43)</f>
        <v>2803</v>
      </c>
      <c r="S43" s="65">
        <f>R43/R49*100</f>
        <v>140.92508798391151</v>
      </c>
    </row>
    <row r="44" spans="1:19" ht="18" customHeight="1" x14ac:dyDescent="0.15">
      <c r="A44" s="55" t="s">
        <v>109</v>
      </c>
      <c r="B44" s="56" t="s">
        <v>110</v>
      </c>
      <c r="C44" s="90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5"/>
        <v>2223</v>
      </c>
      <c r="P44" s="12">
        <f t="shared" si="6"/>
        <v>1.1180000000000001</v>
      </c>
      <c r="Q44" s="93"/>
      <c r="R44" s="62">
        <f>SUM(C44:N44)</f>
        <v>2223</v>
      </c>
      <c r="S44" s="68">
        <f>R44/R49*100</f>
        <v>111.76470588235294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5"/>
        <v>1581</v>
      </c>
      <c r="P45" s="12">
        <f>ROUND(O45/$O$49,3)</f>
        <v>0.79500000000000004</v>
      </c>
      <c r="Q45" s="2"/>
      <c r="R45" s="62">
        <f>SUM(C45:N45)</f>
        <v>1581</v>
      </c>
      <c r="S45" s="65">
        <f>R45/R49*100</f>
        <v>79.487179487179489</v>
      </c>
    </row>
    <row r="46" spans="1:19" ht="18" customHeight="1" x14ac:dyDescent="0.15">
      <c r="A46" s="53" t="s">
        <v>114</v>
      </c>
      <c r="B46" s="54" t="s">
        <v>115</v>
      </c>
      <c r="C46" s="131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88">
        <f>ROUND(O46/$O$49,3)</f>
        <v>0.93100000000000005</v>
      </c>
      <c r="Q46" s="2"/>
      <c r="R46" s="132">
        <f>SUM(C46:N46)</f>
        <v>1852</v>
      </c>
      <c r="S46" s="68">
        <f>R46/R49*100</f>
        <v>93.112116641528416</v>
      </c>
    </row>
    <row r="47" spans="1:19" ht="18" customHeight="1" thickBot="1" x14ac:dyDescent="0.2">
      <c r="A47" s="59" t="s">
        <v>116</v>
      </c>
      <c r="B47" s="60" t="s">
        <v>117</v>
      </c>
      <c r="C47" s="104">
        <v>66.5</v>
      </c>
      <c r="D47" s="27">
        <v>190</v>
      </c>
      <c r="E47" s="27">
        <v>188.5</v>
      </c>
      <c r="F47" s="27">
        <v>273</v>
      </c>
      <c r="G47" s="27">
        <v>250.5</v>
      </c>
      <c r="H47" s="27">
        <v>371.5</v>
      </c>
      <c r="I47" s="27">
        <v>366</v>
      </c>
      <c r="J47" s="27">
        <v>152</v>
      </c>
      <c r="K47" s="27">
        <v>66.5</v>
      </c>
      <c r="L47" s="27">
        <v>189.5</v>
      </c>
      <c r="M47" s="27">
        <v>308</v>
      </c>
      <c r="N47" s="27">
        <v>20.5</v>
      </c>
      <c r="O47" s="29">
        <f>SUM(C47:N47)</f>
        <v>2442.5</v>
      </c>
      <c r="P47" s="67">
        <f>ROUND(O47/$O$49,3)</f>
        <v>1.228</v>
      </c>
      <c r="Q47" s="106"/>
      <c r="R47" s="132">
        <f>SUM(C47:N47)</f>
        <v>2442.5</v>
      </c>
      <c r="S47" s="68">
        <f>R47/R49*100</f>
        <v>122.80040221216693</v>
      </c>
    </row>
    <row r="48" spans="1:19" ht="18" customHeight="1" thickBot="1" x14ac:dyDescent="0.2">
      <c r="A48" s="140" t="s">
        <v>119</v>
      </c>
      <c r="B48" s="141" t="s">
        <v>118</v>
      </c>
      <c r="C48" s="78">
        <v>41.5</v>
      </c>
      <c r="D48" s="79">
        <v>60</v>
      </c>
      <c r="E48" s="79">
        <v>167</v>
      </c>
      <c r="F48" s="79">
        <v>63</v>
      </c>
      <c r="G48" s="79">
        <v>322.5</v>
      </c>
      <c r="H48" s="79">
        <v>435.5</v>
      </c>
      <c r="I48" s="79">
        <v>164</v>
      </c>
      <c r="J48" s="79">
        <v>190</v>
      </c>
      <c r="K48" s="79">
        <v>336.5</v>
      </c>
      <c r="L48" s="79">
        <v>55.5</v>
      </c>
      <c r="M48" s="79">
        <v>59</v>
      </c>
      <c r="N48" s="79">
        <v>100.5</v>
      </c>
      <c r="O48" s="142">
        <f>SUM(C48:N48)</f>
        <v>1995</v>
      </c>
      <c r="P48" s="94">
        <f>ROUND(O48/$O$49,3)</f>
        <v>1.0029999999999999</v>
      </c>
      <c r="Q48" s="106"/>
      <c r="R48" s="85">
        <f>SUM(C48:N48)</f>
        <v>1995</v>
      </c>
      <c r="S48" s="125">
        <f>R48/R49*100</f>
        <v>100.30165912518856</v>
      </c>
    </row>
    <row r="49" spans="1:19" s="31" customFormat="1" ht="18" customHeight="1" x14ac:dyDescent="0.15">
      <c r="A49" s="153" t="s">
        <v>12</v>
      </c>
      <c r="B49" s="154"/>
      <c r="C49" s="97">
        <v>63.4</v>
      </c>
      <c r="D49" s="98">
        <v>81.099999999999994</v>
      </c>
      <c r="E49" s="98">
        <v>120.7</v>
      </c>
      <c r="F49" s="98">
        <v>152.9</v>
      </c>
      <c r="G49" s="80">
        <v>171.1</v>
      </c>
      <c r="H49" s="98">
        <v>328.9</v>
      </c>
      <c r="I49" s="98">
        <v>342.2</v>
      </c>
      <c r="J49" s="98">
        <v>255.4</v>
      </c>
      <c r="K49" s="98">
        <v>195.6</v>
      </c>
      <c r="L49" s="98">
        <v>98.6</v>
      </c>
      <c r="M49" s="98">
        <v>101.6</v>
      </c>
      <c r="N49" s="98">
        <v>77.5</v>
      </c>
      <c r="O49" s="86">
        <f>SUM(C49:N49)</f>
        <v>1988.9999999999998</v>
      </c>
      <c r="P49" s="95"/>
      <c r="Q49" s="1"/>
      <c r="R49" s="83">
        <f>SUM(C49:N49)</f>
        <v>1988.9999999999998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6"/>
      <c r="L50" s="37"/>
      <c r="M50" s="36"/>
      <c r="N50" s="37"/>
      <c r="O50" s="38"/>
    </row>
    <row r="51" spans="1:19" ht="18" customHeight="1" x14ac:dyDescent="0.15">
      <c r="A51" s="39" t="s">
        <v>111</v>
      </c>
      <c r="B51" s="43"/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  <c r="R53" s="44"/>
    </row>
    <row r="54" spans="1:19" ht="18" customHeight="1" x14ac:dyDescent="0.15">
      <c r="F54" s="44"/>
    </row>
    <row r="55" spans="1:19" ht="18" customHeight="1" x14ac:dyDescent="0.15">
      <c r="F55" s="44"/>
    </row>
    <row r="56" spans="1:19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>SUM(C4:N4)</f>
        <v>2395</v>
      </c>
      <c r="S4" s="65">
        <f>R4/R49*100</f>
        <v>110.81806403849714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0">SUM(C5:N5)</f>
        <v>2348</v>
      </c>
      <c r="P5" s="2"/>
      <c r="R5" s="62">
        <f>SUM(C5:N5)</f>
        <v>2348</v>
      </c>
      <c r="S5" s="65">
        <f>R5/R49*100</f>
        <v>108.64334628909866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0"/>
        <v>2504</v>
      </c>
      <c r="P6" s="2"/>
      <c r="R6" s="62">
        <f>SUM(C6:N6)</f>
        <v>2504</v>
      </c>
      <c r="S6" s="65">
        <f>R6/R49*100</f>
        <v>115.86155839348511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>SUM(C7:N7)</f>
        <v>1804</v>
      </c>
      <c r="S7" s="65">
        <f>R7/R49*100</f>
        <v>83.472145104571538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0"/>
        <v>2947</v>
      </c>
      <c r="P8" s="2"/>
      <c r="R8" s="62">
        <f>SUM(C8:N8)</f>
        <v>2947</v>
      </c>
      <c r="S8" s="65">
        <f>R8/R49*100</f>
        <v>136.35942994632612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0"/>
        <v>2170</v>
      </c>
      <c r="P9" s="2"/>
      <c r="R9" s="62">
        <f>SUM(C9:N9)</f>
        <v>2170</v>
      </c>
      <c r="S9" s="65">
        <f>R9/R49*100</f>
        <v>100.40718119563206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>SUM(C10:N10)</f>
        <v>2386</v>
      </c>
      <c r="S10" s="65">
        <f>R10/R49*100</f>
        <v>110.40162872478254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0"/>
        <v>2409</v>
      </c>
      <c r="P11" s="2"/>
      <c r="R11" s="62">
        <f>SUM(C11:N11)</f>
        <v>2409</v>
      </c>
      <c r="S11" s="65">
        <f>R11/R49*100</f>
        <v>111.46585230427542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>SUM(C12:N12)</f>
        <v>2164</v>
      </c>
      <c r="S12" s="65">
        <f>R12/R49*100</f>
        <v>100.12955765315566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0"/>
        <v>2124</v>
      </c>
      <c r="P13" s="2"/>
      <c r="R13" s="62">
        <f>SUM(C13:N13)</f>
        <v>2124</v>
      </c>
      <c r="S13" s="65">
        <f>R13/R49*100</f>
        <v>98.278734036646327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0"/>
        <v>2161</v>
      </c>
      <c r="P14" s="2"/>
      <c r="R14" s="62">
        <f>SUM(C14:N14)</f>
        <v>2161</v>
      </c>
      <c r="S14" s="65">
        <f>R14/R49*100</f>
        <v>99.990745881917462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0"/>
        <v>2015</v>
      </c>
      <c r="P15" s="8"/>
      <c r="R15" s="62">
        <f>SUM(C15:N15)</f>
        <v>2015</v>
      </c>
      <c r="S15" s="65">
        <f>R15/R49*100</f>
        <v>93.235239681658342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0"/>
        <v>2301</v>
      </c>
      <c r="P16" s="2"/>
      <c r="R16" s="62">
        <f>SUM(C16:N16)</f>
        <v>2301</v>
      </c>
      <c r="S16" s="65">
        <f>R16/R49*100</f>
        <v>106.46862853970018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>SUM(C17:N17)</f>
        <v>1180</v>
      </c>
      <c r="S17" s="65">
        <f>R17/R49*100</f>
        <v>54.599296687025735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0"/>
        <v>1954</v>
      </c>
      <c r="P18" s="12">
        <f>ROUND(O18/$O$49,3)</f>
        <v>0.90400000000000003</v>
      </c>
      <c r="R18" s="62">
        <f>SUM(C18:N18)</f>
        <v>1954</v>
      </c>
      <c r="S18" s="65">
        <f>R18/R49*100</f>
        <v>90.412733666481586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0"/>
        <v>1593</v>
      </c>
      <c r="P19" s="12">
        <f t="shared" ref="P19:P30" si="1">ROUND(O19/$O$49,3)</f>
        <v>0.73699999999999999</v>
      </c>
      <c r="R19" s="62">
        <f>SUM(C19:N19)</f>
        <v>1593</v>
      </c>
      <c r="S19" s="65">
        <f>R19/R49*100</f>
        <v>73.709050527484735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0"/>
        <v>2792</v>
      </c>
      <c r="P20" s="12">
        <f t="shared" si="1"/>
        <v>1.292</v>
      </c>
      <c r="R20" s="62">
        <f>SUM(C20:N20)</f>
        <v>2792</v>
      </c>
      <c r="S20" s="65">
        <f>R20/R49*100</f>
        <v>129.18748843235241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0"/>
        <v>2316</v>
      </c>
      <c r="P21" s="12">
        <f t="shared" si="1"/>
        <v>1.0720000000000001</v>
      </c>
      <c r="R21" s="62">
        <f>SUM(C21:N21)</f>
        <v>2316</v>
      </c>
      <c r="S21" s="65">
        <f>R21/R49*100</f>
        <v>107.16268739589118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0"/>
        <v>3168</v>
      </c>
      <c r="P22" s="12">
        <f t="shared" si="1"/>
        <v>1.466</v>
      </c>
      <c r="R22" s="62">
        <f>SUM(C22:N22)</f>
        <v>3168</v>
      </c>
      <c r="S22" s="65">
        <f>R22/R49*100</f>
        <v>146.58523042754027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0"/>
        <v>1916</v>
      </c>
      <c r="P23" s="12">
        <f t="shared" si="1"/>
        <v>0.88700000000000001</v>
      </c>
      <c r="R23" s="62">
        <f>SUM(C23:N23)</f>
        <v>1916</v>
      </c>
      <c r="S23" s="65">
        <f>R23/R49*100</f>
        <v>88.654451230797719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0"/>
        <v>1980</v>
      </c>
      <c r="P24" s="12">
        <f t="shared" si="1"/>
        <v>0.91600000000000004</v>
      </c>
      <c r="R24" s="62">
        <f>SUM(C24:N24)</f>
        <v>1980</v>
      </c>
      <c r="S24" s="65">
        <f>R24/R49*100</f>
        <v>91.615769017212671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0"/>
        <v>1778</v>
      </c>
      <c r="P25" s="12">
        <f t="shared" si="1"/>
        <v>0.82299999999999995</v>
      </c>
      <c r="R25" s="62">
        <f>SUM(C25:N25)</f>
        <v>1778</v>
      </c>
      <c r="S25" s="65">
        <f>R25/R49*100</f>
        <v>82.269109753840468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1"/>
        <v>0.95599999999999996</v>
      </c>
      <c r="R26" s="62">
        <f>SUM(C26:N26)</f>
        <v>2067</v>
      </c>
      <c r="S26" s="65">
        <f>R26/R49*100</f>
        <v>95.641310383120498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0"/>
        <v>1969</v>
      </c>
      <c r="P27" s="12">
        <f t="shared" si="1"/>
        <v>0.91100000000000003</v>
      </c>
      <c r="R27" s="62">
        <f>SUM(C27:N27)</f>
        <v>1969</v>
      </c>
      <c r="S27" s="65">
        <f>R27/R49*100</f>
        <v>91.106792522672592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200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0"/>
        <v>1600</v>
      </c>
      <c r="P28" s="12">
        <f t="shared" si="1"/>
        <v>0.74</v>
      </c>
      <c r="R28" s="62">
        <f>SUM(C28:N28)</f>
        <v>1600</v>
      </c>
      <c r="S28" s="65">
        <f>R28/R49*100</f>
        <v>74.032944660373872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0"/>
        <v>2617</v>
      </c>
      <c r="P29" s="12">
        <f t="shared" si="1"/>
        <v>1.2110000000000001</v>
      </c>
      <c r="R29" s="62">
        <f>SUM(C29:N29)</f>
        <v>2617</v>
      </c>
      <c r="S29" s="65">
        <f>R29/R49*100</f>
        <v>121.09013511012401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0"/>
        <v>1645</v>
      </c>
      <c r="P30" s="12">
        <f t="shared" si="1"/>
        <v>0.76100000000000001</v>
      </c>
      <c r="R30" s="62">
        <f>SUM(C30:N30)</f>
        <v>1645</v>
      </c>
      <c r="S30" s="65">
        <f>R30/R49*100</f>
        <v>76.11512122894689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0"/>
        <v>2058.5</v>
      </c>
      <c r="P31" s="12">
        <f t="shared" ref="P31:P36" si="2">ROUND(O31/$O$49,3)</f>
        <v>0.95199999999999996</v>
      </c>
      <c r="Q31" s="2"/>
      <c r="R31" s="62">
        <f>SUM(C31:N31)</f>
        <v>2058.5</v>
      </c>
      <c r="S31" s="65">
        <f>R31/R49*100</f>
        <v>95.248010364612256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3">SUM(C32:N32)</f>
        <v>2230.5</v>
      </c>
      <c r="P32" s="12">
        <f t="shared" si="2"/>
        <v>1.032</v>
      </c>
      <c r="Q32" s="2"/>
      <c r="R32" s="62">
        <f>SUM(C32:N32)</f>
        <v>2230.5</v>
      </c>
      <c r="S32" s="65">
        <f>R32/R49*100</f>
        <v>103.20655191560246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3"/>
        <v>2243.5</v>
      </c>
      <c r="P33" s="12">
        <f t="shared" si="2"/>
        <v>1.038</v>
      </c>
      <c r="Q33" s="2"/>
      <c r="R33" s="62">
        <f>SUM(C33:N33)</f>
        <v>2243.5</v>
      </c>
      <c r="S33" s="65">
        <f>R33/R49*100</f>
        <v>103.808069590968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3"/>
        <v>2405</v>
      </c>
      <c r="P34" s="12">
        <f t="shared" si="2"/>
        <v>1.113</v>
      </c>
      <c r="Q34" s="2"/>
      <c r="R34" s="62">
        <f>SUM(C34:N34)</f>
        <v>2405</v>
      </c>
      <c r="S34" s="65">
        <f>R34/R49*100</f>
        <v>111.28076994262447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169.5</v>
      </c>
      <c r="M35" s="17">
        <v>182</v>
      </c>
      <c r="N35" s="17">
        <v>141</v>
      </c>
      <c r="O35" s="19">
        <f t="shared" si="3"/>
        <v>2467</v>
      </c>
      <c r="P35" s="12">
        <f t="shared" si="2"/>
        <v>1.141</v>
      </c>
      <c r="Q35" s="2"/>
      <c r="R35" s="62">
        <f>SUM(C35:N35)</f>
        <v>2467</v>
      </c>
      <c r="S35" s="65">
        <f>R35/R49*100</f>
        <v>114.14954654821396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2"/>
        <v>0.89</v>
      </c>
      <c r="Q36" s="2"/>
      <c r="R36" s="62">
        <f>SUM(C36:N36)</f>
        <v>1924</v>
      </c>
      <c r="S36" s="65">
        <f>R36/R49*100</f>
        <v>89.024615954099588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3"/>
        <v>2263.5</v>
      </c>
      <c r="P37" s="12">
        <f t="shared" ref="P37:P39" si="4">ROUND(O37/$O$49,3)</f>
        <v>1.0469999999999999</v>
      </c>
      <c r="Q37" s="2"/>
      <c r="R37" s="62">
        <f>SUM(C37:N37)</f>
        <v>2263.5</v>
      </c>
      <c r="S37" s="65">
        <f>R37/R49*100</f>
        <v>104.73348139922267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3"/>
        <v>2421</v>
      </c>
      <c r="P38" s="12">
        <f t="shared" si="4"/>
        <v>1.1200000000000001</v>
      </c>
      <c r="Q38" s="2"/>
      <c r="R38" s="62">
        <f>SUM(C38:N38)</f>
        <v>2421</v>
      </c>
      <c r="S38" s="65">
        <f>R38/R49*100</f>
        <v>112.02109938922821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106.5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5">SUM(C39:N39)</f>
        <v>2481</v>
      </c>
      <c r="P39" s="12">
        <f t="shared" si="4"/>
        <v>1.1479999999999999</v>
      </c>
      <c r="Q39" s="2"/>
      <c r="R39" s="62">
        <f>SUM(C39:N39)</f>
        <v>2481</v>
      </c>
      <c r="S39" s="65">
        <f>R39/R49*100</f>
        <v>114.79733481399224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5"/>
        <v>1893</v>
      </c>
      <c r="P40" s="12">
        <f t="shared" ref="P40:P46" si="6">ROUND(O40/$O$49,3)</f>
        <v>0.876</v>
      </c>
      <c r="Q40" s="2"/>
      <c r="R40" s="62">
        <f>SUM(C40:N40)</f>
        <v>1893</v>
      </c>
      <c r="S40" s="65">
        <f>R40/R49*100</f>
        <v>87.590227651304843</v>
      </c>
      <c r="V40" s="146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5"/>
        <v>2100</v>
      </c>
      <c r="P41" s="12">
        <f t="shared" si="6"/>
        <v>0.97199999999999998</v>
      </c>
      <c r="Q41" s="2"/>
      <c r="R41" s="62">
        <f>SUM(C41:N41)</f>
        <v>2100</v>
      </c>
      <c r="S41" s="68">
        <f>R41/R49*100</f>
        <v>97.16823986674072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6"/>
        <v>0.89300000000000002</v>
      </c>
      <c r="Q42" s="93"/>
      <c r="R42" s="62">
        <f>SUM(C42:N42)</f>
        <v>1929</v>
      </c>
      <c r="S42" s="65">
        <f>R42/R49*100</f>
        <v>89.255968906163247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7">SUM(C43:N43)</f>
        <v>3100</v>
      </c>
      <c r="P43" s="12">
        <f t="shared" si="6"/>
        <v>1.4339999999999999</v>
      </c>
      <c r="Q43" s="2"/>
      <c r="R43" s="62">
        <f>SUM(C43:N43)</f>
        <v>3100</v>
      </c>
      <c r="S43" s="65">
        <f>R43/R49*100</f>
        <v>143.43883027947436</v>
      </c>
    </row>
    <row r="44" spans="1:22" ht="18" customHeight="1" x14ac:dyDescent="0.15">
      <c r="A44" s="55" t="s">
        <v>109</v>
      </c>
      <c r="B44" s="56" t="s">
        <v>110</v>
      </c>
      <c r="C44" s="90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7"/>
        <v>2701.5</v>
      </c>
      <c r="P44" s="12">
        <f t="shared" si="6"/>
        <v>1.25</v>
      </c>
      <c r="Q44" s="93"/>
      <c r="R44" s="62">
        <f>SUM(C44:N44)</f>
        <v>2701.5</v>
      </c>
      <c r="S44" s="68">
        <f>R44/R49*100</f>
        <v>125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7"/>
        <v>1525</v>
      </c>
      <c r="P45" s="12">
        <f t="shared" si="6"/>
        <v>0.70599999999999996</v>
      </c>
      <c r="Q45" s="2"/>
      <c r="R45" s="62">
        <f>SUM(C45:N45)</f>
        <v>1525</v>
      </c>
      <c r="S45" s="65">
        <f>R45/R49*100</f>
        <v>70.562650379418841</v>
      </c>
    </row>
    <row r="46" spans="1:22" ht="18" customHeight="1" x14ac:dyDescent="0.15">
      <c r="A46" s="59" t="s">
        <v>114</v>
      </c>
      <c r="B46" s="60" t="s">
        <v>115</v>
      </c>
      <c r="C46" s="109">
        <v>119</v>
      </c>
      <c r="D46" s="27">
        <v>78</v>
      </c>
      <c r="E46" s="27">
        <v>159.5</v>
      </c>
      <c r="F46" s="27">
        <v>248</v>
      </c>
      <c r="G46" s="27">
        <v>324</v>
      </c>
      <c r="H46" s="27">
        <v>370.5</v>
      </c>
      <c r="I46" s="27">
        <v>293</v>
      </c>
      <c r="J46" s="27">
        <v>305.5</v>
      </c>
      <c r="K46" s="27">
        <v>228.5</v>
      </c>
      <c r="L46" s="27">
        <v>67</v>
      </c>
      <c r="M46" s="27">
        <v>58.5</v>
      </c>
      <c r="N46" s="27">
        <v>50.5</v>
      </c>
      <c r="O46" s="29">
        <f>SUM(C46:N46)</f>
        <v>2302</v>
      </c>
      <c r="P46" s="12">
        <f t="shared" si="6"/>
        <v>1.0649999999999999</v>
      </c>
      <c r="Q46" s="2"/>
      <c r="R46" s="62">
        <f>SUM(C46:N46)</f>
        <v>2302</v>
      </c>
      <c r="S46" s="147">
        <f>R46/R49*100</f>
        <v>106.51489913011292</v>
      </c>
    </row>
    <row r="47" spans="1:22" ht="18" customHeight="1" thickBot="1" x14ac:dyDescent="0.2">
      <c r="A47" s="121" t="s">
        <v>116</v>
      </c>
      <c r="B47" s="122" t="s">
        <v>117</v>
      </c>
      <c r="C47" s="134">
        <v>33.5</v>
      </c>
      <c r="D47" s="135">
        <v>164</v>
      </c>
      <c r="E47" s="135">
        <v>257.5</v>
      </c>
      <c r="F47" s="135">
        <v>199</v>
      </c>
      <c r="G47" s="135">
        <v>255</v>
      </c>
      <c r="H47" s="135">
        <v>439</v>
      </c>
      <c r="I47" s="135">
        <v>372</v>
      </c>
      <c r="J47" s="135">
        <v>125.5</v>
      </c>
      <c r="K47" s="135">
        <v>110.5</v>
      </c>
      <c r="L47" s="135">
        <v>131.5</v>
      </c>
      <c r="M47" s="135">
        <v>174.5</v>
      </c>
      <c r="N47" s="135">
        <v>12</v>
      </c>
      <c r="O47" s="136">
        <f>SUM(C47:N47)</f>
        <v>2274</v>
      </c>
      <c r="P47" s="75">
        <f>ROUND(O47/$O$49,3)</f>
        <v>1.052</v>
      </c>
      <c r="Q47" s="106"/>
      <c r="R47" s="108">
        <f>SUM(C47:N47)</f>
        <v>2274</v>
      </c>
      <c r="S47" s="76">
        <f>R47/R49*100</f>
        <v>105.21932259855637</v>
      </c>
    </row>
    <row r="48" spans="1:22" ht="18" customHeight="1" thickBot="1" x14ac:dyDescent="0.2">
      <c r="A48" s="137" t="s">
        <v>119</v>
      </c>
      <c r="B48" s="138" t="s">
        <v>118</v>
      </c>
      <c r="C48" s="111">
        <v>36</v>
      </c>
      <c r="D48" s="110">
        <v>68</v>
      </c>
      <c r="E48" s="110">
        <v>114</v>
      </c>
      <c r="F48" s="110">
        <v>113</v>
      </c>
      <c r="G48" s="110">
        <v>312.5</v>
      </c>
      <c r="H48" s="110">
        <v>447</v>
      </c>
      <c r="I48" s="110">
        <v>77</v>
      </c>
      <c r="J48" s="110">
        <v>553</v>
      </c>
      <c r="K48" s="110">
        <v>185</v>
      </c>
      <c r="L48" s="110">
        <v>36</v>
      </c>
      <c r="M48" s="110">
        <v>37.5</v>
      </c>
      <c r="N48" s="110">
        <v>55</v>
      </c>
      <c r="O48" s="139">
        <f>SUM(C48:N48)</f>
        <v>2034</v>
      </c>
      <c r="P48" s="94">
        <f>ROUND(O48/$O$49,3)</f>
        <v>0.94099999999999995</v>
      </c>
      <c r="Q48" s="106"/>
      <c r="R48" s="85">
        <f>SUM(C48:N48)</f>
        <v>2034</v>
      </c>
      <c r="S48" s="125">
        <f>R48/R49*100</f>
        <v>94.114380899500276</v>
      </c>
    </row>
    <row r="49" spans="1:19" s="31" customFormat="1" ht="18" customHeight="1" x14ac:dyDescent="0.15">
      <c r="A49" s="153" t="s">
        <v>12</v>
      </c>
      <c r="B49" s="154"/>
      <c r="C49" s="97">
        <v>67.2</v>
      </c>
      <c r="D49" s="98">
        <v>97.9</v>
      </c>
      <c r="E49" s="98">
        <v>140.4</v>
      </c>
      <c r="F49" s="98">
        <v>183.3</v>
      </c>
      <c r="G49" s="80">
        <v>189.5</v>
      </c>
      <c r="H49" s="98">
        <v>374.6</v>
      </c>
      <c r="I49" s="98">
        <v>380.1</v>
      </c>
      <c r="J49" s="98">
        <v>251.1</v>
      </c>
      <c r="K49" s="98">
        <v>189.5</v>
      </c>
      <c r="L49" s="98">
        <v>103.1</v>
      </c>
      <c r="M49" s="98">
        <v>105.5</v>
      </c>
      <c r="N49" s="98">
        <v>79</v>
      </c>
      <c r="O49" s="86">
        <f>SUM(C49:N49)</f>
        <v>2161.1999999999998</v>
      </c>
      <c r="P49" s="1"/>
      <c r="Q49" s="1"/>
      <c r="R49" s="83">
        <f>SUM(C49:N49)</f>
        <v>2161.1999999999998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J54" sqref="J54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>SUM(C4:N4)</f>
        <v>1663</v>
      </c>
      <c r="S4" s="65">
        <f>R4/R49*100</f>
        <v>91.827719491993378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0">SUM(C5:N5)</f>
        <v>1807</v>
      </c>
      <c r="P5" s="2"/>
      <c r="R5" s="62">
        <f>SUM(C5:N5)</f>
        <v>1807</v>
      </c>
      <c r="S5" s="65">
        <f>R5/R49*100</f>
        <v>99.779127553837654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0"/>
        <v>1754</v>
      </c>
      <c r="P6" s="2"/>
      <c r="R6" s="62">
        <f>SUM(C6:N6)</f>
        <v>1754</v>
      </c>
      <c r="S6" s="65">
        <f>R6/R49*100</f>
        <v>96.852567642186642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>SUM(C7:N7)</f>
        <v>1509</v>
      </c>
      <c r="S7" s="65">
        <f>R7/R49*100</f>
        <v>83.324130314743243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0"/>
        <v>2281</v>
      </c>
      <c r="P8" s="2"/>
      <c r="R8" s="62">
        <f>SUM(C8:N8)</f>
        <v>2281</v>
      </c>
      <c r="S8" s="65">
        <f>R8/R49*100</f>
        <v>125.95251242407511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0"/>
        <v>1716</v>
      </c>
      <c r="P9" s="2"/>
      <c r="R9" s="62">
        <f>SUM(C9:N9)</f>
        <v>1716</v>
      </c>
      <c r="S9" s="65">
        <f>R9/R49*100</f>
        <v>94.754279403644389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>SUM(C10:N10)</f>
        <v>1966</v>
      </c>
      <c r="S10" s="65">
        <f>R10/R49*100</f>
        <v>108.55880728879073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0"/>
        <v>1856</v>
      </c>
      <c r="P11" s="2"/>
      <c r="R11" s="62">
        <f>SUM(C11:N11)</f>
        <v>1856</v>
      </c>
      <c r="S11" s="65">
        <f>R11/R49*100</f>
        <v>102.48481501932633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0"/>
        <v>1941</v>
      </c>
      <c r="P12" s="2"/>
      <c r="R12" s="62">
        <f>SUM(C12:N12)</f>
        <v>1941</v>
      </c>
      <c r="S12" s="65">
        <f>R12/R49*100</f>
        <v>107.17835450027609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0"/>
        <v>1617</v>
      </c>
      <c r="P13" s="2"/>
      <c r="R13" s="62">
        <f>SUM(C13:N13)</f>
        <v>1617</v>
      </c>
      <c r="S13" s="65">
        <f>R13/R49*100</f>
        <v>89.287686361126447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0"/>
        <v>2026</v>
      </c>
      <c r="P14" s="2"/>
      <c r="R14" s="62">
        <f>SUM(C14:N14)</f>
        <v>2026</v>
      </c>
      <c r="S14" s="65">
        <f>R14/R49*100</f>
        <v>111.87189398122584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0"/>
        <v>1652</v>
      </c>
      <c r="P15" s="8"/>
      <c r="R15" s="62">
        <f>SUM(C15:N15)</f>
        <v>1652</v>
      </c>
      <c r="S15" s="65">
        <f>R15/R49*100</f>
        <v>91.220320265046936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0"/>
        <v>2382</v>
      </c>
      <c r="P16" s="2"/>
      <c r="R16" s="62">
        <f>SUM(C16:N16)</f>
        <v>2382</v>
      </c>
      <c r="S16" s="65">
        <f>R16/R49*100</f>
        <v>131.5295416896742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>SUM(C17:N17)</f>
        <v>969</v>
      </c>
      <c r="S17" s="65">
        <f>R17/R49*100</f>
        <v>53.506350082827169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0"/>
        <v>1898</v>
      </c>
      <c r="P18" s="12">
        <f>ROUND(O18/$O$49,3)</f>
        <v>1.048</v>
      </c>
      <c r="R18" s="62">
        <f>SUM(C18:N18)</f>
        <v>1898</v>
      </c>
      <c r="S18" s="65">
        <f>R18/R49*100</f>
        <v>104.80397570403093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0"/>
        <v>1310</v>
      </c>
      <c r="P19" s="12">
        <f t="shared" ref="P19:P30" si="1">ROUND(O19/$O$49,3)</f>
        <v>0.72299999999999998</v>
      </c>
      <c r="R19" s="62">
        <f>SUM(C19:N19)</f>
        <v>1310</v>
      </c>
      <c r="S19" s="65">
        <f>R19/R49*100</f>
        <v>72.335726118166761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0"/>
        <v>2231</v>
      </c>
      <c r="P20" s="12">
        <f t="shared" si="1"/>
        <v>1.232</v>
      </c>
      <c r="R20" s="62">
        <f>SUM(C20:N20)</f>
        <v>2231</v>
      </c>
      <c r="S20" s="65">
        <f>R20/R49*100</f>
        <v>123.19160684704582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0"/>
        <v>1839</v>
      </c>
      <c r="P21" s="12">
        <f t="shared" si="1"/>
        <v>1.0149999999999999</v>
      </c>
      <c r="R21" s="62">
        <f>SUM(C21:N21)</f>
        <v>1839</v>
      </c>
      <c r="S21" s="65">
        <f>R21/R49*100</f>
        <v>101.54610712313638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0"/>
        <v>2336</v>
      </c>
      <c r="P22" s="12">
        <f t="shared" si="1"/>
        <v>1.29</v>
      </c>
      <c r="R22" s="62">
        <f>SUM(C22:N22)</f>
        <v>2336</v>
      </c>
      <c r="S22" s="65">
        <f>R22/R49*100</f>
        <v>128.98950855880727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0"/>
        <v>1337</v>
      </c>
      <c r="P23" s="12">
        <f t="shared" si="1"/>
        <v>0.73799999999999999</v>
      </c>
      <c r="R23" s="62">
        <f>SUM(C23:N23)</f>
        <v>1337</v>
      </c>
      <c r="S23" s="65">
        <f>R23/R49*100</f>
        <v>73.826615129762558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0"/>
        <v>1692</v>
      </c>
      <c r="P24" s="12">
        <f t="shared" si="1"/>
        <v>0.93400000000000005</v>
      </c>
      <c r="R24" s="62">
        <f>SUM(C24:N24)</f>
        <v>1692</v>
      </c>
      <c r="S24" s="65">
        <f>R24/R49*100</f>
        <v>93.429044726670355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0"/>
        <v>1446</v>
      </c>
      <c r="P25" s="12">
        <f t="shared" si="1"/>
        <v>0.79800000000000004</v>
      </c>
      <c r="R25" s="62">
        <f>SUM(C25:N25)</f>
        <v>1446</v>
      </c>
      <c r="S25" s="65">
        <f>R25/R49*100</f>
        <v>79.845389287686359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1"/>
        <v>1.008</v>
      </c>
      <c r="R26" s="62">
        <f>SUM(C26:N26)</f>
        <v>1825</v>
      </c>
      <c r="S26" s="65">
        <f>R26/R49*100</f>
        <v>100.7730535615682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0"/>
        <v>1599</v>
      </c>
      <c r="P27" s="12">
        <f t="shared" si="1"/>
        <v>0.88300000000000001</v>
      </c>
      <c r="R27" s="62">
        <f>SUM(C27:N27)</f>
        <v>1599</v>
      </c>
      <c r="S27" s="65">
        <f>R27/R49*100</f>
        <v>88.293760353395911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134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0"/>
        <v>1301</v>
      </c>
      <c r="P28" s="12">
        <f t="shared" si="1"/>
        <v>0.71799999999999997</v>
      </c>
      <c r="R28" s="62">
        <f>SUM(C28:N28)</f>
        <v>1301</v>
      </c>
      <c r="S28" s="65">
        <f>R28/R49*100</f>
        <v>71.8387631143015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0"/>
        <v>2129</v>
      </c>
      <c r="P29" s="12">
        <f t="shared" si="1"/>
        <v>1.1759999999999999</v>
      </c>
      <c r="R29" s="62">
        <f>SUM(C29:N29)</f>
        <v>2129</v>
      </c>
      <c r="S29" s="65">
        <f>R29/R49*100</f>
        <v>117.55935946990613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0"/>
        <v>1429</v>
      </c>
      <c r="P30" s="12">
        <f t="shared" si="1"/>
        <v>0.78900000000000003</v>
      </c>
      <c r="R30" s="62">
        <f>SUM(C30:N30)</f>
        <v>1429</v>
      </c>
      <c r="S30" s="65">
        <f>R30/R49*100</f>
        <v>78.90668139149642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0"/>
        <v>1698</v>
      </c>
      <c r="P31" s="12">
        <f t="shared" ref="P31:P36" si="2">ROUND(O31/$O$49,3)</f>
        <v>0.93799999999999994</v>
      </c>
      <c r="Q31" s="2"/>
      <c r="R31" s="62">
        <f>SUM(C31:N31)</f>
        <v>1698</v>
      </c>
      <c r="S31" s="65">
        <f>R31/R49*100</f>
        <v>93.760353395913867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3">SUM(C32:N32)</f>
        <v>1648</v>
      </c>
      <c r="P32" s="12">
        <f t="shared" si="2"/>
        <v>0.91</v>
      </c>
      <c r="Q32" s="2"/>
      <c r="R32" s="62">
        <f>SUM(C32:N32)</f>
        <v>1648</v>
      </c>
      <c r="S32" s="65">
        <f>R32/R49*100</f>
        <v>90.99944781888459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3"/>
        <v>1979</v>
      </c>
      <c r="P33" s="12">
        <f t="shared" si="2"/>
        <v>1.093</v>
      </c>
      <c r="Q33" s="2"/>
      <c r="R33" s="62">
        <f>SUM(C33:N33)</f>
        <v>1979</v>
      </c>
      <c r="S33" s="65">
        <f>R33/R49*100</f>
        <v>109.27664273881834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3"/>
        <v>1876.5</v>
      </c>
      <c r="P34" s="12">
        <f t="shared" si="2"/>
        <v>1.036</v>
      </c>
      <c r="Q34" s="2"/>
      <c r="R34" s="62">
        <f>SUM(C34:N34)</f>
        <v>1876.5</v>
      </c>
      <c r="S34" s="65">
        <f>R34/R49*100</f>
        <v>103.61678630590833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128.5</v>
      </c>
      <c r="M35" s="17">
        <v>110</v>
      </c>
      <c r="N35" s="17">
        <v>108.5</v>
      </c>
      <c r="O35" s="19">
        <f t="shared" si="3"/>
        <v>1951</v>
      </c>
      <c r="P35" s="12">
        <f t="shared" si="2"/>
        <v>1.077</v>
      </c>
      <c r="Q35" s="2"/>
      <c r="R35" s="62">
        <f>SUM(C35:N35)</f>
        <v>1951</v>
      </c>
      <c r="S35" s="65">
        <f>R35/R49*100</f>
        <v>107.73053561568193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2"/>
        <v>0.90300000000000002</v>
      </c>
      <c r="Q36" s="2"/>
      <c r="R36" s="62">
        <f>SUM(C36:N36)</f>
        <v>1634.5</v>
      </c>
      <c r="S36" s="65">
        <f>R36/R49*100</f>
        <v>90.254003313086699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3"/>
        <v>1783.5</v>
      </c>
      <c r="P37" s="12">
        <f t="shared" ref="P37:P39" si="4">ROUND(O37/$O$49,3)</f>
        <v>0.98499999999999999</v>
      </c>
      <c r="Q37" s="2"/>
      <c r="R37" s="62">
        <f>SUM(C37:N37)</f>
        <v>1783.5</v>
      </c>
      <c r="S37" s="65">
        <f>R37/R49*100</f>
        <v>98.481501932633904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3"/>
        <v>2345</v>
      </c>
      <c r="P38" s="12">
        <f t="shared" si="4"/>
        <v>1.2949999999999999</v>
      </c>
      <c r="Q38" s="2"/>
      <c r="R38" s="62">
        <f>SUM(C38:N38)</f>
        <v>2345</v>
      </c>
      <c r="S38" s="65">
        <f>R38/R49*100</f>
        <v>129.48647156267256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5">SUM(C39:N39)</f>
        <v>2263.5</v>
      </c>
      <c r="P39" s="12">
        <f t="shared" si="4"/>
        <v>1.25</v>
      </c>
      <c r="Q39" s="2"/>
      <c r="R39" s="62">
        <f>SUM(C39:N39)</f>
        <v>2263.5</v>
      </c>
      <c r="S39" s="65">
        <f>R39/R49*100</f>
        <v>124.98619547211484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5"/>
        <v>1672.5</v>
      </c>
      <c r="P40" s="12">
        <f t="shared" ref="P40:P44" si="6">ROUND(O40/$O$49,3)</f>
        <v>0.92400000000000004</v>
      </c>
      <c r="Q40" s="2"/>
      <c r="R40" s="62">
        <f>SUM(C40:N40)</f>
        <v>1672.5</v>
      </c>
      <c r="S40" s="65">
        <f>R40/R49*100</f>
        <v>92.352291551628923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5"/>
        <v>1803</v>
      </c>
      <c r="P41" s="12">
        <f t="shared" si="6"/>
        <v>0.996</v>
      </c>
      <c r="Q41" s="2"/>
      <c r="R41" s="62">
        <f>SUM(C41:N41)</f>
        <v>1803</v>
      </c>
      <c r="S41" s="68">
        <f>R41/R49*100</f>
        <v>99.558255107675322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5"/>
        <v>1727</v>
      </c>
      <c r="P42" s="12">
        <f t="shared" si="6"/>
        <v>0.95399999999999996</v>
      </c>
      <c r="Q42" s="77"/>
      <c r="R42" s="62">
        <f>SUM(C42:N42)</f>
        <v>1727</v>
      </c>
      <c r="S42" s="65">
        <f>R42/R49*100</f>
        <v>95.361678630590831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49" si="7">SUM(C43:N43)</f>
        <v>2550</v>
      </c>
      <c r="P43" s="12">
        <f t="shared" si="6"/>
        <v>1.4079999999999999</v>
      </c>
      <c r="Q43" s="2"/>
      <c r="R43" s="62">
        <f>SUM(C43:N43)</f>
        <v>2550</v>
      </c>
      <c r="S43" s="65">
        <f>R43/R49*100</f>
        <v>140.80618442849254</v>
      </c>
    </row>
    <row r="44" spans="1:19" ht="18" customHeight="1" x14ac:dyDescent="0.15">
      <c r="A44" s="55" t="s">
        <v>109</v>
      </c>
      <c r="B44" s="56" t="s">
        <v>110</v>
      </c>
      <c r="C44" s="90">
        <v>32.5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6">
        <v>5.5</v>
      </c>
      <c r="M44" s="18">
        <v>101.5</v>
      </c>
      <c r="N44" s="24">
        <v>55</v>
      </c>
      <c r="O44" s="19">
        <f t="shared" si="7"/>
        <v>1957</v>
      </c>
      <c r="P44" s="12">
        <f t="shared" si="6"/>
        <v>1.081</v>
      </c>
      <c r="Q44" s="77"/>
      <c r="R44" s="62">
        <f>SUM(C44:N44)</f>
        <v>1957</v>
      </c>
      <c r="S44" s="68">
        <f>R44/R49*100</f>
        <v>108.06184428492544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12">
        <v>52</v>
      </c>
      <c r="M45" s="17">
        <v>32.5</v>
      </c>
      <c r="N45" s="17">
        <v>42.5</v>
      </c>
      <c r="O45" s="19">
        <f t="shared" si="7"/>
        <v>1574</v>
      </c>
      <c r="P45" s="12">
        <f>ROUND(O45/$O$49,3)</f>
        <v>0.86899999999999999</v>
      </c>
      <c r="Q45" s="2"/>
      <c r="R45" s="62">
        <f>SUM(C45:N45)</f>
        <v>1574</v>
      </c>
      <c r="S45" s="65">
        <f>R45/R49*100</f>
        <v>86.913307564881279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43">
        <v>60.5</v>
      </c>
      <c r="M46" s="15">
        <v>51</v>
      </c>
      <c r="N46" s="15">
        <v>30</v>
      </c>
      <c r="O46" s="11">
        <f t="shared" si="7"/>
        <v>1988.5</v>
      </c>
      <c r="P46" s="12">
        <f>ROUND(O46/$O$49,3)</f>
        <v>1.0980000000000001</v>
      </c>
      <c r="Q46" s="2"/>
      <c r="R46" s="62">
        <f>SUM(C46:N46)</f>
        <v>1988.5</v>
      </c>
      <c r="S46" s="65">
        <f>R46/R49*100</f>
        <v>109.80121479845388</v>
      </c>
    </row>
    <row r="47" spans="1:19" ht="18" customHeight="1" thickBot="1" x14ac:dyDescent="0.2">
      <c r="A47" s="59" t="s">
        <v>116</v>
      </c>
      <c r="B47" s="60" t="s">
        <v>117</v>
      </c>
      <c r="C47" s="104">
        <v>35</v>
      </c>
      <c r="D47" s="27">
        <v>156</v>
      </c>
      <c r="E47" s="27">
        <v>225.5</v>
      </c>
      <c r="F47" s="27">
        <v>158.5</v>
      </c>
      <c r="G47" s="27">
        <v>176.5</v>
      </c>
      <c r="H47" s="27">
        <v>333.5</v>
      </c>
      <c r="I47" s="27">
        <v>307.5</v>
      </c>
      <c r="J47" s="27">
        <v>105</v>
      </c>
      <c r="K47" s="27">
        <v>11.5</v>
      </c>
      <c r="L47" s="27">
        <v>113.5</v>
      </c>
      <c r="M47" s="27">
        <v>136</v>
      </c>
      <c r="N47" s="27">
        <v>15.5</v>
      </c>
      <c r="O47" s="29">
        <f t="shared" si="7"/>
        <v>1774</v>
      </c>
      <c r="P47" s="88">
        <f>ROUND(O47/$O$49,3)</f>
        <v>0.98</v>
      </c>
      <c r="Q47" s="106"/>
      <c r="R47" s="124">
        <f>SUM(C47:N47)</f>
        <v>1774</v>
      </c>
      <c r="S47" s="133">
        <f>R47/R49*100</f>
        <v>97.956929872998344</v>
      </c>
    </row>
    <row r="48" spans="1:19" ht="18" customHeight="1" thickBot="1" x14ac:dyDescent="0.2">
      <c r="A48" s="137" t="s">
        <v>119</v>
      </c>
      <c r="B48" s="138" t="s">
        <v>118</v>
      </c>
      <c r="C48" s="111">
        <v>35.5</v>
      </c>
      <c r="D48" s="110">
        <v>65.5</v>
      </c>
      <c r="E48" s="110">
        <v>89.5</v>
      </c>
      <c r="F48" s="110">
        <v>73.5</v>
      </c>
      <c r="G48" s="110">
        <v>256</v>
      </c>
      <c r="H48" s="110">
        <v>328.5</v>
      </c>
      <c r="I48" s="110">
        <v>130.5</v>
      </c>
      <c r="J48" s="110">
        <v>371</v>
      </c>
      <c r="K48" s="110">
        <v>178.5</v>
      </c>
      <c r="L48" s="110">
        <v>39.5</v>
      </c>
      <c r="M48" s="110">
        <v>36</v>
      </c>
      <c r="N48" s="110">
        <v>72.5</v>
      </c>
      <c r="O48" s="139">
        <f>SUM(C48:N48)</f>
        <v>1676.5</v>
      </c>
      <c r="P48" s="94">
        <f>ROUND(O48/$O$49,3)</f>
        <v>0.92600000000000005</v>
      </c>
      <c r="Q48" s="106"/>
      <c r="R48" s="85">
        <f>SUM(C48:N48)</f>
        <v>1676.5</v>
      </c>
      <c r="S48" s="125">
        <f>R48/R49*100</f>
        <v>92.573163997791269</v>
      </c>
    </row>
    <row r="49" spans="1:19" s="31" customFormat="1" ht="18" customHeight="1" x14ac:dyDescent="0.15">
      <c r="A49" s="153" t="s">
        <v>12</v>
      </c>
      <c r="B49" s="154"/>
      <c r="C49" s="97">
        <v>57.4</v>
      </c>
      <c r="D49" s="98">
        <v>77.400000000000006</v>
      </c>
      <c r="E49" s="98">
        <v>112.6</v>
      </c>
      <c r="F49" s="98">
        <v>143.5</v>
      </c>
      <c r="G49" s="98">
        <v>158</v>
      </c>
      <c r="H49" s="98">
        <v>305.5</v>
      </c>
      <c r="I49" s="98">
        <v>305.5</v>
      </c>
      <c r="J49" s="98">
        <v>221.1</v>
      </c>
      <c r="K49" s="98">
        <v>179.7</v>
      </c>
      <c r="L49" s="98">
        <v>94.3</v>
      </c>
      <c r="M49" s="98">
        <v>88.3</v>
      </c>
      <c r="N49" s="98">
        <v>67.7</v>
      </c>
      <c r="O49" s="86">
        <f t="shared" si="7"/>
        <v>1811</v>
      </c>
      <c r="P49" s="1"/>
      <c r="Q49" s="1"/>
      <c r="R49" s="83">
        <f>SUM(C49:N49)</f>
        <v>1811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3"/>
  <sheetViews>
    <sheetView showGridLines="0" view="pageBreakPreview" zoomScaleNormal="100" zoomScaleSheetLayoutView="100" workbookViewId="0">
      <pane ySplit="3" topLeftCell="A22" activePane="bottomLeft" state="frozen"/>
      <selection activeCell="I53" sqref="I53"/>
      <selection pane="bottomLeft" activeCell="G41" sqref="G41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>SUM(C4:N4)</f>
        <v>1704</v>
      </c>
      <c r="S4" s="65">
        <f>R4/R49*100</f>
        <v>77.240378949276987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>SUM(C5:N5)</f>
        <v>2208</v>
      </c>
      <c r="S5" s="65">
        <f>R5/R49*100</f>
        <v>100.08612483568287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0">SUM(C6:N6)</f>
        <v>2226</v>
      </c>
      <c r="P6" s="2"/>
      <c r="R6" s="62">
        <f>SUM(C6:N6)</f>
        <v>2226</v>
      </c>
      <c r="S6" s="65">
        <f>R6/R49*100</f>
        <v>100.90204433162593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>SUM(C7:N7)</f>
        <v>1523</v>
      </c>
      <c r="S7" s="65">
        <f>R7/R49*100</f>
        <v>69.035855128960605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0"/>
        <v>2771.5</v>
      </c>
      <c r="P8" s="2"/>
      <c r="R8" s="62">
        <f>SUM(C8:N8)</f>
        <v>2771.5</v>
      </c>
      <c r="S8" s="65">
        <f>R8/R49*100</f>
        <v>125.62893794478941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0"/>
        <v>2400.5</v>
      </c>
      <c r="P9" s="2"/>
      <c r="R9" s="62">
        <f>SUM(C9:N9)</f>
        <v>2400.5</v>
      </c>
      <c r="S9" s="65">
        <f>R9/R49*100</f>
        <v>108.8119305561851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>SUM(C10:N10)</f>
        <v>2654</v>
      </c>
      <c r="S10" s="65">
        <f>R10/R49*100</f>
        <v>120.30279679071663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0"/>
        <v>1712</v>
      </c>
      <c r="P11" s="2"/>
      <c r="R11" s="62">
        <f>SUM(C11:N11)</f>
        <v>1712</v>
      </c>
      <c r="S11" s="65">
        <f>R11/R49*100</f>
        <v>77.603009836362801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0"/>
        <v>2309</v>
      </c>
      <c r="P12" s="2"/>
      <c r="R12" s="62">
        <f>SUM(C12:N12)</f>
        <v>2309</v>
      </c>
      <c r="S12" s="65">
        <f>R12/R49*100</f>
        <v>104.66433978514118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0"/>
        <v>2112</v>
      </c>
      <c r="P13" s="2"/>
      <c r="R13" s="62">
        <f>SUM(C13:N13)</f>
        <v>2112</v>
      </c>
      <c r="S13" s="65">
        <f>R13/R49*100</f>
        <v>95.734554190653171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0"/>
        <v>2682.5</v>
      </c>
      <c r="P14" s="2"/>
      <c r="R14" s="62">
        <f>SUM(C14:N14)</f>
        <v>2682.5</v>
      </c>
      <c r="S14" s="65">
        <f>R14/R49*100</f>
        <v>121.59466932595981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0"/>
        <v>1817.5</v>
      </c>
      <c r="P15" s="8"/>
      <c r="R15" s="62">
        <f>SUM(C15:N15)</f>
        <v>1817.5</v>
      </c>
      <c r="S15" s="65">
        <f>R15/R49*100</f>
        <v>82.385204659806888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0"/>
        <v>2472.5</v>
      </c>
      <c r="P16" s="2"/>
      <c r="R16" s="62">
        <f>SUM(C16:N16)</f>
        <v>2472.5</v>
      </c>
      <c r="S16" s="65">
        <f>R16/R49*100</f>
        <v>112.07560853995737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>SUM(C17:N17)</f>
        <v>1087.5</v>
      </c>
      <c r="S17" s="65">
        <f>R17/R49*100</f>
        <v>49.295136213226954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0"/>
        <v>2055.5</v>
      </c>
      <c r="P18" s="12">
        <f>ROUND(O18/$O$49,3)</f>
        <v>0.93200000000000005</v>
      </c>
      <c r="R18" s="62">
        <f>SUM(C18:N18)</f>
        <v>2055.5</v>
      </c>
      <c r="S18" s="65">
        <f>R18/R49*100</f>
        <v>93.173473550609657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0"/>
        <v>1518</v>
      </c>
      <c r="P19" s="12">
        <f t="shared" ref="P19:P30" si="1">ROUND(O19/$O$49,3)</f>
        <v>0.68799999999999994</v>
      </c>
      <c r="R19" s="62">
        <f>SUM(C19:N19)</f>
        <v>1518</v>
      </c>
      <c r="S19" s="65">
        <f>R19/R49*100</f>
        <v>68.809210824531959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0"/>
        <v>2883.5</v>
      </c>
      <c r="P20" s="12">
        <f t="shared" si="1"/>
        <v>1.3069999999999999</v>
      </c>
      <c r="R20" s="62">
        <f>SUM(C20:N20)</f>
        <v>2883.5</v>
      </c>
      <c r="S20" s="65">
        <f>R20/R49*100</f>
        <v>130.70577036399072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0"/>
        <v>2330</v>
      </c>
      <c r="P21" s="12">
        <f t="shared" si="1"/>
        <v>1.056</v>
      </c>
      <c r="R21" s="62">
        <f>SUM(C21:N21)</f>
        <v>2330</v>
      </c>
      <c r="S21" s="65">
        <f>R21/R49*100</f>
        <v>105.61624586374143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0"/>
        <v>2844.5</v>
      </c>
      <c r="P22" s="12">
        <f t="shared" si="1"/>
        <v>1.2889999999999999</v>
      </c>
      <c r="R22" s="62">
        <f>SUM(C22:N22)</f>
        <v>2844.5</v>
      </c>
      <c r="S22" s="65">
        <f>R22/R49*100</f>
        <v>128.93794478944741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0"/>
        <v>1816</v>
      </c>
      <c r="P23" s="12">
        <f t="shared" si="1"/>
        <v>0.82299999999999995</v>
      </c>
      <c r="R23" s="62">
        <f>SUM(C23:N23)</f>
        <v>1816</v>
      </c>
      <c r="S23" s="65">
        <f>R23/R49*100</f>
        <v>82.317211368478297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0"/>
        <v>1951.5</v>
      </c>
      <c r="P24" s="12">
        <f t="shared" si="1"/>
        <v>0.88500000000000001</v>
      </c>
      <c r="R24" s="62">
        <f>SUM(C24:N24)</f>
        <v>1951.5</v>
      </c>
      <c r="S24" s="65">
        <f>R24/R49*100</f>
        <v>88.459272018494161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0"/>
        <v>1987</v>
      </c>
      <c r="P25" s="12">
        <f t="shared" si="1"/>
        <v>0.90100000000000002</v>
      </c>
      <c r="R25" s="62">
        <f>SUM(C25:N25)</f>
        <v>1987</v>
      </c>
      <c r="S25" s="65">
        <f>R25/R49*100</f>
        <v>90.068446579937429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1"/>
        <v>0.91</v>
      </c>
      <c r="R26" s="62">
        <f>SUM(C26:N26)</f>
        <v>2008.5</v>
      </c>
      <c r="S26" s="65">
        <f>R26/R49*100</f>
        <v>91.043017088980534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0"/>
        <v>2344</v>
      </c>
      <c r="P27" s="12">
        <f t="shared" si="1"/>
        <v>1.0629999999999999</v>
      </c>
      <c r="R27" s="62">
        <f>SUM(C27:N27)</f>
        <v>2344</v>
      </c>
      <c r="S27" s="65">
        <f>R27/R49*100</f>
        <v>106.2508499161416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197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0"/>
        <v>1496.5</v>
      </c>
      <c r="P28" s="12">
        <f t="shared" si="1"/>
        <v>0.67800000000000005</v>
      </c>
      <c r="R28" s="62">
        <f>SUM(C28:N28)</f>
        <v>1496.5</v>
      </c>
      <c r="S28" s="65">
        <f>R28/R49*100</f>
        <v>67.834640315488855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0"/>
        <v>2559</v>
      </c>
      <c r="P29" s="12">
        <f t="shared" si="1"/>
        <v>1.1599999999999999</v>
      </c>
      <c r="R29" s="62">
        <f>SUM(C29:N29)</f>
        <v>2559</v>
      </c>
      <c r="S29" s="65">
        <f>R29/R49*100</f>
        <v>115.99655500657266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0"/>
        <v>1469</v>
      </c>
      <c r="P30" s="12">
        <f t="shared" si="1"/>
        <v>0.66600000000000004</v>
      </c>
      <c r="R30" s="62">
        <f>SUM(C30:N30)</f>
        <v>1469</v>
      </c>
      <c r="S30" s="65">
        <f>R30/R49*100</f>
        <v>66.588096641131401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0"/>
        <v>1971.5</v>
      </c>
      <c r="P31" s="12">
        <f t="shared" ref="P31:P36" si="2">ROUND(O31/$O$49,3)</f>
        <v>0.89400000000000002</v>
      </c>
      <c r="Q31" s="2"/>
      <c r="R31" s="62">
        <f>SUM(C31:N31)</f>
        <v>1971.5</v>
      </c>
      <c r="S31" s="65">
        <f>R31/R49*100</f>
        <v>89.365849236208689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3">SUM(C32:N32)</f>
        <v>2026.5</v>
      </c>
      <c r="P32" s="12">
        <f t="shared" si="2"/>
        <v>0.91900000000000004</v>
      </c>
      <c r="Q32" s="2"/>
      <c r="R32" s="62">
        <f>SUM(C32:N32)</f>
        <v>2026.5</v>
      </c>
      <c r="S32" s="65">
        <f>R32/R49*100</f>
        <v>91.858936584923597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3"/>
        <v>2339</v>
      </c>
      <c r="P33" s="12">
        <f t="shared" si="2"/>
        <v>1.06</v>
      </c>
      <c r="Q33" s="2"/>
      <c r="R33" s="62">
        <f>SUM(C33:N33)</f>
        <v>2339</v>
      </c>
      <c r="S33" s="65">
        <f>R33/R49*100</f>
        <v>106.02420561171296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3"/>
        <v>2498.5</v>
      </c>
      <c r="P34" s="12">
        <f t="shared" si="2"/>
        <v>1.133</v>
      </c>
      <c r="Q34" s="2"/>
      <c r="R34" s="62">
        <f>SUM(C34:N34)</f>
        <v>2498.5</v>
      </c>
      <c r="S34" s="65">
        <f>R34/R49*100</f>
        <v>113.25415892298625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3"/>
        <v>2567</v>
      </c>
      <c r="P35" s="12">
        <f t="shared" si="2"/>
        <v>1.1639999999999999</v>
      </c>
      <c r="Q35" s="2"/>
      <c r="R35" s="62">
        <f>SUM(C35:N35)</f>
        <v>2567</v>
      </c>
      <c r="S35" s="65">
        <f>R35/R49*100</f>
        <v>116.35918589365848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2"/>
        <v>0.98099999999999998</v>
      </c>
      <c r="Q36" s="2"/>
      <c r="R36" s="62">
        <f>SUM(C36:N36)</f>
        <v>2164</v>
      </c>
      <c r="S36" s="65">
        <f>R36/R49*100</f>
        <v>98.091654956710912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3"/>
        <v>2345</v>
      </c>
      <c r="P37" s="12">
        <f t="shared" ref="P37:P39" si="4">ROUND(O37/$O$49,3)</f>
        <v>1.0629999999999999</v>
      </c>
      <c r="Q37" s="2"/>
      <c r="R37" s="62">
        <f>SUM(C37:N37)</f>
        <v>2345</v>
      </c>
      <c r="S37" s="65">
        <f>R37/R49*100</f>
        <v>106.29617877702731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3"/>
        <v>2391.5</v>
      </c>
      <c r="P38" s="12">
        <f t="shared" si="4"/>
        <v>1.0840000000000001</v>
      </c>
      <c r="Q38" s="2"/>
      <c r="R38" s="62">
        <f>SUM(C38:N38)</f>
        <v>2391.5</v>
      </c>
      <c r="S38" s="65">
        <f>R38/R49*100</f>
        <v>108.40397080821359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123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5">SUM(C39:N39)</f>
        <v>3152</v>
      </c>
      <c r="P39" s="12">
        <f t="shared" si="4"/>
        <v>1.429</v>
      </c>
      <c r="Q39" s="2"/>
      <c r="R39" s="62">
        <f>SUM(C39:N39)</f>
        <v>3152</v>
      </c>
      <c r="S39" s="65">
        <f>R39/R49*100</f>
        <v>142.87656951180813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5"/>
        <v>1685</v>
      </c>
      <c r="P40" s="12">
        <f t="shared" ref="P40:P46" si="6">ROUND(O40/$O$49,3)</f>
        <v>0.76400000000000001</v>
      </c>
      <c r="Q40" s="2"/>
      <c r="R40" s="62">
        <f>SUM(C40:N40)</f>
        <v>1685</v>
      </c>
      <c r="S40" s="65">
        <f>R40/R49*100</f>
        <v>76.379130592448192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5"/>
        <v>2202.5</v>
      </c>
      <c r="P41" s="12">
        <f t="shared" si="6"/>
        <v>0.998</v>
      </c>
      <c r="Q41" s="2"/>
      <c r="R41" s="62">
        <f>SUM(C41:N41)</f>
        <v>2202.5</v>
      </c>
      <c r="S41" s="68">
        <f>R41/R49*100</f>
        <v>99.836816100811362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5"/>
        <v>2438.5</v>
      </c>
      <c r="P42" s="12">
        <f t="shared" si="6"/>
        <v>1.105</v>
      </c>
      <c r="Q42" s="77"/>
      <c r="R42" s="62">
        <f>SUM(C42:N42)</f>
        <v>2438.5</v>
      </c>
      <c r="S42" s="65">
        <f>R42/R49*100</f>
        <v>110.53442726984268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6"/>
        <v>1.395</v>
      </c>
      <c r="Q43" s="2"/>
      <c r="R43" s="62">
        <f>SUM(C43:N43)</f>
        <v>3077</v>
      </c>
      <c r="S43" s="65">
        <f>R43/R49*100</f>
        <v>139.47690494537869</v>
      </c>
    </row>
    <row r="44" spans="1:19" ht="18" customHeight="1" x14ac:dyDescent="0.15">
      <c r="A44" s="55" t="s">
        <v>109</v>
      </c>
      <c r="B44" s="56" t="s">
        <v>110</v>
      </c>
      <c r="C44" s="90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7">SUM(C44:N44)</f>
        <v>2712.5</v>
      </c>
      <c r="P44" s="12">
        <f t="shared" si="6"/>
        <v>1.23</v>
      </c>
      <c r="Q44" s="77"/>
      <c r="R44" s="62">
        <f>SUM(C44:N44)</f>
        <v>2712.5</v>
      </c>
      <c r="S44" s="65">
        <f>R44/R49*100</f>
        <v>122.95453515253161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7"/>
        <v>1533.5</v>
      </c>
      <c r="P45" s="12">
        <f t="shared" si="6"/>
        <v>0.69499999999999995</v>
      </c>
      <c r="Q45" s="2"/>
      <c r="R45" s="62">
        <f>SUM(C45:N45)</f>
        <v>1533.5</v>
      </c>
      <c r="S45" s="65">
        <f>R45/R49*100</f>
        <v>69.511808168260728</v>
      </c>
    </row>
    <row r="46" spans="1:19" ht="18" customHeight="1" thickBot="1" x14ac:dyDescent="0.2">
      <c r="A46" s="57" t="s">
        <v>114</v>
      </c>
      <c r="B46" s="145" t="s">
        <v>115</v>
      </c>
      <c r="C46" s="87">
        <v>131</v>
      </c>
      <c r="D46" s="27">
        <v>112.5</v>
      </c>
      <c r="E46" s="27">
        <v>127</v>
      </c>
      <c r="F46" s="27">
        <v>291</v>
      </c>
      <c r="G46" s="27">
        <v>263.5</v>
      </c>
      <c r="H46" s="27">
        <v>241</v>
      </c>
      <c r="I46" s="27">
        <v>371.5</v>
      </c>
      <c r="J46" s="27">
        <v>110.5</v>
      </c>
      <c r="K46" s="27">
        <v>705</v>
      </c>
      <c r="L46" s="120">
        <v>22</v>
      </c>
      <c r="M46" s="27">
        <v>195.5</v>
      </c>
      <c r="N46" s="114">
        <v>89</v>
      </c>
      <c r="O46" s="29">
        <f>SUM(C46:N46)</f>
        <v>2659.5</v>
      </c>
      <c r="P46" s="88">
        <f t="shared" si="6"/>
        <v>1.206</v>
      </c>
      <c r="Q46" s="2"/>
      <c r="R46" s="108">
        <f>SUM(C46:N46)</f>
        <v>2659.5</v>
      </c>
      <c r="S46" s="76">
        <f>R46/R49*100</f>
        <v>120.55210552558813</v>
      </c>
    </row>
    <row r="47" spans="1:19" ht="18" customHeight="1" thickBot="1" x14ac:dyDescent="0.2">
      <c r="A47" s="121" t="s">
        <v>116</v>
      </c>
      <c r="B47" s="74" t="s">
        <v>117</v>
      </c>
      <c r="C47" s="134">
        <v>102</v>
      </c>
      <c r="D47" s="135">
        <v>223</v>
      </c>
      <c r="E47" s="135">
        <v>171.5</v>
      </c>
      <c r="F47" s="135">
        <v>250</v>
      </c>
      <c r="G47" s="135">
        <v>229</v>
      </c>
      <c r="H47" s="135">
        <v>347</v>
      </c>
      <c r="I47" s="135">
        <v>338</v>
      </c>
      <c r="J47" s="135">
        <v>226</v>
      </c>
      <c r="K47" s="135">
        <v>65</v>
      </c>
      <c r="L47" s="135">
        <v>183</v>
      </c>
      <c r="M47" s="135">
        <v>436</v>
      </c>
      <c r="N47" s="135">
        <v>27.5</v>
      </c>
      <c r="O47" s="136">
        <f>SUM(C47:N47)</f>
        <v>2598</v>
      </c>
      <c r="P47" s="144">
        <f>ROUND(O47/$O$49,3)</f>
        <v>1.1779999999999999</v>
      </c>
      <c r="Q47" s="106"/>
      <c r="R47" s="128">
        <f>SUM(C47:N47)</f>
        <v>2598</v>
      </c>
      <c r="S47" s="129">
        <f>R47/R49*100</f>
        <v>117.76438058111597</v>
      </c>
    </row>
    <row r="48" spans="1:19" ht="18" customHeight="1" thickBot="1" x14ac:dyDescent="0.2">
      <c r="A48" s="137" t="s">
        <v>119</v>
      </c>
      <c r="B48" s="138" t="s">
        <v>118</v>
      </c>
      <c r="C48" s="111">
        <v>28</v>
      </c>
      <c r="D48" s="110">
        <v>71</v>
      </c>
      <c r="E48" s="110">
        <v>131.5</v>
      </c>
      <c r="F48" s="110">
        <v>75</v>
      </c>
      <c r="G48" s="110">
        <v>378.5</v>
      </c>
      <c r="H48" s="110">
        <v>381.5</v>
      </c>
      <c r="I48" s="110">
        <v>209</v>
      </c>
      <c r="J48" s="110">
        <v>271.5</v>
      </c>
      <c r="K48" s="110">
        <v>432.5</v>
      </c>
      <c r="L48" s="110">
        <v>86</v>
      </c>
      <c r="M48" s="110">
        <v>46.5</v>
      </c>
      <c r="N48" s="110">
        <v>129</v>
      </c>
      <c r="O48" s="139">
        <f>SUM(C48:N48)</f>
        <v>2240</v>
      </c>
      <c r="P48" s="94">
        <f>ROUND(O48/$O$49,3)</f>
        <v>1.0149999999999999</v>
      </c>
      <c r="Q48" s="106"/>
      <c r="R48" s="85">
        <f>SUM(C48:N48)</f>
        <v>2240</v>
      </c>
      <c r="S48" s="125">
        <f>R48/R49*100</f>
        <v>101.53664838402609</v>
      </c>
    </row>
    <row r="49" spans="1:19" s="31" customFormat="1" ht="18" customHeight="1" x14ac:dyDescent="0.15">
      <c r="A49" s="153" t="s">
        <v>12</v>
      </c>
      <c r="B49" s="154"/>
      <c r="C49" s="97">
        <v>84.9</v>
      </c>
      <c r="D49" s="98">
        <v>93.6</v>
      </c>
      <c r="E49" s="98">
        <v>148.69999999999999</v>
      </c>
      <c r="F49" s="98">
        <v>189</v>
      </c>
      <c r="G49" s="98">
        <v>198.4</v>
      </c>
      <c r="H49" s="98">
        <v>319</v>
      </c>
      <c r="I49" s="98">
        <v>345.7</v>
      </c>
      <c r="J49" s="98">
        <v>289.10000000000002</v>
      </c>
      <c r="K49" s="98">
        <v>223.5</v>
      </c>
      <c r="L49" s="98">
        <v>116.6</v>
      </c>
      <c r="M49" s="80">
        <v>112.3</v>
      </c>
      <c r="N49" s="98">
        <v>85.3</v>
      </c>
      <c r="O49" s="86">
        <f>SUM(C49:N49)</f>
        <v>2206.1000000000004</v>
      </c>
      <c r="P49" s="95"/>
      <c r="Q49" s="1"/>
      <c r="R49" s="123">
        <f>SUM(C49:N49)</f>
        <v>2206.1000000000004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3"/>
  <sheetViews>
    <sheetView showGridLines="0" view="pageBreakPreview" zoomScaleNormal="100" zoomScaleSheetLayoutView="100" workbookViewId="0">
      <pane ySplit="3" topLeftCell="A25" activePane="bottomLeft" state="frozen"/>
      <selection activeCell="I53" sqref="I53"/>
      <selection pane="bottomLeft" activeCell="G43" sqref="G4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>SUM(C4:N4)</f>
        <v>2848</v>
      </c>
      <c r="S4" s="65">
        <f>R4/R49*100</f>
        <v>96.157741913701116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>SUM(C5:N5)</f>
        <v>3304</v>
      </c>
      <c r="S5" s="65">
        <f>R5/R49*100</f>
        <v>111.55378486055776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0">SUM(C6:N6)</f>
        <v>2821.5</v>
      </c>
      <c r="P6" s="2"/>
      <c r="R6" s="62">
        <f>SUM(C6:N6)</f>
        <v>2821.5</v>
      </c>
      <c r="S6" s="65">
        <f>R6/R49*100</f>
        <v>95.263015733675459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>SUM(C7:N7)</f>
        <v>2231</v>
      </c>
      <c r="S7" s="65">
        <f>R7/R49*100</f>
        <v>75.325815382537641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0"/>
        <v>3309.5</v>
      </c>
      <c r="P8" s="2"/>
      <c r="R8" s="62">
        <f>SUM(C8:N8)</f>
        <v>3309.5</v>
      </c>
      <c r="S8" s="65">
        <f>R8/R49*100</f>
        <v>111.73948274697818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0"/>
        <v>2618.5</v>
      </c>
      <c r="P9" s="2"/>
      <c r="R9" s="62">
        <f>SUM(C9:N9)</f>
        <v>2618.5</v>
      </c>
      <c r="S9" s="65">
        <f>R9/R49*100</f>
        <v>88.409075562158151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>SUM(C10:N10)</f>
        <v>3977.5</v>
      </c>
      <c r="S10" s="65">
        <f>R10/R49*100</f>
        <v>134.29333513404009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0"/>
        <v>3141.5</v>
      </c>
      <c r="P11" s="2"/>
      <c r="R11" s="62">
        <f>SUM(C11:N11)</f>
        <v>3141.5</v>
      </c>
      <c r="S11" s="65">
        <f>R11/R49*100</f>
        <v>106.06725639813625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0"/>
        <v>2887</v>
      </c>
      <c r="P12" s="2"/>
      <c r="R12" s="62">
        <f>SUM(C12:N12)</f>
        <v>2887</v>
      </c>
      <c r="S12" s="65">
        <f>R12/R49*100</f>
        <v>97.474508744682282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0"/>
        <v>2883</v>
      </c>
      <c r="P13" s="2"/>
      <c r="R13" s="62">
        <f>SUM(C13:N13)</f>
        <v>2883</v>
      </c>
      <c r="S13" s="65">
        <f>R13/R49*100</f>
        <v>97.339455736376522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0"/>
        <v>2676.5</v>
      </c>
      <c r="P14" s="2"/>
      <c r="R14" s="62">
        <f>SUM(C14:N14)</f>
        <v>2676.5</v>
      </c>
      <c r="S14" s="65">
        <f>R14/R49*100</f>
        <v>90.367344182591651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0"/>
        <v>2248</v>
      </c>
      <c r="P15" s="8"/>
      <c r="R15" s="62">
        <f>SUM(C15:N15)</f>
        <v>2248</v>
      </c>
      <c r="S15" s="65">
        <f>R15/R49*100</f>
        <v>75.899790667837124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0"/>
        <v>4773</v>
      </c>
      <c r="P16" s="2"/>
      <c r="R16" s="62">
        <f>SUM(C16:N16)</f>
        <v>4773</v>
      </c>
      <c r="S16" s="65">
        <f>R16/R49*100</f>
        <v>161.15200216084813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>SUM(C17:N17)</f>
        <v>1573</v>
      </c>
      <c r="S17" s="65">
        <f>R17/R49*100</f>
        <v>53.109595516240113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0"/>
        <v>2486</v>
      </c>
      <c r="P18" s="12">
        <f>ROUND(O18/$O$49,3)</f>
        <v>0.83899999999999997</v>
      </c>
      <c r="R18" s="62">
        <f>SUM(C18:N18)</f>
        <v>2486</v>
      </c>
      <c r="S18" s="65">
        <f>R18/R49*100</f>
        <v>83.935444662029852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0"/>
        <v>2920</v>
      </c>
      <c r="P19" s="12">
        <f t="shared" ref="P19:P30" si="1">ROUND(O19/$O$49,3)</f>
        <v>0.98599999999999999</v>
      </c>
      <c r="R19" s="62">
        <f>SUM(C19:N19)</f>
        <v>2920</v>
      </c>
      <c r="S19" s="65">
        <f>R19/R49*100</f>
        <v>98.588696063204807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0"/>
        <v>3808.5</v>
      </c>
      <c r="P20" s="12">
        <f t="shared" si="1"/>
        <v>1.286</v>
      </c>
      <c r="R20" s="62">
        <f>SUM(C20:N20)</f>
        <v>3808.5</v>
      </c>
      <c r="S20" s="65">
        <f>R20/R49*100</f>
        <v>128.58734553312175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0"/>
        <v>3130</v>
      </c>
      <c r="P21" s="12">
        <f t="shared" si="1"/>
        <v>1.0569999999999999</v>
      </c>
      <c r="R21" s="62">
        <f>SUM(C21:N21)</f>
        <v>3130</v>
      </c>
      <c r="S21" s="65">
        <f>R21/R49*100</f>
        <v>105.6789789992572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0"/>
        <v>3094</v>
      </c>
      <c r="P22" s="12">
        <f t="shared" si="1"/>
        <v>1.0449999999999999</v>
      </c>
      <c r="R22" s="62">
        <f>SUM(C22:N22)</f>
        <v>3094</v>
      </c>
      <c r="S22" s="65">
        <f>R22/R49*100</f>
        <v>104.46350192450535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0"/>
        <v>2473.5</v>
      </c>
      <c r="P23" s="12">
        <f t="shared" si="1"/>
        <v>0.83499999999999996</v>
      </c>
      <c r="R23" s="62">
        <f>SUM(C23:N23)</f>
        <v>2473.5</v>
      </c>
      <c r="S23" s="65">
        <f>R23/R49*100</f>
        <v>83.513404011074343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0"/>
        <v>2317.5</v>
      </c>
      <c r="P24" s="12">
        <f t="shared" si="1"/>
        <v>0.78200000000000003</v>
      </c>
      <c r="R24" s="62">
        <f>SUM(C24:N24)</f>
        <v>2317.5</v>
      </c>
      <c r="S24" s="65">
        <f>R24/R49*100</f>
        <v>78.246336687149693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0"/>
        <v>2340</v>
      </c>
      <c r="P25" s="12">
        <f t="shared" si="1"/>
        <v>0.79</v>
      </c>
      <c r="R25" s="62">
        <f>SUM(C25:N25)</f>
        <v>2340</v>
      </c>
      <c r="S25" s="65">
        <f>R25/R49*100</f>
        <v>79.006009858869604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1"/>
        <v>1.07</v>
      </c>
      <c r="R26" s="62">
        <f>SUM(C26:N26)</f>
        <v>3170</v>
      </c>
      <c r="S26" s="65">
        <f>R26/R49*100</f>
        <v>107.02950908231482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0"/>
        <v>2646.5</v>
      </c>
      <c r="P27" s="12">
        <f t="shared" si="1"/>
        <v>0.89400000000000002</v>
      </c>
      <c r="R27" s="62">
        <f>SUM(C27:N27)</f>
        <v>2646.5</v>
      </c>
      <c r="S27" s="65">
        <f>R27/R49*100</f>
        <v>89.354446620298461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262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0"/>
        <v>2365</v>
      </c>
      <c r="P28" s="12">
        <f t="shared" si="1"/>
        <v>0.79900000000000004</v>
      </c>
      <c r="R28" s="62">
        <f>SUM(C28:N28)</f>
        <v>2365</v>
      </c>
      <c r="S28" s="65">
        <f>R28/R49*100</f>
        <v>79.850091160780607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0"/>
        <v>3849.5</v>
      </c>
      <c r="P29" s="12">
        <f t="shared" si="1"/>
        <v>1.3</v>
      </c>
      <c r="R29" s="62">
        <f>SUM(C29:N29)</f>
        <v>3849.5</v>
      </c>
      <c r="S29" s="65">
        <f>R29/R49*100</f>
        <v>129.97163886825578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0"/>
        <v>2623.5</v>
      </c>
      <c r="P30" s="12">
        <f t="shared" si="1"/>
        <v>0.88600000000000001</v>
      </c>
      <c r="R30" s="62">
        <f>SUM(C30:N30)</f>
        <v>2623.5</v>
      </c>
      <c r="S30" s="65">
        <f>R30/R49*100</f>
        <v>88.577891822540352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0"/>
        <v>3013</v>
      </c>
      <c r="P31" s="12">
        <f t="shared" ref="P31:P36" si="2">ROUND(O31/$O$49,3)</f>
        <v>1.0169999999999999</v>
      </c>
      <c r="Q31" s="2"/>
      <c r="R31" s="62">
        <f>SUM(C31:N31)</f>
        <v>3013</v>
      </c>
      <c r="S31" s="65">
        <f>R31/R49*100</f>
        <v>101.72867850631373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3">SUM(C32:N32)</f>
        <v>2404.5</v>
      </c>
      <c r="P32" s="12">
        <f t="shared" si="2"/>
        <v>0.81200000000000006</v>
      </c>
      <c r="Q32" s="2"/>
      <c r="R32" s="62">
        <f>SUM(C32:N32)</f>
        <v>2404.5</v>
      </c>
      <c r="S32" s="65">
        <f>R32/R49*100</f>
        <v>81.183739617799972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3"/>
        <v>3049.5</v>
      </c>
      <c r="P33" s="12">
        <f t="shared" si="2"/>
        <v>1.03</v>
      </c>
      <c r="Q33" s="2"/>
      <c r="R33" s="62">
        <f>SUM(C33:N33)</f>
        <v>3049.5</v>
      </c>
      <c r="S33" s="65">
        <f>R33/R49*100</f>
        <v>102.96103720710379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3"/>
        <v>3021.5</v>
      </c>
      <c r="P34" s="12">
        <f t="shared" si="2"/>
        <v>1.02</v>
      </c>
      <c r="Q34" s="2"/>
      <c r="R34" s="62">
        <f>SUM(C34:N34)</f>
        <v>3021.5</v>
      </c>
      <c r="S34" s="65">
        <f>R34/R49*100</f>
        <v>102.01566614896348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175.5</v>
      </c>
      <c r="M35" s="17">
        <v>161</v>
      </c>
      <c r="N35" s="17">
        <v>169</v>
      </c>
      <c r="O35" s="19">
        <f t="shared" si="3"/>
        <v>3189.5</v>
      </c>
      <c r="P35" s="12">
        <f t="shared" si="2"/>
        <v>1.077</v>
      </c>
      <c r="Q35" s="2"/>
      <c r="R35" s="62">
        <f>SUM(C35:N35)</f>
        <v>3189.5</v>
      </c>
      <c r="S35" s="65">
        <f>R35/R49*100</f>
        <v>107.68789249780539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2"/>
        <v>0.89900000000000002</v>
      </c>
      <c r="Q36" s="2"/>
      <c r="R36" s="62">
        <f>SUM(C36:N36)</f>
        <v>2664</v>
      </c>
      <c r="S36" s="65">
        <f>R36/R49*100</f>
        <v>89.945303531636171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3"/>
        <v>3031.5</v>
      </c>
      <c r="P37" s="12">
        <f t="shared" ref="P37:P39" si="4">ROUND(O37/$O$49,3)</f>
        <v>1.024</v>
      </c>
      <c r="Q37" s="2"/>
      <c r="R37" s="62">
        <f>SUM(C37:N37)</f>
        <v>3031.5</v>
      </c>
      <c r="S37" s="65">
        <f>R37/R49*100</f>
        <v>102.35329866972786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3"/>
        <v>4045</v>
      </c>
      <c r="P38" s="12">
        <f t="shared" si="4"/>
        <v>1.3660000000000001</v>
      </c>
      <c r="Q38" s="2"/>
      <c r="R38" s="62">
        <f>SUM(C38:N38)</f>
        <v>4045</v>
      </c>
      <c r="S38" s="65">
        <f>R38/R49*100</f>
        <v>136.57235464919981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98.5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5">SUM(C39:N39)</f>
        <v>3620.5</v>
      </c>
      <c r="P39" s="12">
        <f t="shared" si="4"/>
        <v>1.222</v>
      </c>
      <c r="Q39" s="2"/>
      <c r="R39" s="62">
        <f>SUM(C39:N39)</f>
        <v>3620.5</v>
      </c>
      <c r="S39" s="65">
        <f>R39/R49*100</f>
        <v>122.23985414275103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5"/>
        <v>2728</v>
      </c>
      <c r="P40" s="12">
        <f t="shared" ref="P40:P46" si="6">ROUND(O40/$O$49,3)</f>
        <v>0.92100000000000004</v>
      </c>
      <c r="Q40" s="2"/>
      <c r="R40" s="62">
        <f>SUM(C40:N40)</f>
        <v>2728</v>
      </c>
      <c r="S40" s="65">
        <f>R40/R49*100</f>
        <v>92.106151664528326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5"/>
        <v>3032.5</v>
      </c>
      <c r="P41" s="12">
        <f t="shared" si="6"/>
        <v>1.024</v>
      </c>
      <c r="Q41" s="2"/>
      <c r="R41" s="62">
        <f>SUM(C41:N41)</f>
        <v>3032.5</v>
      </c>
      <c r="S41" s="68">
        <f>R41/R49*100</f>
        <v>102.38706192180432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5"/>
        <v>2593</v>
      </c>
      <c r="P42" s="12">
        <f t="shared" si="6"/>
        <v>0.875</v>
      </c>
      <c r="Q42" s="77"/>
      <c r="R42" s="62">
        <f>SUM(C42:N42)</f>
        <v>2593</v>
      </c>
      <c r="S42" s="65">
        <f>R42/R49*100</f>
        <v>87.54811263420892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6"/>
        <v>1.3939999999999999</v>
      </c>
      <c r="Q43" s="2"/>
      <c r="R43" s="62">
        <f>SUM(C43:N43)</f>
        <v>4127.5</v>
      </c>
      <c r="S43" s="65">
        <f>R43/R49*100</f>
        <v>139.35782294550609</v>
      </c>
    </row>
    <row r="44" spans="1:19" ht="18" customHeight="1" x14ac:dyDescent="0.15">
      <c r="A44" s="55" t="s">
        <v>109</v>
      </c>
      <c r="B44" s="56" t="s">
        <v>110</v>
      </c>
      <c r="C44" s="90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6">
        <v>16</v>
      </c>
      <c r="M44" s="18">
        <v>153</v>
      </c>
      <c r="N44" s="24">
        <v>52.5</v>
      </c>
      <c r="O44" s="30">
        <f t="shared" ref="O44" si="7">SUM(C44:N44)</f>
        <v>3722.5</v>
      </c>
      <c r="P44" s="12">
        <f t="shared" si="6"/>
        <v>1.2569999999999999</v>
      </c>
      <c r="Q44" s="77"/>
      <c r="R44" s="62">
        <f>SUM(C44:N44)</f>
        <v>3722.5</v>
      </c>
      <c r="S44" s="68">
        <f>R44/R49*100</f>
        <v>125.68370585454791</v>
      </c>
    </row>
    <row r="45" spans="1:19" ht="18" customHeight="1" x14ac:dyDescent="0.15">
      <c r="A45" s="59" t="s">
        <v>112</v>
      </c>
      <c r="B45" s="60" t="s">
        <v>113</v>
      </c>
      <c r="C45" s="104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13">
        <v>71.5</v>
      </c>
      <c r="M45" s="27">
        <v>71.5</v>
      </c>
      <c r="N45" s="27">
        <v>63</v>
      </c>
      <c r="O45" s="30">
        <f>SUM(C45:N45)</f>
        <v>2550</v>
      </c>
      <c r="P45" s="12">
        <f t="shared" si="6"/>
        <v>0.86099999999999999</v>
      </c>
      <c r="Q45" s="2"/>
      <c r="R45" s="62">
        <f>SUM(C45:N45)</f>
        <v>2550</v>
      </c>
      <c r="S45" s="65">
        <f>R45/R49*100</f>
        <v>86.096292794922007</v>
      </c>
    </row>
    <row r="46" spans="1:19" ht="18" customHeight="1" x14ac:dyDescent="0.15">
      <c r="A46" s="55" t="s">
        <v>114</v>
      </c>
      <c r="B46" s="56" t="s">
        <v>115</v>
      </c>
      <c r="C46" s="118">
        <v>167</v>
      </c>
      <c r="D46" s="21">
        <v>102.5</v>
      </c>
      <c r="E46" s="21">
        <v>204</v>
      </c>
      <c r="F46" s="21">
        <v>349</v>
      </c>
      <c r="G46" s="21">
        <v>418.5</v>
      </c>
      <c r="H46" s="21">
        <v>336</v>
      </c>
      <c r="I46" s="21">
        <v>409</v>
      </c>
      <c r="J46" s="21">
        <v>298</v>
      </c>
      <c r="K46" s="21">
        <v>74</v>
      </c>
      <c r="L46" s="119">
        <v>46</v>
      </c>
      <c r="M46" s="21">
        <v>91</v>
      </c>
      <c r="N46" s="21">
        <v>79.5</v>
      </c>
      <c r="O46" s="30">
        <f>SUM(C46:N46)</f>
        <v>2574.5</v>
      </c>
      <c r="P46" s="105">
        <f t="shared" si="6"/>
        <v>0.86899999999999999</v>
      </c>
      <c r="Q46" s="77"/>
      <c r="R46" s="62">
        <f>SUM(C46:N46)</f>
        <v>2574.5</v>
      </c>
      <c r="S46" s="65">
        <f>R46/R49*100</f>
        <v>86.923492470794784</v>
      </c>
    </row>
    <row r="47" spans="1:19" ht="18" customHeight="1" thickBot="1" x14ac:dyDescent="0.2">
      <c r="A47" s="53" t="s">
        <v>116</v>
      </c>
      <c r="B47" s="54" t="s">
        <v>117</v>
      </c>
      <c r="C47" s="16">
        <v>47</v>
      </c>
      <c r="D47" s="17">
        <v>255</v>
      </c>
      <c r="E47" s="17">
        <v>475.5</v>
      </c>
      <c r="F47" s="17">
        <v>258</v>
      </c>
      <c r="G47" s="17">
        <v>356</v>
      </c>
      <c r="H47" s="17">
        <v>684</v>
      </c>
      <c r="I47" s="17">
        <v>471</v>
      </c>
      <c r="J47" s="17">
        <v>550.5</v>
      </c>
      <c r="K47" s="17">
        <v>119.5</v>
      </c>
      <c r="L47" s="17">
        <v>179</v>
      </c>
      <c r="M47" s="17">
        <v>182</v>
      </c>
      <c r="N47" s="17">
        <v>19</v>
      </c>
      <c r="O47" s="19">
        <f>SUM(C47:N47)</f>
        <v>3596.5</v>
      </c>
      <c r="P47" s="12">
        <f>ROUND(O47/$O$49,3)</f>
        <v>1.214</v>
      </c>
      <c r="Q47" s="106"/>
      <c r="R47" s="126">
        <f>SUM(C47:N47)</f>
        <v>3596.5</v>
      </c>
      <c r="S47" s="127">
        <f>R47/R49*100</f>
        <v>121.42953609291646</v>
      </c>
    </row>
    <row r="48" spans="1:19" ht="18" customHeight="1" thickBot="1" x14ac:dyDescent="0.2">
      <c r="A48" s="137" t="s">
        <v>119</v>
      </c>
      <c r="B48" s="138" t="s">
        <v>118</v>
      </c>
      <c r="C48" s="111">
        <v>30</v>
      </c>
      <c r="D48" s="110">
        <v>75</v>
      </c>
      <c r="E48" s="110">
        <v>194.5</v>
      </c>
      <c r="F48" s="110">
        <v>175</v>
      </c>
      <c r="G48" s="110">
        <v>461</v>
      </c>
      <c r="H48" s="110">
        <v>581</v>
      </c>
      <c r="I48" s="110">
        <v>51</v>
      </c>
      <c r="J48" s="110">
        <v>675.5</v>
      </c>
      <c r="K48" s="110">
        <v>338</v>
      </c>
      <c r="L48" s="110">
        <v>59.5</v>
      </c>
      <c r="M48" s="110">
        <v>57</v>
      </c>
      <c r="N48" s="110">
        <v>76.5</v>
      </c>
      <c r="O48" s="139">
        <f>SUM(C48:N48)</f>
        <v>2774</v>
      </c>
      <c r="P48" s="94">
        <f>ROUND(O48/$O$49,3)</f>
        <v>0.93700000000000006</v>
      </c>
      <c r="Q48" s="106"/>
      <c r="R48" s="85">
        <f>SUM(C48:N48)</f>
        <v>2774</v>
      </c>
      <c r="S48" s="125">
        <f>R48/R49*100</f>
        <v>93.659261260044559</v>
      </c>
    </row>
    <row r="49" spans="1:19" s="31" customFormat="1" ht="18" customHeight="1" x14ac:dyDescent="0.15">
      <c r="A49" s="153" t="s">
        <v>12</v>
      </c>
      <c r="B49" s="154"/>
      <c r="C49" s="97">
        <v>88.2</v>
      </c>
      <c r="D49" s="98">
        <v>129.19999999999999</v>
      </c>
      <c r="E49" s="98">
        <v>202.5</v>
      </c>
      <c r="F49" s="98">
        <v>253.3</v>
      </c>
      <c r="G49" s="98">
        <v>265.10000000000002</v>
      </c>
      <c r="H49" s="98">
        <v>575.4</v>
      </c>
      <c r="I49" s="98">
        <v>513.6</v>
      </c>
      <c r="J49" s="98">
        <v>314.39999999999998</v>
      </c>
      <c r="K49" s="98">
        <v>260.7</v>
      </c>
      <c r="L49" s="98">
        <v>132.80000000000001</v>
      </c>
      <c r="M49" s="98">
        <v>123.5</v>
      </c>
      <c r="N49" s="98">
        <v>103.1</v>
      </c>
      <c r="O49" s="86">
        <f>SUM(C49:N49)</f>
        <v>2961.8</v>
      </c>
      <c r="P49" s="1"/>
      <c r="Q49" s="1"/>
      <c r="R49" s="123">
        <f>SUM(C49:N49)</f>
        <v>2961.8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3"/>
  <sheetViews>
    <sheetView showGridLines="0" view="pageBreakPreview" zoomScaleNormal="100" zoomScaleSheetLayoutView="100" workbookViewId="0">
      <pane ySplit="3" topLeftCell="A33" activePane="bottomLeft" state="frozen"/>
      <selection activeCell="I53" sqref="I53"/>
      <selection pane="bottomLeft" activeCell="H53" sqref="G53:H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>SUM(C4:N4)</f>
        <v>1956.5</v>
      </c>
      <c r="S4" s="65">
        <f>R4/R49*100</f>
        <v>83.654010603728409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0">SUM(C5:N5)</f>
        <v>2021.5</v>
      </c>
      <c r="P5" s="2"/>
      <c r="R5" s="62">
        <f>SUM(C5:N5)</f>
        <v>2021.5</v>
      </c>
      <c r="S5" s="65">
        <f>R5/R49*100</f>
        <v>86.433213613819063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0"/>
        <v>2738</v>
      </c>
      <c r="P6" s="2"/>
      <c r="R6" s="62">
        <f>SUM(C6:N6)</f>
        <v>2738</v>
      </c>
      <c r="S6" s="65">
        <f>R6/R49*100</f>
        <v>117.06858217889517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>SUM(C7:N7)</f>
        <v>1679.5</v>
      </c>
      <c r="S7" s="65">
        <f>R7/R49*100</f>
        <v>71.810330083803663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0"/>
        <v>2940.5</v>
      </c>
      <c r="P8" s="2"/>
      <c r="R8" s="62">
        <f>SUM(C8:N8)</f>
        <v>2940.5</v>
      </c>
      <c r="S8" s="65">
        <f>R8/R49*100</f>
        <v>125.72686847956219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0"/>
        <v>2231</v>
      </c>
      <c r="P9" s="2"/>
      <c r="R9" s="62">
        <f>SUM(C9:N9)</f>
        <v>2231</v>
      </c>
      <c r="S9" s="65">
        <f>R9/R49*100</f>
        <v>95.390798700188142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>SUM(C10:N10)</f>
        <v>2921</v>
      </c>
      <c r="S10" s="65">
        <f>R10/R49*100</f>
        <v>124.893107576535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0"/>
        <v>2269.5</v>
      </c>
      <c r="P11" s="2"/>
      <c r="R11" s="62">
        <f>SUM(C11:N11)</f>
        <v>2269.5</v>
      </c>
      <c r="S11" s="65">
        <f>R11/R49*100</f>
        <v>97.036942021549521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0"/>
        <v>2319.5</v>
      </c>
      <c r="P12" s="2"/>
      <c r="R12" s="62">
        <f>SUM(C12:N12)</f>
        <v>2319.5</v>
      </c>
      <c r="S12" s="65">
        <f>R12/R49*100</f>
        <v>99.174790490850015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>SUM(C13:N13)</f>
        <v>2824</v>
      </c>
      <c r="S13" s="65">
        <f>R13/R49*100</f>
        <v>120.74568154609202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0"/>
        <v>2692.5</v>
      </c>
      <c r="P14" s="2"/>
      <c r="R14" s="62">
        <f>SUM(C14:N14)</f>
        <v>2692.5</v>
      </c>
      <c r="S14" s="65">
        <f>R14/R49*100</f>
        <v>115.12314007183173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0"/>
        <v>2222.02</v>
      </c>
      <c r="P15" s="8"/>
      <c r="R15" s="62">
        <f>SUM(C15:N15)</f>
        <v>2222.02</v>
      </c>
      <c r="S15" s="65">
        <f>R15/R49*100</f>
        <v>95.006841115101764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0"/>
        <v>2740</v>
      </c>
      <c r="P16" s="2"/>
      <c r="R16" s="62">
        <f>SUM(C16:N16)</f>
        <v>2740</v>
      </c>
      <c r="S16" s="65">
        <f>R16/R49*100</f>
        <v>117.15409611766718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>SUM(C17:N17)</f>
        <v>1623.5</v>
      </c>
      <c r="S17" s="65">
        <f>R17/R49*100</f>
        <v>69.415939798187111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0"/>
        <v>2289</v>
      </c>
      <c r="P18" s="12">
        <f>ROUND(O18/$O$49,3)</f>
        <v>0.97899999999999998</v>
      </c>
      <c r="R18" s="62">
        <f>SUM(C18:N18)</f>
        <v>2289</v>
      </c>
      <c r="S18" s="65">
        <f>R18/R49*100</f>
        <v>97.870702924576719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0"/>
        <v>1585</v>
      </c>
      <c r="P19" s="12">
        <f t="shared" ref="P19:P30" si="1">ROUND(O19/$O$49,3)</f>
        <v>0.67800000000000005</v>
      </c>
      <c r="R19" s="62">
        <f>SUM(C19:N19)</f>
        <v>1585</v>
      </c>
      <c r="S19" s="65">
        <f>R19/R49*100</f>
        <v>67.769796476825732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0"/>
        <v>2441.5</v>
      </c>
      <c r="P20" s="12">
        <f t="shared" si="1"/>
        <v>1.044</v>
      </c>
      <c r="R20" s="62">
        <f>SUM(C20:N20)</f>
        <v>2441.5</v>
      </c>
      <c r="S20" s="65">
        <f>R20/R49*100</f>
        <v>104.39114075594323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0"/>
        <v>2365</v>
      </c>
      <c r="P21" s="12">
        <f t="shared" si="1"/>
        <v>1.0109999999999999</v>
      </c>
      <c r="R21" s="62">
        <f>SUM(C21:N21)</f>
        <v>2365</v>
      </c>
      <c r="S21" s="65">
        <f>R21/R49*100</f>
        <v>101.12023259791347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0"/>
        <v>3124</v>
      </c>
      <c r="P22" s="12">
        <f t="shared" si="1"/>
        <v>1.3360000000000001</v>
      </c>
      <c r="R22" s="62">
        <f>SUM(C22:N22)</f>
        <v>3124</v>
      </c>
      <c r="S22" s="65">
        <f>R22/R49*100</f>
        <v>133.57277236189501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0"/>
        <v>2375</v>
      </c>
      <c r="P23" s="12">
        <f t="shared" si="1"/>
        <v>1.0149999999999999</v>
      </c>
      <c r="R23" s="62">
        <f>SUM(C23:N23)</f>
        <v>2375</v>
      </c>
      <c r="S23" s="65">
        <f>R23/R49*100</f>
        <v>101.54780229177358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0"/>
        <v>2229.5</v>
      </c>
      <c r="P24" s="12">
        <f t="shared" si="1"/>
        <v>0.95299999999999996</v>
      </c>
      <c r="R24" s="62">
        <f>SUM(C24:N24)</f>
        <v>2229.5</v>
      </c>
      <c r="S24" s="65">
        <f>R24/R49*100</f>
        <v>95.326663246109121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0"/>
        <v>2170.5</v>
      </c>
      <c r="P25" s="12">
        <f t="shared" si="1"/>
        <v>0.92800000000000005</v>
      </c>
      <c r="R25" s="62">
        <f>SUM(C25:N25)</f>
        <v>2170.5</v>
      </c>
      <c r="S25" s="65">
        <f>R25/R49*100</f>
        <v>92.804002052334539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1"/>
        <v>1.103</v>
      </c>
      <c r="R26" s="62">
        <f>SUM(C26:N26)</f>
        <v>2580</v>
      </c>
      <c r="S26" s="65">
        <f>R26/R49*100</f>
        <v>110.31298101590561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0"/>
        <v>2318.5</v>
      </c>
      <c r="P27" s="12">
        <f t="shared" si="1"/>
        <v>0.99099999999999999</v>
      </c>
      <c r="R27" s="62">
        <f>SUM(C27:N27)</f>
        <v>2318.5</v>
      </c>
      <c r="S27" s="65">
        <f>R27/R49*100</f>
        <v>99.13203352146401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249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0"/>
        <v>2360</v>
      </c>
      <c r="P28" s="12">
        <f t="shared" si="1"/>
        <v>1.0089999999999999</v>
      </c>
      <c r="R28" s="62">
        <f>SUM(C28:N28)</f>
        <v>2360</v>
      </c>
      <c r="S28" s="65">
        <f>R28/R49*100</f>
        <v>100.90644775098343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0"/>
        <v>2761</v>
      </c>
      <c r="P29" s="12">
        <f t="shared" si="1"/>
        <v>1.181</v>
      </c>
      <c r="R29" s="62">
        <f>SUM(C29:N29)</f>
        <v>2761</v>
      </c>
      <c r="S29" s="65">
        <f>R29/R49*100</f>
        <v>118.0519924747734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205.5</v>
      </c>
      <c r="O30" s="50">
        <f t="shared" si="0"/>
        <v>1601</v>
      </c>
      <c r="P30" s="12">
        <f t="shared" si="1"/>
        <v>0.68500000000000005</v>
      </c>
      <c r="R30" s="62">
        <f>SUM(C30:N30)</f>
        <v>1601</v>
      </c>
      <c r="S30" s="65">
        <f>R30/R49*100</f>
        <v>68.453907987001898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0"/>
        <v>2030.5</v>
      </c>
      <c r="P31" s="12">
        <f t="shared" ref="P31:P36" si="2">ROUND(O31/$O$49,3)</f>
        <v>0.86799999999999999</v>
      </c>
      <c r="Q31" s="2"/>
      <c r="R31" s="62">
        <f>SUM(C31:N31)</f>
        <v>2030.5</v>
      </c>
      <c r="S31" s="65">
        <f>R31/R49*100</f>
        <v>86.818026338293151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3">SUM(C32:N32)</f>
        <v>2143.5</v>
      </c>
      <c r="P32" s="12">
        <f t="shared" si="2"/>
        <v>0.91600000000000004</v>
      </c>
      <c r="Q32" s="2"/>
      <c r="R32" s="62">
        <f>SUM(C32:N32)</f>
        <v>2143.5</v>
      </c>
      <c r="S32" s="65">
        <f>R32/R49*100</f>
        <v>91.649563878912275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3"/>
        <v>2521.5</v>
      </c>
      <c r="P33" s="12">
        <f t="shared" si="2"/>
        <v>1.0780000000000001</v>
      </c>
      <c r="Q33" s="2"/>
      <c r="R33" s="62">
        <f>SUM(C33:N33)</f>
        <v>2521.5</v>
      </c>
      <c r="S33" s="65">
        <f>R33/R49*100</f>
        <v>107.81169830682403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3"/>
        <v>1900</v>
      </c>
      <c r="P34" s="12">
        <f t="shared" si="2"/>
        <v>0.81200000000000006</v>
      </c>
      <c r="Q34" s="2"/>
      <c r="R34" s="62">
        <f>SUM(C34:N34)</f>
        <v>1900</v>
      </c>
      <c r="S34" s="65">
        <f>R34/R49*100</f>
        <v>81.238241833418854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69.5</v>
      </c>
      <c r="M35" s="17">
        <v>221.5</v>
      </c>
      <c r="N35" s="17">
        <v>231</v>
      </c>
      <c r="O35" s="19">
        <f t="shared" si="3"/>
        <v>2495</v>
      </c>
      <c r="P35" s="12">
        <f t="shared" si="2"/>
        <v>1.0669999999999999</v>
      </c>
      <c r="Q35" s="2"/>
      <c r="R35" s="62">
        <f>SUM(C35:N35)</f>
        <v>2495</v>
      </c>
      <c r="S35" s="65">
        <f>R35/R49*100</f>
        <v>106.67863861809477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2"/>
        <v>0.83499999999999996</v>
      </c>
      <c r="Q36" s="2"/>
      <c r="R36" s="62">
        <f>SUM(C36:N36)</f>
        <v>1953</v>
      </c>
      <c r="S36" s="65">
        <f>R36/R49*100</f>
        <v>83.504361210877391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3"/>
        <v>2334</v>
      </c>
      <c r="P37" s="12">
        <f t="shared" ref="P37:P39" si="4">ROUND(O37/$O$49,3)</f>
        <v>0.998</v>
      </c>
      <c r="Q37" s="2"/>
      <c r="R37" s="62">
        <f>SUM(C37:N37)</f>
        <v>2334</v>
      </c>
      <c r="S37" s="65">
        <f>R37/R49*100</f>
        <v>99.794766546947173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3"/>
        <v>2794.5</v>
      </c>
      <c r="P38" s="12">
        <f t="shared" si="4"/>
        <v>1.1950000000000001</v>
      </c>
      <c r="Q38" s="2"/>
      <c r="R38" s="62">
        <f>SUM(C38:N38)</f>
        <v>2794.5</v>
      </c>
      <c r="S38" s="65">
        <f>R38/R49*100</f>
        <v>119.48435094920472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148.5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5">SUM(C39:N39)</f>
        <v>2642</v>
      </c>
      <c r="P39" s="12">
        <f t="shared" si="4"/>
        <v>1.1299999999999999</v>
      </c>
      <c r="Q39" s="2"/>
      <c r="R39" s="62">
        <f>SUM(C39:N39)</f>
        <v>2642</v>
      </c>
      <c r="S39" s="65">
        <f>R39/R49*100</f>
        <v>112.96391311783822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5"/>
        <v>1844</v>
      </c>
      <c r="P40" s="12">
        <f t="shared" ref="P40:P46" si="6">ROUND(O40/$O$49,3)</f>
        <v>0.78800000000000003</v>
      </c>
      <c r="Q40" s="2"/>
      <c r="R40" s="62">
        <f>SUM(C40:N40)</f>
        <v>1844</v>
      </c>
      <c r="S40" s="65">
        <f>R40/R49*100</f>
        <v>78.843851547802302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5"/>
        <v>1863</v>
      </c>
      <c r="P41" s="12">
        <f t="shared" si="6"/>
        <v>0.79700000000000004</v>
      </c>
      <c r="Q41" s="2"/>
      <c r="R41" s="62">
        <f>SUM(C41:N41)</f>
        <v>1863</v>
      </c>
      <c r="S41" s="68">
        <f>R41/R49*100</f>
        <v>79.656233966136497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5"/>
        <v>2979.5</v>
      </c>
      <c r="P42" s="12">
        <f t="shared" si="6"/>
        <v>1.274</v>
      </c>
      <c r="Q42" s="77"/>
      <c r="R42" s="62">
        <f>SUM(C42:N42)</f>
        <v>2979.5</v>
      </c>
      <c r="S42" s="65">
        <f>R42/R49*100</f>
        <v>127.39439028561657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49" si="7">SUM(C43:N43)</f>
        <v>3184</v>
      </c>
      <c r="P43" s="12">
        <f t="shared" si="6"/>
        <v>1.361</v>
      </c>
      <c r="Q43" s="2"/>
      <c r="R43" s="62">
        <f>SUM(C43:N43)</f>
        <v>3184</v>
      </c>
      <c r="S43" s="65">
        <f>R43/R49*100</f>
        <v>136.13819052505559</v>
      </c>
    </row>
    <row r="44" spans="1:21" ht="18" customHeight="1" x14ac:dyDescent="0.15">
      <c r="A44" s="55" t="s">
        <v>109</v>
      </c>
      <c r="B44" s="56" t="s">
        <v>110</v>
      </c>
      <c r="C44" s="90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7"/>
        <v>2782.5</v>
      </c>
      <c r="P44" s="12">
        <f t="shared" si="6"/>
        <v>1.19</v>
      </c>
      <c r="Q44" s="77"/>
      <c r="R44" s="62">
        <f>SUM(C44:N44)</f>
        <v>2782.5</v>
      </c>
      <c r="S44" s="65">
        <f>R44/R49*100</f>
        <v>118.97126731657262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7"/>
        <v>1847</v>
      </c>
      <c r="P45" s="12">
        <f t="shared" si="6"/>
        <v>0.79</v>
      </c>
      <c r="Q45" s="2"/>
      <c r="R45" s="62">
        <f>SUM(C45:N45)</f>
        <v>1847</v>
      </c>
      <c r="S45" s="65">
        <f>R45/R49*100</f>
        <v>78.972122455960331</v>
      </c>
    </row>
    <row r="46" spans="1:21" ht="18" customHeight="1" x14ac:dyDescent="0.15">
      <c r="A46" s="55" t="s">
        <v>114</v>
      </c>
      <c r="B46" s="56" t="s">
        <v>115</v>
      </c>
      <c r="C46" s="26">
        <v>137.5</v>
      </c>
      <c r="D46" s="27">
        <v>154</v>
      </c>
      <c r="E46" s="27">
        <v>161</v>
      </c>
      <c r="F46" s="27">
        <v>419</v>
      </c>
      <c r="G46" s="27">
        <v>335.5</v>
      </c>
      <c r="H46" s="27">
        <v>294.5</v>
      </c>
      <c r="I46" s="27">
        <v>218</v>
      </c>
      <c r="J46" s="27">
        <v>281.5</v>
      </c>
      <c r="K46" s="27">
        <v>248</v>
      </c>
      <c r="L46" s="27">
        <v>38</v>
      </c>
      <c r="M46" s="27">
        <v>102</v>
      </c>
      <c r="N46" s="27">
        <v>125.5</v>
      </c>
      <c r="O46" s="29">
        <f t="shared" si="7"/>
        <v>2514.5</v>
      </c>
      <c r="P46" s="88">
        <f t="shared" si="6"/>
        <v>1.075</v>
      </c>
      <c r="Q46" s="2"/>
      <c r="R46" s="62">
        <f>SUM(C46:N46)</f>
        <v>2514.5</v>
      </c>
      <c r="S46" s="65">
        <f>R46/R49*100</f>
        <v>107.51239952112195</v>
      </c>
      <c r="T46" s="103"/>
      <c r="U46" s="89"/>
    </row>
    <row r="47" spans="1:21" ht="18" customHeight="1" thickBot="1" x14ac:dyDescent="0.2">
      <c r="A47" s="53" t="s">
        <v>116</v>
      </c>
      <c r="B47" s="54" t="s">
        <v>117</v>
      </c>
      <c r="C47" s="16">
        <v>72</v>
      </c>
      <c r="D47" s="17">
        <v>266.5</v>
      </c>
      <c r="E47" s="17">
        <v>319</v>
      </c>
      <c r="F47" s="17">
        <v>333</v>
      </c>
      <c r="G47" s="17">
        <v>263.5</v>
      </c>
      <c r="H47" s="17">
        <v>386.5</v>
      </c>
      <c r="I47" s="17">
        <v>518.5</v>
      </c>
      <c r="J47" s="17">
        <v>168</v>
      </c>
      <c r="K47" s="17">
        <v>50.5</v>
      </c>
      <c r="L47" s="17">
        <v>240</v>
      </c>
      <c r="M47" s="17">
        <v>325</v>
      </c>
      <c r="N47" s="17">
        <v>61.5</v>
      </c>
      <c r="O47" s="19">
        <f t="shared" si="7"/>
        <v>3004</v>
      </c>
      <c r="P47" s="12">
        <f>ROUND(O47/$O$49,3)</f>
        <v>1.284</v>
      </c>
      <c r="Q47" s="106"/>
      <c r="R47" s="126">
        <f>SUM(C47:N47)</f>
        <v>3004</v>
      </c>
      <c r="S47" s="127">
        <f>R47/R49*100</f>
        <v>128.4419360355738</v>
      </c>
      <c r="T47" s="107"/>
      <c r="U47" s="107"/>
    </row>
    <row r="48" spans="1:21" ht="18" customHeight="1" thickBot="1" x14ac:dyDescent="0.2">
      <c r="A48" s="140" t="s">
        <v>119</v>
      </c>
      <c r="B48" s="141" t="s">
        <v>118</v>
      </c>
      <c r="C48" s="78">
        <v>66</v>
      </c>
      <c r="D48" s="79">
        <v>133.5</v>
      </c>
      <c r="E48" s="79">
        <v>122.5</v>
      </c>
      <c r="F48" s="79">
        <v>155</v>
      </c>
      <c r="G48" s="79">
        <v>567.5</v>
      </c>
      <c r="H48" s="79">
        <v>317.5</v>
      </c>
      <c r="I48" s="79">
        <v>159.5</v>
      </c>
      <c r="J48" s="79">
        <v>398</v>
      </c>
      <c r="K48" s="79">
        <v>250</v>
      </c>
      <c r="L48" s="79">
        <v>123</v>
      </c>
      <c r="M48" s="79">
        <v>76</v>
      </c>
      <c r="N48" s="79">
        <v>67</v>
      </c>
      <c r="O48" s="142">
        <f>SUM(C48:N48)</f>
        <v>2435.5</v>
      </c>
      <c r="P48" s="94">
        <f>ROUND(O48/$O$49,3)</f>
        <v>1.0409999999999999</v>
      </c>
      <c r="Q48" s="106"/>
      <c r="R48" s="85">
        <f>SUM(C48:N48)</f>
        <v>2435.5</v>
      </c>
      <c r="S48" s="125">
        <f>R48/R49*100</f>
        <v>104.13459893962718</v>
      </c>
      <c r="T48" s="107"/>
      <c r="U48" s="107"/>
    </row>
    <row r="49" spans="1:20" s="31" customFormat="1" ht="18" customHeight="1" x14ac:dyDescent="0.15">
      <c r="A49" s="158" t="s">
        <v>12</v>
      </c>
      <c r="B49" s="159"/>
      <c r="C49" s="71">
        <v>93.4</v>
      </c>
      <c r="D49" s="72">
        <v>109.5</v>
      </c>
      <c r="E49" s="72">
        <v>172.1</v>
      </c>
      <c r="F49" s="115">
        <v>216.1</v>
      </c>
      <c r="G49" s="115">
        <v>210.2</v>
      </c>
      <c r="H49" s="116">
        <v>324.2</v>
      </c>
      <c r="I49" s="116">
        <v>308.8</v>
      </c>
      <c r="J49" s="116">
        <v>239.6</v>
      </c>
      <c r="K49" s="115">
        <v>289.2</v>
      </c>
      <c r="L49" s="116">
        <v>132.69999999999999</v>
      </c>
      <c r="M49" s="116">
        <v>134.1</v>
      </c>
      <c r="N49" s="117">
        <v>108.9</v>
      </c>
      <c r="O49" s="73">
        <f t="shared" si="7"/>
        <v>2338.7999999999997</v>
      </c>
      <c r="P49" s="1"/>
      <c r="Q49" s="1"/>
      <c r="R49" s="83">
        <f>SUM(C49:N49)</f>
        <v>2338.7999999999997</v>
      </c>
      <c r="S49" s="82"/>
      <c r="T49" s="1"/>
    </row>
    <row r="50" spans="1:20" s="39" customFormat="1" ht="8.25" customHeight="1" x14ac:dyDescent="0.15">
      <c r="A50" s="32"/>
      <c r="B50" s="32"/>
      <c r="C50" s="33"/>
      <c r="D50" s="33"/>
      <c r="E50" s="33"/>
      <c r="F50" s="33"/>
      <c r="G50" s="33"/>
      <c r="H50" s="99"/>
      <c r="I50" s="100"/>
      <c r="J50" s="99"/>
      <c r="K50" s="33"/>
      <c r="L50" s="101"/>
      <c r="M50" s="102"/>
      <c r="N50" s="37"/>
      <c r="O50" s="38"/>
      <c r="R50" s="81"/>
    </row>
    <row r="51" spans="1:20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0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0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3"/>
  <sheetViews>
    <sheetView showGridLines="0" view="pageBreakPreview" zoomScaleNormal="100" zoomScaleSheetLayoutView="100" workbookViewId="0">
      <pane ySplit="3" topLeftCell="A29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>SUM(C4:N4)</f>
        <v>1682</v>
      </c>
      <c r="S4" s="65">
        <f>R4/R49*100</f>
        <v>72.409488139825214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>SUM(C5:N5)</f>
        <v>1658</v>
      </c>
      <c r="S5" s="65">
        <f>R5/R49*100</f>
        <v>71.376296870291441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0">SUM(C6:N6)</f>
        <v>2346.5</v>
      </c>
      <c r="P6" s="2"/>
      <c r="R6" s="62">
        <f>SUM(C6:N6)</f>
        <v>2346.5</v>
      </c>
      <c r="S6" s="65">
        <f>R6/R49*100</f>
        <v>101.01597141504155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>SUM(C7:N7)</f>
        <v>1429.5</v>
      </c>
      <c r="S7" s="65">
        <f>R7/R49*100</f>
        <v>61.539454991605311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0"/>
        <v>3483.5</v>
      </c>
      <c r="P8" s="2"/>
      <c r="R8" s="62">
        <f>SUM(C8:N8)</f>
        <v>3483.5</v>
      </c>
      <c r="S8" s="65">
        <f>R8/R49*100</f>
        <v>149.963407809204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0"/>
        <v>2341.5</v>
      </c>
      <c r="P9" s="2"/>
      <c r="R9" s="62">
        <f>SUM(C9:N9)</f>
        <v>2341.5</v>
      </c>
      <c r="S9" s="65">
        <f>R9/R49*100</f>
        <v>100.80072323388866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>SUM(C10:N10)</f>
        <v>2045</v>
      </c>
      <c r="S10" s="65">
        <f>R10/R49*100</f>
        <v>88.03650609152352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0"/>
        <v>1901</v>
      </c>
      <c r="P11" s="2"/>
      <c r="R11" s="62">
        <f>SUM(C11:N11)</f>
        <v>1901</v>
      </c>
      <c r="S11" s="65">
        <f>R11/R49*100</f>
        <v>81.837358474320894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0"/>
        <v>2251.5</v>
      </c>
      <c r="P12" s="2"/>
      <c r="R12" s="62">
        <f>SUM(C12:N12)</f>
        <v>2251.5</v>
      </c>
      <c r="S12" s="65">
        <f>R12/R49*100</f>
        <v>96.926255973137017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0"/>
        <v>2204.5</v>
      </c>
      <c r="P13" s="2"/>
      <c r="R13" s="62">
        <f>SUM(C13:N13)</f>
        <v>2204.5</v>
      </c>
      <c r="S13" s="65">
        <f>R13/R49*100</f>
        <v>94.902923070300048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0"/>
        <v>2190</v>
      </c>
      <c r="P14" s="2"/>
      <c r="R14" s="62">
        <f>SUM(C14:N14)</f>
        <v>2190</v>
      </c>
      <c r="S14" s="65">
        <f>R14/R49*100</f>
        <v>94.278703344956725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0"/>
        <v>1992.5</v>
      </c>
      <c r="P15" s="8"/>
      <c r="R15" s="62">
        <f>SUM(C15:N15)</f>
        <v>1992.5</v>
      </c>
      <c r="S15" s="65">
        <f>R15/R49*100</f>
        <v>85.776400189418396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0"/>
        <v>2825.5</v>
      </c>
      <c r="P16" s="2"/>
      <c r="R16" s="62">
        <f>SUM(C16:N16)</f>
        <v>2825.5</v>
      </c>
      <c r="S16" s="65">
        <f>R16/R49*100</f>
        <v>121.6367471694864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>SUM(C17:N17)</f>
        <v>1636</v>
      </c>
      <c r="S17" s="65">
        <f>R17/R49*100</f>
        <v>70.429204873218822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>ROUND(O18/$O$49,3)</f>
        <v>0.80400000000000005</v>
      </c>
      <c r="Q18" s="37"/>
      <c r="R18" s="62">
        <f>SUM(C18:N18)</f>
        <v>1868</v>
      </c>
      <c r="S18" s="65">
        <f>R18/R49*100</f>
        <v>80.416720478711952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0"/>
        <v>1947.5</v>
      </c>
      <c r="P19" s="12">
        <f t="shared" ref="P19:P30" si="1">ROUND(O19/$O$49,3)</f>
        <v>0.83799999999999997</v>
      </c>
      <c r="R19" s="62">
        <f>SUM(C19:N19)</f>
        <v>1947.5</v>
      </c>
      <c r="S19" s="65">
        <f>R19/R49*100</f>
        <v>83.839166559042582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0"/>
        <v>2642</v>
      </c>
      <c r="P20" s="12">
        <f t="shared" si="1"/>
        <v>1.137</v>
      </c>
      <c r="R20" s="62">
        <f>SUM(C20:N20)</f>
        <v>2642</v>
      </c>
      <c r="S20" s="65">
        <f>R20/R49*100</f>
        <v>113.73713892117611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0"/>
        <v>2317</v>
      </c>
      <c r="P21" s="12">
        <f t="shared" si="1"/>
        <v>0.997</v>
      </c>
      <c r="R21" s="62">
        <f>SUM(C21:N21)</f>
        <v>2317</v>
      </c>
      <c r="S21" s="65">
        <f>R21/R49*100</f>
        <v>99.746007146239606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0"/>
        <v>2849.5</v>
      </c>
      <c r="P22" s="12">
        <f t="shared" si="1"/>
        <v>1.2270000000000001</v>
      </c>
      <c r="R22" s="62">
        <f>SUM(C22:N22)</f>
        <v>2849.5</v>
      </c>
      <c r="S22" s="65">
        <f>R22/R49*100</f>
        <v>122.66993843902019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0"/>
        <v>1827.5</v>
      </c>
      <c r="P23" s="12">
        <f t="shared" si="1"/>
        <v>0.78700000000000003</v>
      </c>
      <c r="R23" s="62">
        <f>SUM(C23:N23)</f>
        <v>1827.5</v>
      </c>
      <c r="S23" s="65">
        <f>R23/R49*100</f>
        <v>78.673210211373714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0"/>
        <v>1935.5</v>
      </c>
      <c r="P24" s="12">
        <f t="shared" si="1"/>
        <v>0.83299999999999996</v>
      </c>
      <c r="R24" s="62">
        <f>SUM(C24:N24)</f>
        <v>1935.5</v>
      </c>
      <c r="S24" s="65">
        <f>R24/R49*100</f>
        <v>83.322570924275681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0"/>
        <v>2624</v>
      </c>
      <c r="P25" s="12">
        <f t="shared" si="1"/>
        <v>1.1299999999999999</v>
      </c>
      <c r="R25" s="62">
        <f>SUM(C25:N25)</f>
        <v>2624</v>
      </c>
      <c r="S25" s="65">
        <f>R25/R49*100</f>
        <v>112.96224546902577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1"/>
        <v>1.3149999999999999</v>
      </c>
      <c r="R26" s="62">
        <f>SUM(C26:N26)</f>
        <v>3054</v>
      </c>
      <c r="S26" s="65">
        <f>R26/R49*100</f>
        <v>131.47358904817256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0"/>
        <v>2307</v>
      </c>
      <c r="P27" s="12">
        <f t="shared" si="1"/>
        <v>0.99299999999999999</v>
      </c>
      <c r="R27" s="62">
        <f>SUM(C27:N27)</f>
        <v>2307</v>
      </c>
      <c r="S27" s="65">
        <f>R27/R49*100</f>
        <v>99.315510783933874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243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0"/>
        <v>2105.5</v>
      </c>
      <c r="P28" s="12">
        <f t="shared" si="1"/>
        <v>0.90600000000000003</v>
      </c>
      <c r="R28" s="62">
        <f>SUM(C28:N28)</f>
        <v>2105.5</v>
      </c>
      <c r="S28" s="65">
        <f>R28/R49*100</f>
        <v>90.64100908347325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0"/>
        <v>2757.5</v>
      </c>
      <c r="P29" s="12">
        <f t="shared" si="1"/>
        <v>1.1870000000000001</v>
      </c>
      <c r="R29" s="62">
        <f>SUM(C29:N29)</f>
        <v>2757.5</v>
      </c>
      <c r="S29" s="65">
        <f>R29/R49*100</f>
        <v>118.70937190580739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0"/>
        <v>2168.5</v>
      </c>
      <c r="P30" s="12">
        <f t="shared" si="1"/>
        <v>0.93400000000000005</v>
      </c>
      <c r="R30" s="62">
        <f>SUM(C30:N30)</f>
        <v>2168.5</v>
      </c>
      <c r="S30" s="65">
        <f>R30/R49*100</f>
        <v>93.353136165999402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0"/>
        <v>1900.5</v>
      </c>
      <c r="P31" s="12">
        <f t="shared" ref="P31:P36" si="2">ROUND(O31/$O$49,3)</f>
        <v>0.81799999999999995</v>
      </c>
      <c r="Q31" s="2"/>
      <c r="R31" s="62">
        <f>SUM(C31:N31)</f>
        <v>1900.5</v>
      </c>
      <c r="S31" s="65">
        <f>R31/R49*100</f>
        <v>81.815833656205612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3">SUM(C32:N32)</f>
        <v>2080</v>
      </c>
      <c r="P32" s="12">
        <f t="shared" si="2"/>
        <v>0.89500000000000002</v>
      </c>
      <c r="Q32" s="2"/>
      <c r="R32" s="62">
        <f>SUM(C32:N32)</f>
        <v>2080</v>
      </c>
      <c r="S32" s="65">
        <f>R32/R49*100</f>
        <v>89.543243359593603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3"/>
        <v>2683.5</v>
      </c>
      <c r="P33" s="12">
        <f t="shared" si="2"/>
        <v>1.155</v>
      </c>
      <c r="Q33" s="2"/>
      <c r="R33" s="62">
        <f>SUM(C33:N33)</f>
        <v>2683.5</v>
      </c>
      <c r="S33" s="65">
        <f>R33/R49*100</f>
        <v>115.52369882474494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3"/>
        <v>1989</v>
      </c>
      <c r="P34" s="12">
        <f t="shared" si="2"/>
        <v>0.85599999999999998</v>
      </c>
      <c r="Q34" s="2"/>
      <c r="R34" s="62">
        <f>SUM(C34:N34)</f>
        <v>1989</v>
      </c>
      <c r="S34" s="65">
        <f>R34/R49*100</f>
        <v>85.625726462611382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134</v>
      </c>
      <c r="M35" s="17">
        <v>136.5</v>
      </c>
      <c r="N35" s="17">
        <v>193</v>
      </c>
      <c r="O35" s="19">
        <f t="shared" si="3"/>
        <v>2279.5</v>
      </c>
      <c r="P35" s="12">
        <f t="shared" si="2"/>
        <v>0.98099999999999998</v>
      </c>
      <c r="Q35" s="2"/>
      <c r="R35" s="62">
        <f>SUM(C35:N35)</f>
        <v>2279.5</v>
      </c>
      <c r="S35" s="65">
        <f>R35/R49*100</f>
        <v>98.131645787593087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2"/>
        <v>0.96299999999999997</v>
      </c>
      <c r="Q36" s="2"/>
      <c r="R36" s="62">
        <f>SUM(C36:N36)</f>
        <v>2238</v>
      </c>
      <c r="S36" s="65">
        <f>R36/R49*100</f>
        <v>96.345085884024272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3"/>
        <v>2107.5</v>
      </c>
      <c r="P37" s="12">
        <f t="shared" ref="P37:P39" si="4">ROUND(O37/$O$49,3)</f>
        <v>0.90700000000000003</v>
      </c>
      <c r="Q37" s="2"/>
      <c r="R37" s="62">
        <f>SUM(C37:N37)</f>
        <v>2107.5</v>
      </c>
      <c r="S37" s="65">
        <f>R37/R49*100</f>
        <v>90.727108355934391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3"/>
        <v>2814</v>
      </c>
      <c r="P38" s="12">
        <f t="shared" si="4"/>
        <v>1.2110000000000001</v>
      </c>
      <c r="Q38" s="2"/>
      <c r="R38" s="62">
        <f>SUM(C38:N38)</f>
        <v>2814</v>
      </c>
      <c r="S38" s="65">
        <f>R38/R49*100</f>
        <v>121.14167635283482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114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5">SUM(C39:N39)</f>
        <v>2457.5</v>
      </c>
      <c r="P39" s="12">
        <f t="shared" si="4"/>
        <v>1.0580000000000001</v>
      </c>
      <c r="Q39" s="2"/>
      <c r="R39" s="62">
        <f>SUM(C39:N39)</f>
        <v>2457.5</v>
      </c>
      <c r="S39" s="65">
        <f>R39/R49*100</f>
        <v>105.79448103663525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5"/>
        <v>1528.5</v>
      </c>
      <c r="P40" s="12">
        <f t="shared" ref="P40:P46" si="6">ROUND(O40/$O$49,3)</f>
        <v>0.65800000000000003</v>
      </c>
      <c r="Q40" s="2"/>
      <c r="R40" s="62">
        <f>SUM(C40:N40)</f>
        <v>1528.5</v>
      </c>
      <c r="S40" s="65">
        <f>R40/R49*100</f>
        <v>65.801368978432123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5"/>
        <v>2926</v>
      </c>
      <c r="P41" s="67">
        <f t="shared" si="6"/>
        <v>1.26</v>
      </c>
      <c r="Q41" s="2"/>
      <c r="R41" s="62">
        <f>SUM(C41:N41)</f>
        <v>2926</v>
      </c>
      <c r="S41" s="68">
        <f>R41/R49*100</f>
        <v>125.96323561065907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5"/>
        <v>2723</v>
      </c>
      <c r="P42" s="12">
        <f t="shared" si="6"/>
        <v>1.1719999999999999</v>
      </c>
      <c r="Q42" s="77"/>
      <c r="R42" s="62">
        <f>SUM(C42:N42)</f>
        <v>2723</v>
      </c>
      <c r="S42" s="65">
        <f>R42/R49*100</f>
        <v>117.22415945585259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6"/>
        <v>1.264</v>
      </c>
      <c r="Q43" s="2"/>
      <c r="R43" s="62">
        <f>SUM(C43:N43)</f>
        <v>2937</v>
      </c>
      <c r="S43" s="65">
        <f>R43/R49*100</f>
        <v>126.43678160919541</v>
      </c>
    </row>
    <row r="44" spans="1:20" ht="18" customHeight="1" x14ac:dyDescent="0.15">
      <c r="A44" s="55" t="s">
        <v>109</v>
      </c>
      <c r="B44" s="56" t="s">
        <v>110</v>
      </c>
      <c r="C44" s="90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7">SUM(C44:N44)</f>
        <v>2421</v>
      </c>
      <c r="P44" s="12">
        <f t="shared" si="6"/>
        <v>1.042</v>
      </c>
      <c r="Q44" s="77"/>
      <c r="R44" s="62">
        <f>SUM(C44:N44)</f>
        <v>2421</v>
      </c>
      <c r="S44" s="68">
        <f>R44/R49*100</f>
        <v>104.22316931421929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>SUM(C45:N45)</f>
        <v>1711.5</v>
      </c>
      <c r="P45" s="12">
        <f t="shared" si="6"/>
        <v>0.73699999999999999</v>
      </c>
      <c r="Q45" s="2"/>
      <c r="R45" s="62">
        <f>SUM(C45:N45)</f>
        <v>1711.5</v>
      </c>
      <c r="S45" s="65">
        <f>R45/R49*100</f>
        <v>73.679452408627142</v>
      </c>
    </row>
    <row r="46" spans="1:20" ht="18" customHeight="1" x14ac:dyDescent="0.15">
      <c r="A46" s="55" t="s">
        <v>114</v>
      </c>
      <c r="B46" s="56" t="s">
        <v>115</v>
      </c>
      <c r="C46" s="109">
        <v>183</v>
      </c>
      <c r="D46" s="27">
        <v>108.5</v>
      </c>
      <c r="E46" s="27">
        <v>82.5</v>
      </c>
      <c r="F46" s="27">
        <v>277.5</v>
      </c>
      <c r="G46" s="27">
        <v>332</v>
      </c>
      <c r="H46" s="27">
        <v>290</v>
      </c>
      <c r="I46" s="27">
        <v>389.5</v>
      </c>
      <c r="J46" s="27">
        <v>249</v>
      </c>
      <c r="K46" s="27">
        <v>244.5</v>
      </c>
      <c r="L46" s="27">
        <v>9.5</v>
      </c>
      <c r="M46" s="27">
        <v>151.5</v>
      </c>
      <c r="N46" s="114">
        <v>70.5</v>
      </c>
      <c r="O46" s="29">
        <f>SUM(C46:N46)</f>
        <v>2388</v>
      </c>
      <c r="P46" s="88">
        <f t="shared" si="6"/>
        <v>1.028</v>
      </c>
      <c r="Q46" s="77"/>
      <c r="R46" s="62">
        <f>SUM(C46:N46)</f>
        <v>2388</v>
      </c>
      <c r="S46" s="65">
        <f>R46/R49*100</f>
        <v>102.80253131861035</v>
      </c>
      <c r="T46" s="89"/>
    </row>
    <row r="47" spans="1:20" ht="18" customHeight="1" thickBot="1" x14ac:dyDescent="0.2">
      <c r="A47" s="53" t="s">
        <v>116</v>
      </c>
      <c r="B47" s="54" t="s">
        <v>117</v>
      </c>
      <c r="C47" s="16">
        <v>90.5</v>
      </c>
      <c r="D47" s="17">
        <v>237.5</v>
      </c>
      <c r="E47" s="17">
        <v>152</v>
      </c>
      <c r="F47" s="17">
        <v>199</v>
      </c>
      <c r="G47" s="17">
        <v>160.5</v>
      </c>
      <c r="H47" s="17">
        <v>400</v>
      </c>
      <c r="I47" s="17">
        <v>275.5</v>
      </c>
      <c r="J47" s="17">
        <v>251</v>
      </c>
      <c r="K47" s="17">
        <v>212</v>
      </c>
      <c r="L47" s="17">
        <v>219.5</v>
      </c>
      <c r="M47" s="17">
        <v>285</v>
      </c>
      <c r="N47" s="17">
        <v>1</v>
      </c>
      <c r="O47" s="19">
        <f>SUM(C47:N47)</f>
        <v>2483.5</v>
      </c>
      <c r="P47" s="12">
        <f>ROUND(O47/$O$49,3)</f>
        <v>1.069</v>
      </c>
      <c r="Q47" s="106"/>
      <c r="R47" s="126">
        <f>SUM(C47:N47)</f>
        <v>2483.5</v>
      </c>
      <c r="S47" s="127">
        <f>R47/R49*100</f>
        <v>106.91377157863016</v>
      </c>
      <c r="T47" s="107"/>
    </row>
    <row r="48" spans="1:20" ht="18" customHeight="1" thickBot="1" x14ac:dyDescent="0.2">
      <c r="A48" s="140" t="s">
        <v>119</v>
      </c>
      <c r="B48" s="141" t="s">
        <v>118</v>
      </c>
      <c r="C48" s="78">
        <v>18</v>
      </c>
      <c r="D48" s="79">
        <v>37.5</v>
      </c>
      <c r="E48" s="79">
        <v>161</v>
      </c>
      <c r="F48" s="79">
        <v>128</v>
      </c>
      <c r="G48" s="79">
        <v>294.5</v>
      </c>
      <c r="H48" s="79">
        <v>366.5</v>
      </c>
      <c r="I48" s="79">
        <v>114</v>
      </c>
      <c r="J48" s="79">
        <v>500</v>
      </c>
      <c r="K48" s="79">
        <v>482</v>
      </c>
      <c r="L48" s="79">
        <v>411.5</v>
      </c>
      <c r="M48" s="79">
        <v>50</v>
      </c>
      <c r="N48" s="79">
        <v>100.5</v>
      </c>
      <c r="O48" s="142">
        <f>SUM(C48:N48)</f>
        <v>2663.5</v>
      </c>
      <c r="P48" s="94">
        <f>ROUND(O48/$O$49,3)</f>
        <v>1.147</v>
      </c>
      <c r="Q48" s="106"/>
      <c r="R48" s="85">
        <f>SUM(C48:N48)</f>
        <v>2663.5</v>
      </c>
      <c r="S48" s="125">
        <f>R48/R49*100</f>
        <v>114.66270610013345</v>
      </c>
      <c r="T48" s="107"/>
    </row>
    <row r="49" spans="1:31" s="31" customFormat="1" ht="18" customHeight="1" x14ac:dyDescent="0.15">
      <c r="A49" s="158" t="s">
        <v>12</v>
      </c>
      <c r="B49" s="160"/>
      <c r="C49" s="71">
        <v>80.099999999999994</v>
      </c>
      <c r="D49" s="72">
        <v>94.7</v>
      </c>
      <c r="E49" s="72">
        <v>172.3</v>
      </c>
      <c r="F49" s="72">
        <v>218.4</v>
      </c>
      <c r="G49" s="72">
        <v>241.2</v>
      </c>
      <c r="H49" s="72">
        <v>294.39999999999998</v>
      </c>
      <c r="I49" s="72">
        <v>370.5</v>
      </c>
      <c r="J49" s="72">
        <v>326.39999999999998</v>
      </c>
      <c r="K49" s="72">
        <v>235.5</v>
      </c>
      <c r="L49" s="72">
        <v>120.8</v>
      </c>
      <c r="M49" s="72">
        <v>100.6</v>
      </c>
      <c r="N49" s="72">
        <v>68</v>
      </c>
      <c r="O49" s="73">
        <f>SUM(C49:N49)</f>
        <v>2322.9</v>
      </c>
      <c r="P49" s="1"/>
      <c r="Q49" s="1"/>
      <c r="R49" s="83">
        <f>SUM(C49:N49)</f>
        <v>2322.9</v>
      </c>
      <c r="S49" s="8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31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31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X53"/>
  <sheetViews>
    <sheetView showGridLines="0" view="pageBreakPreview" zoomScaleNormal="100" zoomScaleSheetLayoutView="100" workbookViewId="0">
      <pane ySplit="3" topLeftCell="A24" activePane="bottomLeft" state="frozen"/>
      <selection activeCell="I53" sqref="I53"/>
      <selection pane="bottomLeft" activeCell="Y30" sqref="Y30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>SUM(C4:N4)</f>
        <v>1748</v>
      </c>
      <c r="S4" s="65">
        <f>R4/R49*100</f>
        <v>92.929292929292913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0">SUM(C5:N5)</f>
        <v>1867</v>
      </c>
      <c r="P5" s="2"/>
      <c r="R5" s="62">
        <f>SUM(C5:N5)</f>
        <v>1867</v>
      </c>
      <c r="S5" s="65">
        <f>R5/R49*100</f>
        <v>99.255715045188722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0"/>
        <v>2095</v>
      </c>
      <c r="P6" s="2"/>
      <c r="R6" s="62">
        <f>SUM(C6:N6)</f>
        <v>2095</v>
      </c>
      <c r="S6" s="65">
        <f>R6/R49*100</f>
        <v>111.37692716640085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>SUM(C7:N7)</f>
        <v>1291</v>
      </c>
      <c r="S7" s="65">
        <f>R7/R49*100</f>
        <v>68.633705475810729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0"/>
        <v>2514</v>
      </c>
      <c r="P8" s="2"/>
      <c r="R8" s="62">
        <f>SUM(C8:N8)</f>
        <v>2514</v>
      </c>
      <c r="S8" s="65">
        <f>R8/R49*100</f>
        <v>133.65231259968101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0"/>
        <v>2025</v>
      </c>
      <c r="P9" s="2"/>
      <c r="R9" s="62">
        <f>SUM(C9:N9)</f>
        <v>2025</v>
      </c>
      <c r="S9" s="65">
        <f>R9/R49*100</f>
        <v>107.65550239234449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>SUM(C10:N10)</f>
        <v>1988</v>
      </c>
      <c r="S10" s="65">
        <f>R10/R49*100</f>
        <v>105.68846358320042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0"/>
        <v>1576</v>
      </c>
      <c r="P11" s="2"/>
      <c r="R11" s="62">
        <f>SUM(C11:N11)</f>
        <v>1576</v>
      </c>
      <c r="S11" s="65">
        <f>R11/R49*100</f>
        <v>83.785220627325884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0"/>
        <v>1907</v>
      </c>
      <c r="P12" s="2"/>
      <c r="R12" s="62">
        <f>SUM(C12:N12)</f>
        <v>1907</v>
      </c>
      <c r="S12" s="65">
        <f>R12/R49*100</f>
        <v>101.38224348750664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0"/>
        <v>1880</v>
      </c>
      <c r="P13" s="2"/>
      <c r="R13" s="62">
        <f>SUM(C13:N13)</f>
        <v>1880</v>
      </c>
      <c r="S13" s="65">
        <f>R13/R49*100</f>
        <v>99.946836788942036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0"/>
        <v>2069</v>
      </c>
      <c r="P14" s="2"/>
      <c r="R14" s="62">
        <f>SUM(C14:N14)</f>
        <v>2069</v>
      </c>
      <c r="S14" s="65">
        <f>R14/R49*100</f>
        <v>109.99468367889421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0"/>
        <v>1399</v>
      </c>
      <c r="P15" s="8"/>
      <c r="R15" s="62">
        <f>SUM(C15:N15)</f>
        <v>1399</v>
      </c>
      <c r="S15" s="65">
        <f>R15/R49*100</f>
        <v>74.375332270069109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0"/>
        <v>2232</v>
      </c>
      <c r="P16" s="2"/>
      <c r="R16" s="62">
        <f>SUM(C16:N16)</f>
        <v>2232</v>
      </c>
      <c r="S16" s="65">
        <f>R16/R49*100</f>
        <v>118.66028708133969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>SUM(C17:N17)</f>
        <v>939</v>
      </c>
      <c r="S17" s="65">
        <f>R17/R49*100</f>
        <v>49.920255183413069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>ROUND(O18/$O$49,3)</f>
        <v>0.89400000000000002</v>
      </c>
      <c r="R18" s="62">
        <f>SUM(C18:N18)</f>
        <v>1682</v>
      </c>
      <c r="S18" s="65">
        <f>R18/R49*100</f>
        <v>89.420520999468351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0"/>
        <v>1386</v>
      </c>
      <c r="P19" s="12">
        <f t="shared" ref="P19:P30" si="1">ROUND(O19/$O$49,3)</f>
        <v>0.73699999999999999</v>
      </c>
      <c r="R19" s="62">
        <f>SUM(C19:N19)</f>
        <v>1386</v>
      </c>
      <c r="S19" s="65">
        <f>R19/R49*100</f>
        <v>73.68421052631578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0"/>
        <v>2318</v>
      </c>
      <c r="P20" s="12">
        <f t="shared" si="1"/>
        <v>1.232</v>
      </c>
      <c r="R20" s="62">
        <f>SUM(C20:N20)</f>
        <v>2318</v>
      </c>
      <c r="S20" s="65">
        <f>R20/R49*100</f>
        <v>123.23232323232322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0"/>
        <v>1884</v>
      </c>
      <c r="P21" s="12">
        <f t="shared" si="1"/>
        <v>1.002</v>
      </c>
      <c r="R21" s="62">
        <f>SUM(C21:N21)</f>
        <v>1884</v>
      </c>
      <c r="S21" s="65">
        <f>R21/R49*100</f>
        <v>100.15948963317382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0"/>
        <v>2282</v>
      </c>
      <c r="P22" s="12">
        <f t="shared" si="1"/>
        <v>1.2130000000000001</v>
      </c>
      <c r="R22" s="62">
        <f>SUM(C22:N22)</f>
        <v>2282</v>
      </c>
      <c r="S22" s="65">
        <f>R22/R49*100</f>
        <v>121.31844763423709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0"/>
        <v>1690</v>
      </c>
      <c r="P23" s="12">
        <f t="shared" si="1"/>
        <v>0.89800000000000002</v>
      </c>
      <c r="R23" s="62">
        <f>SUM(C23:N23)</f>
        <v>1690</v>
      </c>
      <c r="S23" s="65">
        <f>R23/R49*100</f>
        <v>89.845826687931947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0"/>
        <v>1768</v>
      </c>
      <c r="P24" s="12">
        <f t="shared" si="1"/>
        <v>0.94</v>
      </c>
      <c r="R24" s="62">
        <f>SUM(C24:N24)</f>
        <v>1768</v>
      </c>
      <c r="S24" s="65">
        <f>R24/R49*100</f>
        <v>93.992557150451873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0"/>
        <v>1658</v>
      </c>
      <c r="P25" s="12">
        <f t="shared" si="1"/>
        <v>0.88100000000000001</v>
      </c>
      <c r="R25" s="62">
        <f>SUM(C25:N25)</f>
        <v>1658</v>
      </c>
      <c r="S25" s="65">
        <f>R25/R49*100</f>
        <v>88.144603934077608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1"/>
        <v>1.347</v>
      </c>
      <c r="R26" s="62">
        <f>SUM(C26:N26)</f>
        <v>2533</v>
      </c>
      <c r="S26" s="65">
        <f>R26/R49*100</f>
        <v>134.66241360978202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0"/>
        <v>1905</v>
      </c>
      <c r="P27" s="12">
        <f>ROUND(O27/$O$49,3)</f>
        <v>1.0129999999999999</v>
      </c>
      <c r="R27" s="62">
        <f>SUM(C27:N27)</f>
        <v>1905</v>
      </c>
      <c r="S27" s="65">
        <f>R27/R49*100</f>
        <v>101.27591706539074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153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0"/>
        <v>1419</v>
      </c>
      <c r="P28" s="12">
        <f t="shared" si="1"/>
        <v>0.754</v>
      </c>
      <c r="R28" s="62">
        <f>SUM(C28:N28)</f>
        <v>1419</v>
      </c>
      <c r="S28" s="65">
        <f>R28/R49*100</f>
        <v>75.438596491228054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0"/>
        <v>2585</v>
      </c>
      <c r="P29" s="12">
        <f t="shared" si="1"/>
        <v>1.3740000000000001</v>
      </c>
      <c r="R29" s="62">
        <f>SUM(C29:N29)</f>
        <v>2585</v>
      </c>
      <c r="S29" s="65">
        <f>R29/R49*100</f>
        <v>137.42690058479531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0"/>
        <v>1457</v>
      </c>
      <c r="P30" s="12">
        <f t="shared" si="1"/>
        <v>0.77500000000000002</v>
      </c>
      <c r="R30" s="62">
        <f>SUM(C30:N30)</f>
        <v>1457</v>
      </c>
      <c r="S30" s="65">
        <f>R30/R49*100</f>
        <v>77.458798511430089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0"/>
        <v>1833.5</v>
      </c>
      <c r="P31" s="12">
        <f t="shared" ref="P31:P36" si="2">ROUND(O31/$O$49,3)</f>
        <v>0.97499999999999998</v>
      </c>
      <c r="Q31" s="2"/>
      <c r="R31" s="62">
        <f>SUM(C31:N31)</f>
        <v>1833.5</v>
      </c>
      <c r="S31" s="65">
        <f>R31/R49*100</f>
        <v>97.47474747474746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3">SUM(C32:N32)</f>
        <v>1722.5</v>
      </c>
      <c r="P32" s="12">
        <f t="shared" si="2"/>
        <v>0.91600000000000004</v>
      </c>
      <c r="Q32" s="2"/>
      <c r="R32" s="62">
        <f>SUM(C32:N32)</f>
        <v>1722.5</v>
      </c>
      <c r="S32" s="65">
        <f>R32/R49*100</f>
        <v>91.573631047315246</v>
      </c>
    </row>
    <row r="33" spans="1:22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3"/>
        <v>2155.5</v>
      </c>
      <c r="P33" s="12">
        <f t="shared" si="2"/>
        <v>1.1459999999999999</v>
      </c>
      <c r="Q33" s="2"/>
      <c r="R33" s="62">
        <f>SUM(C33:N33)</f>
        <v>2155.5</v>
      </c>
      <c r="S33" s="65">
        <f>R33/R49*100</f>
        <v>114.59330143540669</v>
      </c>
    </row>
    <row r="34" spans="1:22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3"/>
        <v>1943.5</v>
      </c>
      <c r="P34" s="12">
        <f t="shared" si="2"/>
        <v>1.0329999999999999</v>
      </c>
      <c r="Q34" s="2"/>
      <c r="R34" s="62">
        <f>SUM(C34:N34)</f>
        <v>1943.5</v>
      </c>
      <c r="S34" s="65">
        <f>R34/R49*100</f>
        <v>103.32270069112172</v>
      </c>
    </row>
    <row r="35" spans="1:22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51.5</v>
      </c>
      <c r="M35" s="17">
        <v>149.5</v>
      </c>
      <c r="N35" s="17">
        <v>139</v>
      </c>
      <c r="O35" s="19">
        <f t="shared" si="3"/>
        <v>1900</v>
      </c>
      <c r="P35" s="12">
        <f>ROUND(O35/$O$49,3)</f>
        <v>1.01</v>
      </c>
      <c r="Q35" s="2"/>
      <c r="R35" s="62">
        <f>SUM(C35:N35)</f>
        <v>1900</v>
      </c>
      <c r="S35" s="65">
        <f>R35/R49*100</f>
        <v>101.010101010101</v>
      </c>
    </row>
    <row r="36" spans="1:22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2"/>
        <v>1.0620000000000001</v>
      </c>
      <c r="Q36" s="2"/>
      <c r="R36" s="62">
        <f>SUM(C36:N36)</f>
        <v>1998</v>
      </c>
      <c r="S36" s="65">
        <f>R36/R49*100</f>
        <v>106.22009569377988</v>
      </c>
    </row>
    <row r="37" spans="1:22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3"/>
        <v>1685.5</v>
      </c>
      <c r="P37" s="12">
        <f t="shared" ref="P37:P39" si="4">ROUND(O37/$O$49,3)</f>
        <v>0.89600000000000002</v>
      </c>
      <c r="Q37" s="2"/>
      <c r="R37" s="62">
        <f>SUM(C37:N37)</f>
        <v>1685.5</v>
      </c>
      <c r="S37" s="65">
        <f>R37/R49*100</f>
        <v>89.606592238171174</v>
      </c>
    </row>
    <row r="38" spans="1:22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3"/>
        <v>1890</v>
      </c>
      <c r="P38" s="12">
        <f t="shared" si="4"/>
        <v>1.0049999999999999</v>
      </c>
      <c r="Q38" s="2"/>
      <c r="R38" s="62">
        <f>SUM(C38:N38)</f>
        <v>1890</v>
      </c>
      <c r="S38" s="65">
        <f>R38/R49*100</f>
        <v>100.47846889952152</v>
      </c>
    </row>
    <row r="39" spans="1:22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5">SUM(C39:N39)</f>
        <v>2165.5</v>
      </c>
      <c r="P39" s="12">
        <f t="shared" si="4"/>
        <v>1.151</v>
      </c>
      <c r="Q39" s="2"/>
      <c r="R39" s="62">
        <f>SUM(C39:N39)</f>
        <v>2165.5</v>
      </c>
      <c r="S39" s="65">
        <f>R39/R49*100</f>
        <v>115.12493354598617</v>
      </c>
    </row>
    <row r="40" spans="1:22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5"/>
        <v>2160</v>
      </c>
      <c r="P40" s="12">
        <f t="shared" ref="P40:P44" si="6">ROUND(O40/$O$49,3)</f>
        <v>1.1479999999999999</v>
      </c>
      <c r="Q40" s="2"/>
      <c r="R40" s="62">
        <f>SUM(C40:N40)</f>
        <v>2160</v>
      </c>
      <c r="S40" s="65">
        <f>R40/R49*100</f>
        <v>114.83253588516745</v>
      </c>
    </row>
    <row r="41" spans="1:22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5"/>
        <v>1850.5</v>
      </c>
      <c r="P41" s="67">
        <f t="shared" si="6"/>
        <v>0.98399999999999999</v>
      </c>
      <c r="Q41" s="2"/>
      <c r="R41" s="62">
        <f>SUM(C41:N41)</f>
        <v>1850.5</v>
      </c>
      <c r="S41" s="68">
        <f>R41/R49*100</f>
        <v>98.378522062732571</v>
      </c>
    </row>
    <row r="42" spans="1:22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6"/>
        <v>0.89600000000000002</v>
      </c>
      <c r="Q42" s="77"/>
      <c r="R42" s="62">
        <f>SUM(C42:N42)</f>
        <v>1685.5</v>
      </c>
      <c r="S42" s="65">
        <f>R42/R49*100</f>
        <v>89.606592238171174</v>
      </c>
    </row>
    <row r="43" spans="1:22" ht="18" customHeight="1" thickBot="1" x14ac:dyDescent="0.2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7">SUM(C43:N43)</f>
        <v>2230</v>
      </c>
      <c r="P43" s="12">
        <f t="shared" si="6"/>
        <v>1.1859999999999999</v>
      </c>
      <c r="Q43" s="2"/>
      <c r="R43" s="62">
        <f>SUM(C43:N43)</f>
        <v>2230</v>
      </c>
      <c r="S43" s="65">
        <f>R43/R49*100</f>
        <v>118.5539606592238</v>
      </c>
    </row>
    <row r="44" spans="1:22" ht="18" customHeight="1" thickBot="1" x14ac:dyDescent="0.2">
      <c r="A44" s="55" t="s">
        <v>109</v>
      </c>
      <c r="B44" s="56" t="s">
        <v>110</v>
      </c>
      <c r="C44" s="90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7"/>
        <v>1966.5</v>
      </c>
      <c r="P44" s="12">
        <f t="shared" si="6"/>
        <v>1.0449999999999999</v>
      </c>
      <c r="Q44" s="77"/>
      <c r="R44" s="62">
        <f>SUM(C44:N44)</f>
        <v>1966.5</v>
      </c>
      <c r="S44" s="68">
        <f>R44/R49*100</f>
        <v>104.54545454545455</v>
      </c>
      <c r="V44" s="94"/>
    </row>
    <row r="45" spans="1:22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>SUM(C45:N45)</f>
        <v>1372.5</v>
      </c>
      <c r="P45" s="12">
        <f>ROUND(O45/$O$49,3)</f>
        <v>0.73</v>
      </c>
      <c r="Q45" s="2"/>
      <c r="R45" s="62">
        <f>SUM(C45:N45)</f>
        <v>1372.5</v>
      </c>
      <c r="S45" s="65">
        <f>R45/R49*100</f>
        <v>72.966507177033478</v>
      </c>
    </row>
    <row r="46" spans="1:22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48">
        <v>58.5</v>
      </c>
      <c r="O46" s="11">
        <f>SUM(C46:N46)</f>
        <v>1562</v>
      </c>
      <c r="P46" s="12">
        <f>ROUND(O46/$O$49,3)</f>
        <v>0.83</v>
      </c>
      <c r="Q46" s="2"/>
      <c r="R46" s="62">
        <f>SUM(C46:N46)</f>
        <v>1562</v>
      </c>
      <c r="S46" s="65">
        <f>R46/R49*100</f>
        <v>83.040935672514621</v>
      </c>
    </row>
    <row r="47" spans="1:22" ht="18" customHeight="1" thickBot="1" x14ac:dyDescent="0.2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>SUM(C47:N47)</f>
        <v>1882</v>
      </c>
      <c r="P47" s="130">
        <f>ROUND(O47/$O$49,3)</f>
        <v>1.0009999999999999</v>
      </c>
      <c r="Q47" s="106"/>
      <c r="R47" s="126">
        <f>SUM(C47:N47)</f>
        <v>1882</v>
      </c>
      <c r="S47" s="127">
        <f>R47/R49*100</f>
        <v>100.05316321105792</v>
      </c>
    </row>
    <row r="48" spans="1:22" ht="18" customHeight="1" thickBot="1" x14ac:dyDescent="0.2">
      <c r="A48" s="140" t="s">
        <v>119</v>
      </c>
      <c r="B48" s="141" t="s">
        <v>118</v>
      </c>
      <c r="C48" s="78">
        <v>29</v>
      </c>
      <c r="D48" s="79">
        <v>34.5</v>
      </c>
      <c r="E48" s="79">
        <v>99</v>
      </c>
      <c r="F48" s="79">
        <v>52</v>
      </c>
      <c r="G48" s="79">
        <v>183.5</v>
      </c>
      <c r="H48" s="79">
        <v>261</v>
      </c>
      <c r="I48" s="79">
        <v>60</v>
      </c>
      <c r="J48" s="79">
        <v>530.5</v>
      </c>
      <c r="K48" s="79">
        <v>323</v>
      </c>
      <c r="L48" s="79">
        <v>86</v>
      </c>
      <c r="M48" s="79">
        <v>34</v>
      </c>
      <c r="N48" s="79">
        <v>91</v>
      </c>
      <c r="O48" s="142">
        <f>SUM(C48:N48)</f>
        <v>1783.5</v>
      </c>
      <c r="P48" s="94">
        <f>ROUND(O48/$O$49,3)</f>
        <v>0.94799999999999995</v>
      </c>
      <c r="Q48" s="106"/>
      <c r="R48" s="85">
        <f>SUM(C48:N48)</f>
        <v>1783.5</v>
      </c>
      <c r="S48" s="125">
        <f>R48/R49*100</f>
        <v>94.81658692185006</v>
      </c>
    </row>
    <row r="49" spans="1:24" s="31" customFormat="1" ht="18" customHeight="1" x14ac:dyDescent="0.15">
      <c r="A49" s="158" t="s">
        <v>12</v>
      </c>
      <c r="B49" s="160"/>
      <c r="C49" s="71">
        <v>76.099999999999994</v>
      </c>
      <c r="D49" s="72">
        <v>78.599999999999994</v>
      </c>
      <c r="E49" s="72">
        <v>127.8</v>
      </c>
      <c r="F49" s="72">
        <v>148.69999999999999</v>
      </c>
      <c r="G49" s="72">
        <v>165</v>
      </c>
      <c r="H49" s="72">
        <v>273.10000000000002</v>
      </c>
      <c r="I49" s="72">
        <v>316.10000000000002</v>
      </c>
      <c r="J49" s="72">
        <v>250.9</v>
      </c>
      <c r="K49" s="72">
        <v>173.7</v>
      </c>
      <c r="L49" s="72">
        <v>94.1</v>
      </c>
      <c r="M49" s="72">
        <v>97.5</v>
      </c>
      <c r="N49" s="72">
        <v>79.400000000000006</v>
      </c>
      <c r="O49" s="73">
        <f>SUM(C49:N49)</f>
        <v>1881.0000000000002</v>
      </c>
      <c r="P49" s="1"/>
      <c r="Q49" s="1"/>
      <c r="R49" s="123">
        <f>SUM(C49:N49)</f>
        <v>1881.0000000000002</v>
      </c>
      <c r="S49" s="69"/>
      <c r="W49" s="149"/>
      <c r="X49" s="84"/>
    </row>
    <row r="50" spans="1:24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W50" s="150"/>
    </row>
    <row r="51" spans="1:24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4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4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2024-02-01T00:46:20Z</cp:lastPrinted>
  <dcterms:created xsi:type="dcterms:W3CDTF">2008-06-17T04:10:05Z</dcterms:created>
  <dcterms:modified xsi:type="dcterms:W3CDTF">2026-01-05T00:50:24Z</dcterms:modified>
</cp:coreProperties>
</file>