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8_{8F3C7D71-B7A7-4E72-9DEF-B81C5D5C45FA}"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<sst xmlns="http://schemas.openxmlformats.org/spreadsheetml/2006/main" count="3763" uniqueCount="1958">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</sst>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2">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3138" y="740830"/>
          <a:ext cx="4165495" cy="105537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725930"/>
          <a:ext cx="7947893" cy="142538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election activeCell="C47" sqref="C47:L47"/>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row>
    <row r="4" spans="1:27" s="25" customFormat="1" ht="30.75" customHeight="1">
      <c r="A4" s="215" t="s">
        <v>2</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1" t="s">
        <v>3</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1" t="s">
        <v>4</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1" t="s">
        <v>6</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23"/>
      <c r="AA17" s="26"/>
    </row>
    <row r="18" spans="1:28" ht="27.75" customHeight="1" thickBot="1">
      <c r="A18" s="26"/>
      <c r="B18" s="77" t="s">
        <v>7</v>
      </c>
      <c r="C18" s="247"/>
      <c r="D18" s="248"/>
      <c r="E18" s="248"/>
      <c r="F18" s="248"/>
      <c r="G18" s="248"/>
      <c r="H18" s="248"/>
      <c r="I18" s="248"/>
      <c r="J18" s="248"/>
      <c r="K18" s="248"/>
      <c r="L18" s="249"/>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4" t="s">
        <v>12</v>
      </c>
      <c r="D22" s="184"/>
      <c r="E22" s="184"/>
      <c r="F22" s="184"/>
      <c r="G22" s="184"/>
      <c r="H22" s="184"/>
      <c r="I22" s="184"/>
      <c r="J22" s="184"/>
      <c r="K22" s="184"/>
      <c r="L22" s="185"/>
      <c r="M22" s="250"/>
      <c r="N22" s="251"/>
      <c r="O22" s="251"/>
      <c r="P22" s="251"/>
      <c r="Q22" s="251"/>
      <c r="R22" s="251"/>
      <c r="S22" s="251"/>
      <c r="T22" s="251"/>
      <c r="U22" s="251"/>
      <c r="V22" s="251"/>
      <c r="W22" s="252"/>
      <c r="X22" s="253"/>
      <c r="Y22" s="26"/>
      <c r="Z22" s="26"/>
      <c r="AA22" s="26"/>
    </row>
    <row r="23" spans="1:28" ht="20.100000000000001" customHeight="1" thickBot="1">
      <c r="A23" s="26"/>
      <c r="B23" s="30"/>
      <c r="C23" s="184" t="s">
        <v>13</v>
      </c>
      <c r="D23" s="184"/>
      <c r="E23" s="184"/>
      <c r="F23" s="184"/>
      <c r="G23" s="184"/>
      <c r="H23" s="184"/>
      <c r="I23" s="184"/>
      <c r="J23" s="184"/>
      <c r="K23" s="184"/>
      <c r="L23" s="185"/>
      <c r="M23" s="186"/>
      <c r="N23" s="187"/>
      <c r="O23" s="187"/>
      <c r="P23" s="187"/>
      <c r="Q23" s="187"/>
      <c r="R23" s="187"/>
      <c r="S23" s="187"/>
      <c r="T23" s="187"/>
      <c r="U23" s="187"/>
      <c r="V23" s="187"/>
      <c r="W23" s="187"/>
      <c r="X23" s="188"/>
      <c r="Y23" s="26"/>
      <c r="Z23" s="26"/>
      <c r="AA23" s="26"/>
      <c r="AB23" t="s">
        <v>14</v>
      </c>
    </row>
    <row r="24" spans="1:28" ht="20.100000000000001" customHeight="1" thickBot="1">
      <c r="A24" s="26"/>
      <c r="B24" s="29" t="s">
        <v>15</v>
      </c>
      <c r="C24" s="184" t="s">
        <v>16</v>
      </c>
      <c r="D24" s="184"/>
      <c r="E24" s="184"/>
      <c r="F24" s="184"/>
      <c r="G24" s="184"/>
      <c r="H24" s="184"/>
      <c r="I24" s="184"/>
      <c r="J24" s="184"/>
      <c r="K24" s="184"/>
      <c r="L24" s="185"/>
      <c r="M24" s="1"/>
      <c r="N24" s="2"/>
      <c r="O24" s="2"/>
      <c r="P24" s="169" t="s">
        <v>17</v>
      </c>
      <c r="Q24" s="2"/>
      <c r="R24" s="2"/>
      <c r="S24" s="2"/>
      <c r="T24" s="3"/>
      <c r="U24" s="132"/>
      <c r="V24" s="133"/>
      <c r="W24" s="133"/>
      <c r="X24" s="133"/>
      <c r="Y24" s="26"/>
      <c r="Z24" s="26"/>
      <c r="AA24" s="26"/>
      <c r="AB24" t="str">
        <f>CONCATENATE(M24,N24,O24,P24,Q24,R24,S24,T24)</f>
        <v>－</v>
      </c>
    </row>
    <row r="25" spans="1:28" ht="34.5" customHeight="1">
      <c r="A25" s="26"/>
      <c r="B25" s="31"/>
      <c r="C25" s="236" t="s">
        <v>18</v>
      </c>
      <c r="D25" s="236"/>
      <c r="E25" s="236"/>
      <c r="F25" s="236"/>
      <c r="G25" s="236"/>
      <c r="H25" s="236"/>
      <c r="I25" s="236"/>
      <c r="J25" s="236"/>
      <c r="K25" s="236"/>
      <c r="L25" s="237"/>
      <c r="M25" s="238"/>
      <c r="N25" s="239"/>
      <c r="O25" s="239"/>
      <c r="P25" s="239"/>
      <c r="Q25" s="239"/>
      <c r="R25" s="239"/>
      <c r="S25" s="239"/>
      <c r="T25" s="239"/>
      <c r="U25" s="240"/>
      <c r="V25" s="240"/>
      <c r="W25" s="241"/>
      <c r="X25" s="242"/>
      <c r="Y25" s="26"/>
      <c r="Z25" s="26"/>
      <c r="AA25" s="26"/>
    </row>
    <row r="26" spans="1:28" ht="20.100000000000001" customHeight="1">
      <c r="A26" s="26"/>
      <c r="B26" s="30"/>
      <c r="C26" s="184" t="s">
        <v>19</v>
      </c>
      <c r="D26" s="184"/>
      <c r="E26" s="184"/>
      <c r="F26" s="184"/>
      <c r="G26" s="184"/>
      <c r="H26" s="184"/>
      <c r="I26" s="184"/>
      <c r="J26" s="184"/>
      <c r="K26" s="184"/>
      <c r="L26" s="185"/>
      <c r="M26" s="243"/>
      <c r="N26" s="244"/>
      <c r="O26" s="244"/>
      <c r="P26" s="244"/>
      <c r="Q26" s="244"/>
      <c r="R26" s="244"/>
      <c r="S26" s="244"/>
      <c r="T26" s="244"/>
      <c r="U26" s="244"/>
      <c r="V26" s="244"/>
      <c r="W26" s="245"/>
      <c r="X26" s="246"/>
      <c r="Y26" s="26"/>
      <c r="Z26" s="26"/>
      <c r="AA26" s="26"/>
    </row>
    <row r="27" spans="1:28" ht="20.100000000000001" customHeight="1">
      <c r="A27" s="26"/>
      <c r="B27" s="29" t="s">
        <v>20</v>
      </c>
      <c r="C27" s="184" t="s">
        <v>21</v>
      </c>
      <c r="D27" s="184"/>
      <c r="E27" s="184"/>
      <c r="F27" s="184"/>
      <c r="G27" s="184"/>
      <c r="H27" s="184"/>
      <c r="I27" s="184"/>
      <c r="J27" s="184"/>
      <c r="K27" s="184"/>
      <c r="L27" s="185"/>
      <c r="M27" s="231"/>
      <c r="N27" s="232"/>
      <c r="O27" s="232"/>
      <c r="P27" s="232"/>
      <c r="Q27" s="232"/>
      <c r="R27" s="232"/>
      <c r="S27" s="232"/>
      <c r="T27" s="232"/>
      <c r="U27" s="232"/>
      <c r="V27" s="232"/>
      <c r="W27" s="233"/>
      <c r="X27" s="234"/>
      <c r="Y27" s="26"/>
      <c r="Z27" s="26"/>
      <c r="AA27" s="26"/>
    </row>
    <row r="28" spans="1:28" ht="20.100000000000001" customHeight="1" thickBot="1">
      <c r="A28" s="26"/>
      <c r="B28" s="30"/>
      <c r="C28" s="184" t="s">
        <v>22</v>
      </c>
      <c r="D28" s="184"/>
      <c r="E28" s="184"/>
      <c r="F28" s="184"/>
      <c r="G28" s="184"/>
      <c r="H28" s="184"/>
      <c r="I28" s="184"/>
      <c r="J28" s="184"/>
      <c r="K28" s="184"/>
      <c r="L28" s="185"/>
      <c r="M28" s="225"/>
      <c r="N28" s="226"/>
      <c r="O28" s="226"/>
      <c r="P28" s="226"/>
      <c r="Q28" s="226"/>
      <c r="R28" s="226"/>
      <c r="S28" s="226"/>
      <c r="T28" s="226"/>
      <c r="U28" s="226"/>
      <c r="V28" s="226"/>
      <c r="W28" s="227"/>
      <c r="X28" s="228"/>
      <c r="Y28" s="26"/>
      <c r="Z28" s="26"/>
      <c r="AA28" s="26"/>
    </row>
    <row r="29" spans="1:28" ht="20.100000000000001" customHeight="1" thickBot="1">
      <c r="A29" s="26"/>
      <c r="B29" s="185" t="s">
        <v>23</v>
      </c>
      <c r="C29" s="201"/>
      <c r="D29" s="201"/>
      <c r="E29" s="201"/>
      <c r="F29" s="201"/>
      <c r="G29" s="201"/>
      <c r="H29" s="201"/>
      <c r="I29" s="201"/>
      <c r="J29" s="201"/>
      <c r="K29" s="201"/>
      <c r="L29" s="202"/>
      <c r="M29" s="203"/>
      <c r="N29" s="204"/>
      <c r="O29" s="204"/>
      <c r="P29" s="204"/>
      <c r="Q29" s="204"/>
      <c r="R29" s="204"/>
      <c r="S29" s="204"/>
      <c r="T29" s="205"/>
      <c r="U29" s="132"/>
      <c r="V29" s="133"/>
      <c r="W29" s="133"/>
      <c r="X29" s="133"/>
      <c r="Y29" s="26"/>
      <c r="Z29" s="26"/>
      <c r="AA29" s="26"/>
    </row>
    <row r="30" spans="1:28" ht="20.100000000000001" customHeight="1">
      <c r="A30" s="26"/>
      <c r="B30" s="229" t="s">
        <v>24</v>
      </c>
      <c r="C30" s="184" t="s">
        <v>12</v>
      </c>
      <c r="D30" s="184"/>
      <c r="E30" s="184"/>
      <c r="F30" s="184"/>
      <c r="G30" s="184"/>
      <c r="H30" s="184"/>
      <c r="I30" s="184"/>
      <c r="J30" s="184"/>
      <c r="K30" s="184"/>
      <c r="L30" s="185"/>
      <c r="M30" s="231"/>
      <c r="N30" s="232"/>
      <c r="O30" s="232"/>
      <c r="P30" s="232"/>
      <c r="Q30" s="232"/>
      <c r="R30" s="232"/>
      <c r="S30" s="232"/>
      <c r="T30" s="232"/>
      <c r="U30" s="232"/>
      <c r="V30" s="232"/>
      <c r="W30" s="233"/>
      <c r="X30" s="234"/>
      <c r="Y30" s="26"/>
      <c r="Z30" s="26"/>
      <c r="AA30" s="26"/>
    </row>
    <row r="31" spans="1:28" ht="20.100000000000001" customHeight="1">
      <c r="A31" s="26"/>
      <c r="B31" s="230"/>
      <c r="C31" s="235" t="s">
        <v>22</v>
      </c>
      <c r="D31" s="235"/>
      <c r="E31" s="235"/>
      <c r="F31" s="235"/>
      <c r="G31" s="235"/>
      <c r="H31" s="235"/>
      <c r="I31" s="235"/>
      <c r="J31" s="235"/>
      <c r="K31" s="235"/>
      <c r="L31" s="235"/>
      <c r="M31" s="231"/>
      <c r="N31" s="232"/>
      <c r="O31" s="232"/>
      <c r="P31" s="232"/>
      <c r="Q31" s="232"/>
      <c r="R31" s="232"/>
      <c r="S31" s="232"/>
      <c r="T31" s="232"/>
      <c r="U31" s="232"/>
      <c r="V31" s="232"/>
      <c r="W31" s="233"/>
      <c r="X31" s="234"/>
      <c r="Y31" s="26"/>
      <c r="Z31" s="26"/>
      <c r="AA31" s="26"/>
    </row>
    <row r="32" spans="1:28" ht="20.100000000000001" customHeight="1">
      <c r="A32" s="26"/>
      <c r="B32" s="29" t="s">
        <v>25</v>
      </c>
      <c r="C32" s="184" t="s">
        <v>26</v>
      </c>
      <c r="D32" s="184"/>
      <c r="E32" s="184"/>
      <c r="F32" s="184"/>
      <c r="G32" s="184"/>
      <c r="H32" s="184"/>
      <c r="I32" s="184"/>
      <c r="J32" s="184"/>
      <c r="K32" s="184"/>
      <c r="L32" s="185"/>
      <c r="M32" s="217"/>
      <c r="N32" s="218"/>
      <c r="O32" s="218"/>
      <c r="P32" s="218"/>
      <c r="Q32" s="218"/>
      <c r="R32" s="218"/>
      <c r="S32" s="218"/>
      <c r="T32" s="218"/>
      <c r="U32" s="218"/>
      <c r="V32" s="218"/>
      <c r="W32" s="219"/>
      <c r="X32" s="220"/>
      <c r="Y32" s="26"/>
      <c r="Z32" s="26"/>
      <c r="AA32" s="26"/>
    </row>
    <row r="33" spans="1:41" ht="20.100000000000001" customHeight="1" thickBot="1">
      <c r="A33" s="26"/>
      <c r="B33" s="32"/>
      <c r="C33" s="184" t="s">
        <v>27</v>
      </c>
      <c r="D33" s="184"/>
      <c r="E33" s="184"/>
      <c r="F33" s="184"/>
      <c r="G33" s="184"/>
      <c r="H33" s="184"/>
      <c r="I33" s="184"/>
      <c r="J33" s="184"/>
      <c r="K33" s="184"/>
      <c r="L33" s="185"/>
      <c r="M33" s="221"/>
      <c r="N33" s="222"/>
      <c r="O33" s="222"/>
      <c r="P33" s="222"/>
      <c r="Q33" s="222"/>
      <c r="R33" s="222"/>
      <c r="S33" s="222"/>
      <c r="T33" s="222"/>
      <c r="U33" s="222"/>
      <c r="V33" s="222"/>
      <c r="W33" s="223"/>
      <c r="X33" s="224"/>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row>
    <row r="38" spans="1:41" ht="28.5" customHeight="1">
      <c r="A38" s="26"/>
      <c r="B38" s="206" t="s">
        <v>30</v>
      </c>
      <c r="C38" s="207" t="s">
        <v>31</v>
      </c>
      <c r="D38" s="207"/>
      <c r="E38" s="207"/>
      <c r="F38" s="207"/>
      <c r="G38" s="207"/>
      <c r="H38" s="207"/>
      <c r="I38" s="207"/>
      <c r="J38" s="207"/>
      <c r="K38" s="207"/>
      <c r="L38" s="208"/>
      <c r="M38" s="206" t="s">
        <v>32</v>
      </c>
      <c r="N38" s="206"/>
      <c r="O38" s="206"/>
      <c r="P38" s="206"/>
      <c r="Q38" s="206"/>
      <c r="R38" s="194" t="s">
        <v>33</v>
      </c>
      <c r="S38" s="195"/>
      <c r="T38" s="195"/>
      <c r="U38" s="195"/>
      <c r="V38" s="195"/>
      <c r="W38" s="196"/>
      <c r="X38" s="206" t="s">
        <v>34</v>
      </c>
      <c r="Y38" s="211" t="s">
        <v>35</v>
      </c>
      <c r="Z38" s="213" t="s">
        <v>36</v>
      </c>
      <c r="AA38" s="124"/>
    </row>
    <row r="39" spans="1:41" ht="28.2" customHeight="1" thickBot="1">
      <c r="A39" s="26"/>
      <c r="B39" s="206"/>
      <c r="C39" s="209"/>
      <c r="D39" s="209"/>
      <c r="E39" s="209"/>
      <c r="F39" s="209"/>
      <c r="G39" s="209"/>
      <c r="H39" s="209"/>
      <c r="I39" s="209"/>
      <c r="J39" s="209"/>
      <c r="K39" s="209"/>
      <c r="L39" s="210"/>
      <c r="M39" s="191"/>
      <c r="N39" s="191"/>
      <c r="O39" s="191"/>
      <c r="P39" s="191"/>
      <c r="Q39" s="191"/>
      <c r="R39" s="190" t="s">
        <v>37</v>
      </c>
      <c r="S39" s="191"/>
      <c r="T39" s="191"/>
      <c r="U39" s="191"/>
      <c r="V39" s="191"/>
      <c r="W39" s="125" t="s">
        <v>38</v>
      </c>
      <c r="X39" s="191"/>
      <c r="Y39" s="212"/>
      <c r="Z39" s="214"/>
      <c r="AA39" s="33"/>
    </row>
    <row r="40" spans="1:41" ht="38.25" customHeight="1">
      <c r="A40" s="26"/>
      <c r="B40" s="35">
        <v>1</v>
      </c>
      <c r="C40" s="197"/>
      <c r="D40" s="198"/>
      <c r="E40" s="198"/>
      <c r="F40" s="198"/>
      <c r="G40" s="198"/>
      <c r="H40" s="198"/>
      <c r="I40" s="198"/>
      <c r="J40" s="198"/>
      <c r="K40" s="198"/>
      <c r="L40" s="198"/>
      <c r="M40" s="192"/>
      <c r="N40" s="192"/>
      <c r="O40" s="192"/>
      <c r="P40" s="192"/>
      <c r="Q40" s="192"/>
      <c r="R40" s="193"/>
      <c r="S40" s="193"/>
      <c r="T40" s="193"/>
      <c r="U40" s="193"/>
      <c r="V40" s="193"/>
      <c r="W40" s="4"/>
      <c r="X40" s="139"/>
      <c r="Y40" s="143"/>
      <c r="Z40" s="142" t="str">
        <f>IFERROR(VLOOKUP(Y40, 【参考】数式用!$A$3:$B$46, 2, FALSE), "")</f>
        <v/>
      </c>
      <c r="AA40" s="79"/>
      <c r="AC40" s="216"/>
      <c r="AD40" s="216"/>
      <c r="AE40" s="216"/>
      <c r="AF40" s="216"/>
      <c r="AG40" s="216"/>
      <c r="AH40" s="216"/>
      <c r="AI40" s="216"/>
      <c r="AJ40" s="216"/>
      <c r="AK40" s="216"/>
      <c r="AL40" s="216"/>
      <c r="AM40" s="216"/>
      <c r="AN40" s="216"/>
      <c r="AO40" s="216"/>
    </row>
    <row r="41" spans="1:41" ht="38.25" customHeight="1">
      <c r="A41" s="26"/>
      <c r="B41" s="126">
        <f>B40+1</f>
        <v>2</v>
      </c>
      <c r="C41" s="199"/>
      <c r="D41" s="200"/>
      <c r="E41" s="200"/>
      <c r="F41" s="200"/>
      <c r="G41" s="200"/>
      <c r="H41" s="200"/>
      <c r="I41" s="200"/>
      <c r="J41" s="200"/>
      <c r="K41" s="200"/>
      <c r="L41" s="200"/>
      <c r="M41" s="183"/>
      <c r="N41" s="183"/>
      <c r="O41" s="183"/>
      <c r="P41" s="183"/>
      <c r="Q41" s="183"/>
      <c r="R41" s="178"/>
      <c r="S41" s="178"/>
      <c r="T41" s="178"/>
      <c r="U41" s="178"/>
      <c r="V41" s="178"/>
      <c r="W41" s="138"/>
      <c r="X41" s="140"/>
      <c r="Y41" s="144"/>
      <c r="Z41" s="142" t="str">
        <f>IFERROR(VLOOKUP(Y41, 【参考】数式用!$A$3:$B$46, 2, FALSE), "")</f>
        <v/>
      </c>
      <c r="AA41" s="36"/>
    </row>
    <row r="42" spans="1:41" ht="38.25" customHeight="1">
      <c r="A42" s="26"/>
      <c r="B42" s="126">
        <f t="shared" ref="B42:B105" si="0">B41+1</f>
        <v>3</v>
      </c>
      <c r="C42" s="172"/>
      <c r="D42" s="173"/>
      <c r="E42" s="173"/>
      <c r="F42" s="173"/>
      <c r="G42" s="173"/>
      <c r="H42" s="173"/>
      <c r="I42" s="173"/>
      <c r="J42" s="173"/>
      <c r="K42" s="173"/>
      <c r="L42" s="174"/>
      <c r="M42" s="180"/>
      <c r="N42" s="181"/>
      <c r="O42" s="181"/>
      <c r="P42" s="181"/>
      <c r="Q42" s="182"/>
      <c r="R42" s="178"/>
      <c r="S42" s="178"/>
      <c r="T42" s="178"/>
      <c r="U42" s="178"/>
      <c r="V42" s="178"/>
      <c r="W42" s="138"/>
      <c r="X42" s="140"/>
      <c r="Y42" s="144"/>
      <c r="Z42" s="142" t="str">
        <f>IFERROR(VLOOKUP(Y42, 【参考】数式用!$A$3:$B$46, 2, FALSE), "")</f>
        <v/>
      </c>
      <c r="AA42" s="36"/>
    </row>
    <row r="43" spans="1:41" ht="38.25" customHeight="1">
      <c r="A43" s="26"/>
      <c r="B43" s="126">
        <f t="shared" si="0"/>
        <v>4</v>
      </c>
      <c r="C43" s="172"/>
      <c r="D43" s="173"/>
      <c r="E43" s="173"/>
      <c r="F43" s="173"/>
      <c r="G43" s="173"/>
      <c r="H43" s="173"/>
      <c r="I43" s="173"/>
      <c r="J43" s="173"/>
      <c r="K43" s="173"/>
      <c r="L43" s="174"/>
      <c r="M43" s="180"/>
      <c r="N43" s="181"/>
      <c r="O43" s="181"/>
      <c r="P43" s="181"/>
      <c r="Q43" s="182"/>
      <c r="R43" s="178"/>
      <c r="S43" s="178"/>
      <c r="T43" s="178"/>
      <c r="U43" s="178"/>
      <c r="V43" s="178"/>
      <c r="W43" s="138"/>
      <c r="X43" s="140"/>
      <c r="Y43" s="144"/>
      <c r="Z43" s="142" t="str">
        <f>IFERROR(VLOOKUP(Y43, 【参考】数式用!$A$3:$B$46, 2, FALSE), "")</f>
        <v/>
      </c>
      <c r="AA43" s="36"/>
    </row>
    <row r="44" spans="1:41" ht="38.25" customHeight="1">
      <c r="A44" s="26"/>
      <c r="B44" s="126">
        <f t="shared" si="0"/>
        <v>5</v>
      </c>
      <c r="C44" s="172"/>
      <c r="D44" s="173"/>
      <c r="E44" s="173"/>
      <c r="F44" s="173"/>
      <c r="G44" s="173"/>
      <c r="H44" s="173"/>
      <c r="I44" s="173"/>
      <c r="J44" s="173"/>
      <c r="K44" s="173"/>
      <c r="L44" s="174"/>
      <c r="M44" s="180"/>
      <c r="N44" s="181"/>
      <c r="O44" s="181"/>
      <c r="P44" s="181"/>
      <c r="Q44" s="182"/>
      <c r="R44" s="178"/>
      <c r="S44" s="178"/>
      <c r="T44" s="178"/>
      <c r="U44" s="178"/>
      <c r="V44" s="178"/>
      <c r="W44" s="138"/>
      <c r="X44" s="140"/>
      <c r="Y44" s="144"/>
      <c r="Z44" s="142" t="str">
        <f>IFERROR(VLOOKUP(Y44, 【参考】数式用!$A$3:$B$46, 2, FALSE), "")</f>
        <v/>
      </c>
      <c r="AA44" s="36"/>
    </row>
    <row r="45" spans="1:41" ht="38.25" customHeight="1">
      <c r="A45" s="26"/>
      <c r="B45" s="126">
        <f t="shared" si="0"/>
        <v>6</v>
      </c>
      <c r="C45" s="172"/>
      <c r="D45" s="173"/>
      <c r="E45" s="173"/>
      <c r="F45" s="173"/>
      <c r="G45" s="173"/>
      <c r="H45" s="173"/>
      <c r="I45" s="173"/>
      <c r="J45" s="173"/>
      <c r="K45" s="173"/>
      <c r="L45" s="174"/>
      <c r="M45" s="180"/>
      <c r="N45" s="181"/>
      <c r="O45" s="181"/>
      <c r="P45" s="181"/>
      <c r="Q45" s="182"/>
      <c r="R45" s="178"/>
      <c r="S45" s="178"/>
      <c r="T45" s="178"/>
      <c r="U45" s="178"/>
      <c r="V45" s="178"/>
      <c r="W45" s="138"/>
      <c r="X45" s="140"/>
      <c r="Y45" s="144"/>
      <c r="Z45" s="142" t="str">
        <f>IFERROR(VLOOKUP(Y45, 【参考】数式用!$A$3:$B$46, 2, FALSE), "")</f>
        <v/>
      </c>
      <c r="AA45" s="36"/>
    </row>
    <row r="46" spans="1:41" ht="38.25" customHeight="1">
      <c r="A46" s="26"/>
      <c r="B46" s="126">
        <f t="shared" si="0"/>
        <v>7</v>
      </c>
      <c r="C46" s="172"/>
      <c r="D46" s="173"/>
      <c r="E46" s="173"/>
      <c r="F46" s="173"/>
      <c r="G46" s="173"/>
      <c r="H46" s="173"/>
      <c r="I46" s="173"/>
      <c r="J46" s="173"/>
      <c r="K46" s="173"/>
      <c r="L46" s="174"/>
      <c r="M46" s="180"/>
      <c r="N46" s="181"/>
      <c r="O46" s="181"/>
      <c r="P46" s="181"/>
      <c r="Q46" s="182"/>
      <c r="R46" s="178"/>
      <c r="S46" s="178"/>
      <c r="T46" s="178"/>
      <c r="U46" s="178"/>
      <c r="V46" s="178"/>
      <c r="W46" s="138"/>
      <c r="X46" s="140"/>
      <c r="Y46" s="144"/>
      <c r="Z46" s="142" t="str">
        <f>IFERROR(VLOOKUP(Y46, 【参考】数式用!$A$3:$B$46, 2, FALSE), "")</f>
        <v/>
      </c>
      <c r="AA46" s="36"/>
    </row>
    <row r="47" spans="1:41" ht="38.25" customHeight="1">
      <c r="A47" s="26"/>
      <c r="B47" s="126">
        <f t="shared" si="0"/>
        <v>8</v>
      </c>
      <c r="C47" s="172"/>
      <c r="D47" s="173"/>
      <c r="E47" s="173"/>
      <c r="F47" s="173"/>
      <c r="G47" s="173"/>
      <c r="H47" s="173"/>
      <c r="I47" s="173"/>
      <c r="J47" s="173"/>
      <c r="K47" s="173"/>
      <c r="L47" s="174"/>
      <c r="M47" s="180"/>
      <c r="N47" s="181"/>
      <c r="O47" s="181"/>
      <c r="P47" s="181"/>
      <c r="Q47" s="182"/>
      <c r="R47" s="178"/>
      <c r="S47" s="178"/>
      <c r="T47" s="178"/>
      <c r="U47" s="178"/>
      <c r="V47" s="178"/>
      <c r="W47" s="138"/>
      <c r="X47" s="140"/>
      <c r="Y47" s="144"/>
      <c r="Z47" s="142" t="str">
        <f>IFERROR(VLOOKUP(Y47, 【参考】数式用!$A$3:$B$46, 2, FALSE), "")</f>
        <v/>
      </c>
      <c r="AA47" s="36"/>
    </row>
    <row r="48" spans="1:41" ht="38.25" customHeight="1">
      <c r="A48" s="26"/>
      <c r="B48" s="126">
        <f t="shared" si="0"/>
        <v>9</v>
      </c>
      <c r="C48" s="172"/>
      <c r="D48" s="173"/>
      <c r="E48" s="173"/>
      <c r="F48" s="173"/>
      <c r="G48" s="173"/>
      <c r="H48" s="173"/>
      <c r="I48" s="173"/>
      <c r="J48" s="173"/>
      <c r="K48" s="173"/>
      <c r="L48" s="174"/>
      <c r="M48" s="180"/>
      <c r="N48" s="181"/>
      <c r="O48" s="181"/>
      <c r="P48" s="181"/>
      <c r="Q48" s="182"/>
      <c r="R48" s="178"/>
      <c r="S48" s="178"/>
      <c r="T48" s="178"/>
      <c r="U48" s="178"/>
      <c r="V48" s="178"/>
      <c r="W48" s="138"/>
      <c r="X48" s="140"/>
      <c r="Y48" s="144"/>
      <c r="Z48" s="142" t="str">
        <f>IFERROR(VLOOKUP(Y48, 【参考】数式用!$A$3:$B$46, 2, FALSE), "")</f>
        <v/>
      </c>
      <c r="AA48" s="36"/>
    </row>
    <row r="49" spans="1:27" ht="38.25" customHeight="1">
      <c r="A49" s="26"/>
      <c r="B49" s="126">
        <f t="shared" si="0"/>
        <v>10</v>
      </c>
      <c r="C49" s="172"/>
      <c r="D49" s="173"/>
      <c r="E49" s="173"/>
      <c r="F49" s="173"/>
      <c r="G49" s="173"/>
      <c r="H49" s="173"/>
      <c r="I49" s="173"/>
      <c r="J49" s="173"/>
      <c r="K49" s="173"/>
      <c r="L49" s="174"/>
      <c r="M49" s="180"/>
      <c r="N49" s="181"/>
      <c r="O49" s="181"/>
      <c r="P49" s="181"/>
      <c r="Q49" s="182"/>
      <c r="R49" s="178"/>
      <c r="S49" s="178"/>
      <c r="T49" s="178"/>
      <c r="U49" s="178"/>
      <c r="V49" s="178"/>
      <c r="W49" s="138"/>
      <c r="X49" s="140"/>
      <c r="Y49" s="144"/>
      <c r="Z49" s="142" t="str">
        <f>IFERROR(VLOOKUP(Y49, 【参考】数式用!$A$3:$B$46, 2, FALSE), "")</f>
        <v/>
      </c>
      <c r="AA49" s="36"/>
    </row>
    <row r="50" spans="1:27" ht="38.25" customHeight="1">
      <c r="A50" s="26"/>
      <c r="B50" s="126">
        <f t="shared" si="0"/>
        <v>11</v>
      </c>
      <c r="C50" s="172"/>
      <c r="D50" s="173"/>
      <c r="E50" s="173"/>
      <c r="F50" s="173"/>
      <c r="G50" s="173"/>
      <c r="H50" s="173"/>
      <c r="I50" s="173"/>
      <c r="J50" s="173"/>
      <c r="K50" s="173"/>
      <c r="L50" s="174"/>
      <c r="M50" s="180"/>
      <c r="N50" s="181"/>
      <c r="O50" s="181"/>
      <c r="P50" s="181"/>
      <c r="Q50" s="182"/>
      <c r="R50" s="178"/>
      <c r="S50" s="178"/>
      <c r="T50" s="178"/>
      <c r="U50" s="178"/>
      <c r="V50" s="178"/>
      <c r="W50" s="138"/>
      <c r="X50" s="140"/>
      <c r="Y50" s="144"/>
      <c r="Z50" s="142" t="str">
        <f>IFERROR(VLOOKUP(Y50, 【参考】数式用!$A$3:$B$46, 2, FALSE), "")</f>
        <v/>
      </c>
      <c r="AA50" s="36"/>
    </row>
    <row r="51" spans="1:27" ht="38.25" customHeight="1">
      <c r="A51" s="26"/>
      <c r="B51" s="126">
        <f t="shared" si="0"/>
        <v>12</v>
      </c>
      <c r="C51" s="172"/>
      <c r="D51" s="173"/>
      <c r="E51" s="173"/>
      <c r="F51" s="173"/>
      <c r="G51" s="173"/>
      <c r="H51" s="173"/>
      <c r="I51" s="173"/>
      <c r="J51" s="173"/>
      <c r="K51" s="173"/>
      <c r="L51" s="174"/>
      <c r="M51" s="180"/>
      <c r="N51" s="181"/>
      <c r="O51" s="181"/>
      <c r="P51" s="181"/>
      <c r="Q51" s="182"/>
      <c r="R51" s="178"/>
      <c r="S51" s="178"/>
      <c r="T51" s="178"/>
      <c r="U51" s="178"/>
      <c r="V51" s="178"/>
      <c r="W51" s="138"/>
      <c r="X51" s="140"/>
      <c r="Y51" s="144"/>
      <c r="Z51" s="142" t="str">
        <f>IFERROR(VLOOKUP(Y51, 【参考】数式用!$A$3:$B$46, 2, FALSE), "")</f>
        <v/>
      </c>
      <c r="AA51" s="36"/>
    </row>
    <row r="52" spans="1:27" ht="38.25" customHeight="1">
      <c r="A52" s="26"/>
      <c r="B52" s="126">
        <f t="shared" si="0"/>
        <v>13</v>
      </c>
      <c r="C52" s="172"/>
      <c r="D52" s="173"/>
      <c r="E52" s="173"/>
      <c r="F52" s="173"/>
      <c r="G52" s="173"/>
      <c r="H52" s="173"/>
      <c r="I52" s="173"/>
      <c r="J52" s="173"/>
      <c r="K52" s="173"/>
      <c r="L52" s="174"/>
      <c r="M52" s="178"/>
      <c r="N52" s="178"/>
      <c r="O52" s="178"/>
      <c r="P52" s="178"/>
      <c r="Q52" s="178"/>
      <c r="R52" s="178"/>
      <c r="S52" s="178"/>
      <c r="T52" s="178"/>
      <c r="U52" s="178"/>
      <c r="V52" s="178"/>
      <c r="W52" s="138"/>
      <c r="X52" s="140"/>
      <c r="Y52" s="144"/>
      <c r="Z52" s="142" t="str">
        <f>IFERROR(VLOOKUP(Y52, 【参考】数式用!$A$3:$B$46, 2, FALSE), "")</f>
        <v/>
      </c>
      <c r="AA52" s="36"/>
    </row>
    <row r="53" spans="1:27" ht="38.25" customHeight="1">
      <c r="A53" s="26"/>
      <c r="B53" s="126">
        <f t="shared" si="0"/>
        <v>14</v>
      </c>
      <c r="C53" s="172"/>
      <c r="D53" s="173"/>
      <c r="E53" s="173"/>
      <c r="F53" s="173"/>
      <c r="G53" s="173"/>
      <c r="H53" s="173"/>
      <c r="I53" s="173"/>
      <c r="J53" s="173"/>
      <c r="K53" s="173"/>
      <c r="L53" s="174"/>
      <c r="M53" s="178"/>
      <c r="N53" s="178"/>
      <c r="O53" s="178"/>
      <c r="P53" s="178"/>
      <c r="Q53" s="178"/>
      <c r="R53" s="178"/>
      <c r="S53" s="178"/>
      <c r="T53" s="178"/>
      <c r="U53" s="178"/>
      <c r="V53" s="178"/>
      <c r="W53" s="138"/>
      <c r="X53" s="140"/>
      <c r="Y53" s="144"/>
      <c r="Z53" s="142" t="str">
        <f>IFERROR(VLOOKUP(Y53, 【参考】数式用!$A$3:$B$46, 2, FALSE), "")</f>
        <v/>
      </c>
      <c r="AA53" s="36"/>
    </row>
    <row r="54" spans="1:27" ht="38.25" customHeight="1">
      <c r="A54" s="26"/>
      <c r="B54" s="126">
        <f t="shared" si="0"/>
        <v>15</v>
      </c>
      <c r="C54" s="172"/>
      <c r="D54" s="173"/>
      <c r="E54" s="173"/>
      <c r="F54" s="173"/>
      <c r="G54" s="173"/>
      <c r="H54" s="173"/>
      <c r="I54" s="173"/>
      <c r="J54" s="173"/>
      <c r="K54" s="173"/>
      <c r="L54" s="174"/>
      <c r="M54" s="178"/>
      <c r="N54" s="178"/>
      <c r="O54" s="178"/>
      <c r="P54" s="178"/>
      <c r="Q54" s="178"/>
      <c r="R54" s="178"/>
      <c r="S54" s="178"/>
      <c r="T54" s="178"/>
      <c r="U54" s="178"/>
      <c r="V54" s="178"/>
      <c r="W54" s="138"/>
      <c r="X54" s="140"/>
      <c r="Y54" s="144"/>
      <c r="Z54" s="142" t="str">
        <f>IFERROR(VLOOKUP(Y54, 【参考】数式用!$A$3:$B$46, 2, FALSE), "")</f>
        <v/>
      </c>
      <c r="AA54" s="36"/>
    </row>
    <row r="55" spans="1:27" ht="38.25" customHeight="1">
      <c r="A55" s="26"/>
      <c r="B55" s="126">
        <f t="shared" si="0"/>
        <v>16</v>
      </c>
      <c r="C55" s="172"/>
      <c r="D55" s="173"/>
      <c r="E55" s="173"/>
      <c r="F55" s="173"/>
      <c r="G55" s="173"/>
      <c r="H55" s="173"/>
      <c r="I55" s="173"/>
      <c r="J55" s="173"/>
      <c r="K55" s="173"/>
      <c r="L55" s="174"/>
      <c r="M55" s="178"/>
      <c r="N55" s="178"/>
      <c r="O55" s="178"/>
      <c r="P55" s="178"/>
      <c r="Q55" s="178"/>
      <c r="R55" s="178"/>
      <c r="S55" s="178"/>
      <c r="T55" s="178"/>
      <c r="U55" s="178"/>
      <c r="V55" s="178"/>
      <c r="W55" s="138"/>
      <c r="X55" s="140"/>
      <c r="Y55" s="144"/>
      <c r="Z55" s="142" t="str">
        <f>IFERROR(VLOOKUP(Y55, 【参考】数式用!$A$3:$B$46, 2, FALSE), "")</f>
        <v/>
      </c>
      <c r="AA55" s="36"/>
    </row>
    <row r="56" spans="1:27" ht="38.25" customHeight="1">
      <c r="A56" s="26"/>
      <c r="B56" s="126">
        <f t="shared" si="0"/>
        <v>17</v>
      </c>
      <c r="C56" s="172"/>
      <c r="D56" s="173"/>
      <c r="E56" s="173"/>
      <c r="F56" s="173"/>
      <c r="G56" s="173"/>
      <c r="H56" s="173"/>
      <c r="I56" s="173"/>
      <c r="J56" s="173"/>
      <c r="K56" s="173"/>
      <c r="L56" s="174"/>
      <c r="M56" s="178"/>
      <c r="N56" s="178"/>
      <c r="O56" s="178"/>
      <c r="P56" s="178"/>
      <c r="Q56" s="178"/>
      <c r="R56" s="178"/>
      <c r="S56" s="178"/>
      <c r="T56" s="178"/>
      <c r="U56" s="178"/>
      <c r="V56" s="178"/>
      <c r="W56" s="138"/>
      <c r="X56" s="140"/>
      <c r="Y56" s="144"/>
      <c r="Z56" s="142" t="str">
        <f>IFERROR(VLOOKUP(Y56, 【参考】数式用!$A$3:$B$46, 2, FALSE), "")</f>
        <v/>
      </c>
      <c r="AA56" s="36"/>
    </row>
    <row r="57" spans="1:27" ht="38.25" customHeight="1">
      <c r="A57" s="26"/>
      <c r="B57" s="126">
        <f t="shared" si="0"/>
        <v>18</v>
      </c>
      <c r="C57" s="172"/>
      <c r="D57" s="173"/>
      <c r="E57" s="173"/>
      <c r="F57" s="173"/>
      <c r="G57" s="173"/>
      <c r="H57" s="173"/>
      <c r="I57" s="173"/>
      <c r="J57" s="173"/>
      <c r="K57" s="173"/>
      <c r="L57" s="174"/>
      <c r="M57" s="178"/>
      <c r="N57" s="178"/>
      <c r="O57" s="178"/>
      <c r="P57" s="178"/>
      <c r="Q57" s="178"/>
      <c r="R57" s="178"/>
      <c r="S57" s="178"/>
      <c r="T57" s="178"/>
      <c r="U57" s="178"/>
      <c r="V57" s="178"/>
      <c r="W57" s="138"/>
      <c r="X57" s="140"/>
      <c r="Y57" s="144"/>
      <c r="Z57" s="142" t="str">
        <f>IFERROR(VLOOKUP(Y57, 【参考】数式用!$A$3:$B$46, 2, FALSE), "")</f>
        <v/>
      </c>
      <c r="AA57" s="36"/>
    </row>
    <row r="58" spans="1:27" ht="38.25" customHeight="1">
      <c r="A58" s="26"/>
      <c r="B58" s="126">
        <f t="shared" si="0"/>
        <v>19</v>
      </c>
      <c r="C58" s="172"/>
      <c r="D58" s="173"/>
      <c r="E58" s="173"/>
      <c r="F58" s="173"/>
      <c r="G58" s="173"/>
      <c r="H58" s="173"/>
      <c r="I58" s="173"/>
      <c r="J58" s="173"/>
      <c r="K58" s="173"/>
      <c r="L58" s="174"/>
      <c r="M58" s="178"/>
      <c r="N58" s="178"/>
      <c r="O58" s="178"/>
      <c r="P58" s="178"/>
      <c r="Q58" s="178"/>
      <c r="R58" s="178"/>
      <c r="S58" s="178"/>
      <c r="T58" s="178"/>
      <c r="U58" s="178"/>
      <c r="V58" s="178"/>
      <c r="W58" s="138"/>
      <c r="X58" s="140"/>
      <c r="Y58" s="144"/>
      <c r="Z58" s="142" t="str">
        <f>IFERROR(VLOOKUP(Y58, 【参考】数式用!$A$3:$B$46, 2, FALSE), "")</f>
        <v/>
      </c>
      <c r="AA58" s="36"/>
    </row>
    <row r="59" spans="1:27" ht="38.25" customHeight="1">
      <c r="A59" s="26"/>
      <c r="B59" s="126">
        <f t="shared" si="0"/>
        <v>20</v>
      </c>
      <c r="C59" s="172"/>
      <c r="D59" s="173"/>
      <c r="E59" s="173"/>
      <c r="F59" s="173"/>
      <c r="G59" s="173"/>
      <c r="H59" s="173"/>
      <c r="I59" s="173"/>
      <c r="J59" s="173"/>
      <c r="K59" s="173"/>
      <c r="L59" s="174"/>
      <c r="M59" s="178"/>
      <c r="N59" s="178"/>
      <c r="O59" s="178"/>
      <c r="P59" s="178"/>
      <c r="Q59" s="178"/>
      <c r="R59" s="178"/>
      <c r="S59" s="178"/>
      <c r="T59" s="178"/>
      <c r="U59" s="178"/>
      <c r="V59" s="178"/>
      <c r="W59" s="138"/>
      <c r="X59" s="140"/>
      <c r="Y59" s="144"/>
      <c r="Z59" s="142" t="str">
        <f>IFERROR(VLOOKUP(Y59, 【参考】数式用!$A$3:$B$46, 2, FALSE), "")</f>
        <v/>
      </c>
      <c r="AA59" s="36"/>
    </row>
    <row r="60" spans="1:27" ht="38.25" customHeight="1">
      <c r="A60" s="26"/>
      <c r="B60" s="126">
        <f t="shared" si="0"/>
        <v>21</v>
      </c>
      <c r="C60" s="172"/>
      <c r="D60" s="173"/>
      <c r="E60" s="173"/>
      <c r="F60" s="173"/>
      <c r="G60" s="173"/>
      <c r="H60" s="173"/>
      <c r="I60" s="173"/>
      <c r="J60" s="173"/>
      <c r="K60" s="173"/>
      <c r="L60" s="174"/>
      <c r="M60" s="178"/>
      <c r="N60" s="178"/>
      <c r="O60" s="178"/>
      <c r="P60" s="178"/>
      <c r="Q60" s="178"/>
      <c r="R60" s="178"/>
      <c r="S60" s="178"/>
      <c r="T60" s="178"/>
      <c r="U60" s="178"/>
      <c r="V60" s="178"/>
      <c r="W60" s="138"/>
      <c r="X60" s="140"/>
      <c r="Y60" s="144"/>
      <c r="Z60" s="142" t="str">
        <f>IFERROR(VLOOKUP(Y60, 【参考】数式用!$A$3:$B$46, 2, FALSE), "")</f>
        <v/>
      </c>
      <c r="AA60" s="36"/>
    </row>
    <row r="61" spans="1:27" ht="38.25" customHeight="1">
      <c r="A61" s="26"/>
      <c r="B61" s="126">
        <f t="shared" si="0"/>
        <v>22</v>
      </c>
      <c r="C61" s="172"/>
      <c r="D61" s="173"/>
      <c r="E61" s="173"/>
      <c r="F61" s="173"/>
      <c r="G61" s="173"/>
      <c r="H61" s="173"/>
      <c r="I61" s="173"/>
      <c r="J61" s="173"/>
      <c r="K61" s="173"/>
      <c r="L61" s="174"/>
      <c r="M61" s="178"/>
      <c r="N61" s="178"/>
      <c r="O61" s="178"/>
      <c r="P61" s="178"/>
      <c r="Q61" s="178"/>
      <c r="R61" s="178"/>
      <c r="S61" s="178"/>
      <c r="T61" s="178"/>
      <c r="U61" s="178"/>
      <c r="V61" s="178"/>
      <c r="W61" s="138"/>
      <c r="X61" s="140"/>
      <c r="Y61" s="144"/>
      <c r="Z61" s="142" t="str">
        <f>IFERROR(VLOOKUP(Y61, 【参考】数式用!$A$3:$B$46, 2, FALSE), "")</f>
        <v/>
      </c>
      <c r="AA61" s="36"/>
    </row>
    <row r="62" spans="1:27" ht="38.25" customHeight="1">
      <c r="A62" s="26"/>
      <c r="B62" s="126">
        <f t="shared" si="0"/>
        <v>23</v>
      </c>
      <c r="C62" s="172"/>
      <c r="D62" s="173"/>
      <c r="E62" s="173"/>
      <c r="F62" s="173"/>
      <c r="G62" s="173"/>
      <c r="H62" s="173"/>
      <c r="I62" s="173"/>
      <c r="J62" s="173"/>
      <c r="K62" s="173"/>
      <c r="L62" s="174"/>
      <c r="M62" s="178"/>
      <c r="N62" s="178"/>
      <c r="O62" s="178"/>
      <c r="P62" s="178"/>
      <c r="Q62" s="178"/>
      <c r="R62" s="178"/>
      <c r="S62" s="178"/>
      <c r="T62" s="178"/>
      <c r="U62" s="178"/>
      <c r="V62" s="178"/>
      <c r="W62" s="138"/>
      <c r="X62" s="140"/>
      <c r="Y62" s="144"/>
      <c r="Z62" s="142" t="str">
        <f>IFERROR(VLOOKUP(Y62, 【参考】数式用!$A$3:$B$46, 2, FALSE), "")</f>
        <v/>
      </c>
      <c r="AA62" s="36"/>
    </row>
    <row r="63" spans="1:27" ht="38.25" customHeight="1">
      <c r="A63" s="26"/>
      <c r="B63" s="126">
        <f t="shared" si="0"/>
        <v>24</v>
      </c>
      <c r="C63" s="172"/>
      <c r="D63" s="173"/>
      <c r="E63" s="173"/>
      <c r="F63" s="173"/>
      <c r="G63" s="173"/>
      <c r="H63" s="173"/>
      <c r="I63" s="173"/>
      <c r="J63" s="173"/>
      <c r="K63" s="173"/>
      <c r="L63" s="174"/>
      <c r="M63" s="178"/>
      <c r="N63" s="178"/>
      <c r="O63" s="178"/>
      <c r="P63" s="178"/>
      <c r="Q63" s="178"/>
      <c r="R63" s="178"/>
      <c r="S63" s="178"/>
      <c r="T63" s="178"/>
      <c r="U63" s="178"/>
      <c r="V63" s="178"/>
      <c r="W63" s="138"/>
      <c r="X63" s="140"/>
      <c r="Y63" s="144"/>
      <c r="Z63" s="142" t="str">
        <f>IFERROR(VLOOKUP(Y63, 【参考】数式用!$A$3:$B$46, 2, FALSE), "")</f>
        <v/>
      </c>
      <c r="AA63" s="36"/>
    </row>
    <row r="64" spans="1:27" ht="38.25" customHeight="1">
      <c r="A64" s="26"/>
      <c r="B64" s="126">
        <f t="shared" si="0"/>
        <v>25</v>
      </c>
      <c r="C64" s="172"/>
      <c r="D64" s="173"/>
      <c r="E64" s="173"/>
      <c r="F64" s="173"/>
      <c r="G64" s="173"/>
      <c r="H64" s="173"/>
      <c r="I64" s="173"/>
      <c r="J64" s="173"/>
      <c r="K64" s="173"/>
      <c r="L64" s="174"/>
      <c r="M64" s="178"/>
      <c r="N64" s="178"/>
      <c r="O64" s="178"/>
      <c r="P64" s="178"/>
      <c r="Q64" s="178"/>
      <c r="R64" s="178"/>
      <c r="S64" s="178"/>
      <c r="T64" s="178"/>
      <c r="U64" s="178"/>
      <c r="V64" s="178"/>
      <c r="W64" s="138"/>
      <c r="X64" s="140"/>
      <c r="Y64" s="144"/>
      <c r="Z64" s="142" t="str">
        <f>IFERROR(VLOOKUP(Y64, 【参考】数式用!$A$3:$B$46, 2, FALSE), "")</f>
        <v/>
      </c>
      <c r="AA64" s="36"/>
    </row>
    <row r="65" spans="1:27" ht="38.25" customHeight="1">
      <c r="A65" s="26"/>
      <c r="B65" s="126">
        <f t="shared" si="0"/>
        <v>26</v>
      </c>
      <c r="C65" s="172"/>
      <c r="D65" s="173"/>
      <c r="E65" s="173"/>
      <c r="F65" s="173"/>
      <c r="G65" s="173"/>
      <c r="H65" s="173"/>
      <c r="I65" s="173"/>
      <c r="J65" s="173"/>
      <c r="K65" s="173"/>
      <c r="L65" s="174"/>
      <c r="M65" s="178"/>
      <c r="N65" s="178"/>
      <c r="O65" s="178"/>
      <c r="P65" s="178"/>
      <c r="Q65" s="178"/>
      <c r="R65" s="178"/>
      <c r="S65" s="178"/>
      <c r="T65" s="178"/>
      <c r="U65" s="178"/>
      <c r="V65" s="178"/>
      <c r="W65" s="138"/>
      <c r="X65" s="140"/>
      <c r="Y65" s="144"/>
      <c r="Z65" s="142" t="str">
        <f>IFERROR(VLOOKUP(Y65, 【参考】数式用!$A$3:$B$46, 2, FALSE), "")</f>
        <v/>
      </c>
      <c r="AA65" s="36"/>
    </row>
    <row r="66" spans="1:27" ht="38.25" customHeight="1">
      <c r="A66" s="26"/>
      <c r="B66" s="126">
        <f t="shared" si="0"/>
        <v>27</v>
      </c>
      <c r="C66" s="172"/>
      <c r="D66" s="173"/>
      <c r="E66" s="173"/>
      <c r="F66" s="173"/>
      <c r="G66" s="173"/>
      <c r="H66" s="173"/>
      <c r="I66" s="173"/>
      <c r="J66" s="173"/>
      <c r="K66" s="173"/>
      <c r="L66" s="174"/>
      <c r="M66" s="178"/>
      <c r="N66" s="178"/>
      <c r="O66" s="178"/>
      <c r="P66" s="178"/>
      <c r="Q66" s="178"/>
      <c r="R66" s="178"/>
      <c r="S66" s="178"/>
      <c r="T66" s="178"/>
      <c r="U66" s="178"/>
      <c r="V66" s="178"/>
      <c r="W66" s="138"/>
      <c r="X66" s="140"/>
      <c r="Y66" s="144"/>
      <c r="Z66" s="142" t="str">
        <f>IFERROR(VLOOKUP(Y66, 【参考】数式用!$A$3:$B$46, 2, FALSE), "")</f>
        <v/>
      </c>
      <c r="AA66" s="36"/>
    </row>
    <row r="67" spans="1:27" ht="38.25" customHeight="1">
      <c r="A67" s="26"/>
      <c r="B67" s="126">
        <f t="shared" si="0"/>
        <v>28</v>
      </c>
      <c r="C67" s="172"/>
      <c r="D67" s="173"/>
      <c r="E67" s="173"/>
      <c r="F67" s="173"/>
      <c r="G67" s="173"/>
      <c r="H67" s="173"/>
      <c r="I67" s="173"/>
      <c r="J67" s="173"/>
      <c r="K67" s="173"/>
      <c r="L67" s="174"/>
      <c r="M67" s="178"/>
      <c r="N67" s="178"/>
      <c r="O67" s="178"/>
      <c r="P67" s="178"/>
      <c r="Q67" s="178"/>
      <c r="R67" s="178"/>
      <c r="S67" s="178"/>
      <c r="T67" s="178"/>
      <c r="U67" s="178"/>
      <c r="V67" s="178"/>
      <c r="W67" s="138"/>
      <c r="X67" s="140"/>
      <c r="Y67" s="144"/>
      <c r="Z67" s="142" t="str">
        <f>IFERROR(VLOOKUP(Y67, 【参考】数式用!$A$3:$B$46, 2, FALSE), "")</f>
        <v/>
      </c>
      <c r="AA67" s="36"/>
    </row>
    <row r="68" spans="1:27" ht="38.25" customHeight="1">
      <c r="A68" s="26"/>
      <c r="B68" s="126">
        <f t="shared" si="0"/>
        <v>29</v>
      </c>
      <c r="C68" s="172"/>
      <c r="D68" s="173"/>
      <c r="E68" s="173"/>
      <c r="F68" s="173"/>
      <c r="G68" s="173"/>
      <c r="H68" s="173"/>
      <c r="I68" s="173"/>
      <c r="J68" s="173"/>
      <c r="K68" s="173"/>
      <c r="L68" s="174"/>
      <c r="M68" s="178"/>
      <c r="N68" s="178"/>
      <c r="O68" s="178"/>
      <c r="P68" s="178"/>
      <c r="Q68" s="178"/>
      <c r="R68" s="178"/>
      <c r="S68" s="178"/>
      <c r="T68" s="178"/>
      <c r="U68" s="178"/>
      <c r="V68" s="178"/>
      <c r="W68" s="138"/>
      <c r="X68" s="140"/>
      <c r="Y68" s="144"/>
      <c r="Z68" s="142" t="str">
        <f>IFERROR(VLOOKUP(Y68, 【参考】数式用!$A$3:$B$46, 2, FALSE), "")</f>
        <v/>
      </c>
      <c r="AA68" s="36"/>
    </row>
    <row r="69" spans="1:27" ht="38.25" customHeight="1">
      <c r="A69" s="26"/>
      <c r="B69" s="126">
        <f t="shared" si="0"/>
        <v>30</v>
      </c>
      <c r="C69" s="172"/>
      <c r="D69" s="173"/>
      <c r="E69" s="173"/>
      <c r="F69" s="173"/>
      <c r="G69" s="173"/>
      <c r="H69" s="173"/>
      <c r="I69" s="173"/>
      <c r="J69" s="173"/>
      <c r="K69" s="173"/>
      <c r="L69" s="174"/>
      <c r="M69" s="178"/>
      <c r="N69" s="178"/>
      <c r="O69" s="178"/>
      <c r="P69" s="178"/>
      <c r="Q69" s="178"/>
      <c r="R69" s="178"/>
      <c r="S69" s="178"/>
      <c r="T69" s="178"/>
      <c r="U69" s="178"/>
      <c r="V69" s="178"/>
      <c r="W69" s="138"/>
      <c r="X69" s="140"/>
      <c r="Y69" s="144"/>
      <c r="Z69" s="142" t="str">
        <f>IFERROR(VLOOKUP(Y69, 【参考】数式用!$A$3:$B$46, 2, FALSE), "")</f>
        <v/>
      </c>
      <c r="AA69" s="36"/>
    </row>
    <row r="70" spans="1:27" ht="38.25" customHeight="1">
      <c r="A70" s="26"/>
      <c r="B70" s="126">
        <f t="shared" si="0"/>
        <v>31</v>
      </c>
      <c r="C70" s="172"/>
      <c r="D70" s="173"/>
      <c r="E70" s="173"/>
      <c r="F70" s="173"/>
      <c r="G70" s="173"/>
      <c r="H70" s="173"/>
      <c r="I70" s="173"/>
      <c r="J70" s="173"/>
      <c r="K70" s="173"/>
      <c r="L70" s="174"/>
      <c r="M70" s="178"/>
      <c r="N70" s="178"/>
      <c r="O70" s="178"/>
      <c r="P70" s="178"/>
      <c r="Q70" s="178"/>
      <c r="R70" s="178"/>
      <c r="S70" s="178"/>
      <c r="T70" s="178"/>
      <c r="U70" s="178"/>
      <c r="V70" s="178"/>
      <c r="W70" s="138"/>
      <c r="X70" s="140"/>
      <c r="Y70" s="144"/>
      <c r="Z70" s="142" t="str">
        <f>IFERROR(VLOOKUP(Y70, 【参考】数式用!$A$3:$B$46, 2, FALSE), "")</f>
        <v/>
      </c>
      <c r="AA70" s="36"/>
    </row>
    <row r="71" spans="1:27" ht="38.25" customHeight="1">
      <c r="A71" s="26"/>
      <c r="B71" s="126">
        <f t="shared" si="0"/>
        <v>32</v>
      </c>
      <c r="C71" s="172"/>
      <c r="D71" s="173"/>
      <c r="E71" s="173"/>
      <c r="F71" s="173"/>
      <c r="G71" s="173"/>
      <c r="H71" s="173"/>
      <c r="I71" s="173"/>
      <c r="J71" s="173"/>
      <c r="K71" s="173"/>
      <c r="L71" s="174"/>
      <c r="M71" s="178"/>
      <c r="N71" s="178"/>
      <c r="O71" s="178"/>
      <c r="P71" s="178"/>
      <c r="Q71" s="178"/>
      <c r="R71" s="178"/>
      <c r="S71" s="178"/>
      <c r="T71" s="178"/>
      <c r="U71" s="178"/>
      <c r="V71" s="178"/>
      <c r="W71" s="138"/>
      <c r="X71" s="140"/>
      <c r="Y71" s="144"/>
      <c r="Z71" s="142" t="str">
        <f>IFERROR(VLOOKUP(Y71, 【参考】数式用!$A$3:$B$46, 2, FALSE), "")</f>
        <v/>
      </c>
      <c r="AA71" s="36"/>
    </row>
    <row r="72" spans="1:27" ht="38.25" customHeight="1">
      <c r="A72" s="26"/>
      <c r="B72" s="126">
        <f t="shared" si="0"/>
        <v>33</v>
      </c>
      <c r="C72" s="172"/>
      <c r="D72" s="173"/>
      <c r="E72" s="173"/>
      <c r="F72" s="173"/>
      <c r="G72" s="173"/>
      <c r="H72" s="173"/>
      <c r="I72" s="173"/>
      <c r="J72" s="173"/>
      <c r="K72" s="173"/>
      <c r="L72" s="174"/>
      <c r="M72" s="178"/>
      <c r="N72" s="178"/>
      <c r="O72" s="178"/>
      <c r="P72" s="178"/>
      <c r="Q72" s="178"/>
      <c r="R72" s="178"/>
      <c r="S72" s="178"/>
      <c r="T72" s="178"/>
      <c r="U72" s="178"/>
      <c r="V72" s="178"/>
      <c r="W72" s="138"/>
      <c r="X72" s="140"/>
      <c r="Y72" s="144"/>
      <c r="Z72" s="142" t="str">
        <f>IFERROR(VLOOKUP(Y72, 【参考】数式用!$A$3:$B$46, 2, FALSE), "")</f>
        <v/>
      </c>
      <c r="AA72" s="36"/>
    </row>
    <row r="73" spans="1:27" ht="38.25" customHeight="1">
      <c r="A73" s="26"/>
      <c r="B73" s="126">
        <f t="shared" si="0"/>
        <v>34</v>
      </c>
      <c r="C73" s="172"/>
      <c r="D73" s="173"/>
      <c r="E73" s="173"/>
      <c r="F73" s="173"/>
      <c r="G73" s="173"/>
      <c r="H73" s="173"/>
      <c r="I73" s="173"/>
      <c r="J73" s="173"/>
      <c r="K73" s="173"/>
      <c r="L73" s="174"/>
      <c r="M73" s="178"/>
      <c r="N73" s="178"/>
      <c r="O73" s="178"/>
      <c r="P73" s="178"/>
      <c r="Q73" s="178"/>
      <c r="R73" s="178"/>
      <c r="S73" s="178"/>
      <c r="T73" s="178"/>
      <c r="U73" s="178"/>
      <c r="V73" s="178"/>
      <c r="W73" s="138"/>
      <c r="X73" s="140"/>
      <c r="Y73" s="144"/>
      <c r="Z73" s="142" t="str">
        <f>IFERROR(VLOOKUP(Y73, 【参考】数式用!$A$3:$B$46, 2, FALSE), "")</f>
        <v/>
      </c>
      <c r="AA73" s="36"/>
    </row>
    <row r="74" spans="1:27" ht="38.25" customHeight="1">
      <c r="A74" s="26"/>
      <c r="B74" s="126">
        <f t="shared" si="0"/>
        <v>35</v>
      </c>
      <c r="C74" s="172"/>
      <c r="D74" s="173"/>
      <c r="E74" s="173"/>
      <c r="F74" s="173"/>
      <c r="G74" s="173"/>
      <c r="H74" s="173"/>
      <c r="I74" s="173"/>
      <c r="J74" s="173"/>
      <c r="K74" s="173"/>
      <c r="L74" s="174"/>
      <c r="M74" s="178"/>
      <c r="N74" s="178"/>
      <c r="O74" s="178"/>
      <c r="P74" s="178"/>
      <c r="Q74" s="178"/>
      <c r="R74" s="178"/>
      <c r="S74" s="178"/>
      <c r="T74" s="178"/>
      <c r="U74" s="178"/>
      <c r="V74" s="178"/>
      <c r="W74" s="138"/>
      <c r="X74" s="140"/>
      <c r="Y74" s="144"/>
      <c r="Z74" s="142" t="str">
        <f>IFERROR(VLOOKUP(Y74, 【参考】数式用!$A$3:$B$46, 2, FALSE), "")</f>
        <v/>
      </c>
      <c r="AA74" s="36"/>
    </row>
    <row r="75" spans="1:27" ht="38.25" customHeight="1">
      <c r="A75" s="26"/>
      <c r="B75" s="126">
        <f t="shared" si="0"/>
        <v>36</v>
      </c>
      <c r="C75" s="172"/>
      <c r="D75" s="173"/>
      <c r="E75" s="173"/>
      <c r="F75" s="173"/>
      <c r="G75" s="173"/>
      <c r="H75" s="173"/>
      <c r="I75" s="173"/>
      <c r="J75" s="173"/>
      <c r="K75" s="173"/>
      <c r="L75" s="174"/>
      <c r="M75" s="178"/>
      <c r="N75" s="178"/>
      <c r="O75" s="178"/>
      <c r="P75" s="178"/>
      <c r="Q75" s="178"/>
      <c r="R75" s="178"/>
      <c r="S75" s="178"/>
      <c r="T75" s="178"/>
      <c r="U75" s="178"/>
      <c r="V75" s="178"/>
      <c r="W75" s="138"/>
      <c r="X75" s="140"/>
      <c r="Y75" s="144"/>
      <c r="Z75" s="142" t="str">
        <f>IFERROR(VLOOKUP(Y75, 【参考】数式用!$A$3:$B$46, 2, FALSE), "")</f>
        <v/>
      </c>
      <c r="AA75" s="36"/>
    </row>
    <row r="76" spans="1:27" ht="38.25" customHeight="1">
      <c r="A76" s="26"/>
      <c r="B76" s="126">
        <f t="shared" si="0"/>
        <v>37</v>
      </c>
      <c r="C76" s="172"/>
      <c r="D76" s="173"/>
      <c r="E76" s="173"/>
      <c r="F76" s="173"/>
      <c r="G76" s="173"/>
      <c r="H76" s="173"/>
      <c r="I76" s="173"/>
      <c r="J76" s="173"/>
      <c r="K76" s="173"/>
      <c r="L76" s="174"/>
      <c r="M76" s="178"/>
      <c r="N76" s="178"/>
      <c r="O76" s="178"/>
      <c r="P76" s="178"/>
      <c r="Q76" s="178"/>
      <c r="R76" s="178"/>
      <c r="S76" s="178"/>
      <c r="T76" s="178"/>
      <c r="U76" s="178"/>
      <c r="V76" s="178"/>
      <c r="W76" s="138"/>
      <c r="X76" s="140"/>
      <c r="Y76" s="144"/>
      <c r="Z76" s="142" t="str">
        <f>IFERROR(VLOOKUP(Y76, 【参考】数式用!$A$3:$B$46, 2, FALSE), "")</f>
        <v/>
      </c>
      <c r="AA76" s="36"/>
    </row>
    <row r="77" spans="1:27" ht="38.25" customHeight="1">
      <c r="A77" s="26"/>
      <c r="B77" s="126">
        <f t="shared" si="0"/>
        <v>38</v>
      </c>
      <c r="C77" s="172"/>
      <c r="D77" s="173"/>
      <c r="E77" s="173"/>
      <c r="F77" s="173"/>
      <c r="G77" s="173"/>
      <c r="H77" s="173"/>
      <c r="I77" s="173"/>
      <c r="J77" s="173"/>
      <c r="K77" s="173"/>
      <c r="L77" s="174"/>
      <c r="M77" s="178"/>
      <c r="N77" s="178"/>
      <c r="O77" s="178"/>
      <c r="P77" s="178"/>
      <c r="Q77" s="178"/>
      <c r="R77" s="178"/>
      <c r="S77" s="178"/>
      <c r="T77" s="178"/>
      <c r="U77" s="178"/>
      <c r="V77" s="178"/>
      <c r="W77" s="138"/>
      <c r="X77" s="140"/>
      <c r="Y77" s="144"/>
      <c r="Z77" s="142" t="str">
        <f>IFERROR(VLOOKUP(Y77, 【参考】数式用!$A$3:$B$46, 2, FALSE), "")</f>
        <v/>
      </c>
      <c r="AA77" s="36"/>
    </row>
    <row r="78" spans="1:27" ht="38.25" customHeight="1">
      <c r="A78" s="26"/>
      <c r="B78" s="126">
        <f t="shared" si="0"/>
        <v>39</v>
      </c>
      <c r="C78" s="172"/>
      <c r="D78" s="173"/>
      <c r="E78" s="173"/>
      <c r="F78" s="173"/>
      <c r="G78" s="173"/>
      <c r="H78" s="173"/>
      <c r="I78" s="173"/>
      <c r="J78" s="173"/>
      <c r="K78" s="173"/>
      <c r="L78" s="174"/>
      <c r="M78" s="178"/>
      <c r="N78" s="178"/>
      <c r="O78" s="178"/>
      <c r="P78" s="178"/>
      <c r="Q78" s="178"/>
      <c r="R78" s="178"/>
      <c r="S78" s="178"/>
      <c r="T78" s="178"/>
      <c r="U78" s="178"/>
      <c r="V78" s="178"/>
      <c r="W78" s="138"/>
      <c r="X78" s="140"/>
      <c r="Y78" s="144"/>
      <c r="Z78" s="142" t="str">
        <f>IFERROR(VLOOKUP(Y78, 【参考】数式用!$A$3:$B$46, 2, FALSE), "")</f>
        <v/>
      </c>
      <c r="AA78" s="36"/>
    </row>
    <row r="79" spans="1:27" ht="38.25" customHeight="1">
      <c r="A79" s="26"/>
      <c r="B79" s="126">
        <f t="shared" si="0"/>
        <v>40</v>
      </c>
      <c r="C79" s="172"/>
      <c r="D79" s="173"/>
      <c r="E79" s="173"/>
      <c r="F79" s="173"/>
      <c r="G79" s="173"/>
      <c r="H79" s="173"/>
      <c r="I79" s="173"/>
      <c r="J79" s="173"/>
      <c r="K79" s="173"/>
      <c r="L79" s="174"/>
      <c r="M79" s="178"/>
      <c r="N79" s="178"/>
      <c r="O79" s="178"/>
      <c r="P79" s="178"/>
      <c r="Q79" s="178"/>
      <c r="R79" s="178"/>
      <c r="S79" s="178"/>
      <c r="T79" s="178"/>
      <c r="U79" s="178"/>
      <c r="V79" s="178"/>
      <c r="W79" s="138"/>
      <c r="X79" s="140"/>
      <c r="Y79" s="144"/>
      <c r="Z79" s="142" t="str">
        <f>IFERROR(VLOOKUP(Y79, 【参考】数式用!$A$3:$B$46, 2, FALSE), "")</f>
        <v/>
      </c>
      <c r="AA79" s="36"/>
    </row>
    <row r="80" spans="1:27" ht="38.25" customHeight="1">
      <c r="A80" s="26"/>
      <c r="B80" s="126">
        <f t="shared" si="0"/>
        <v>41</v>
      </c>
      <c r="C80" s="172"/>
      <c r="D80" s="173"/>
      <c r="E80" s="173"/>
      <c r="F80" s="173"/>
      <c r="G80" s="173"/>
      <c r="H80" s="173"/>
      <c r="I80" s="173"/>
      <c r="J80" s="173"/>
      <c r="K80" s="173"/>
      <c r="L80" s="174"/>
      <c r="M80" s="178"/>
      <c r="N80" s="178"/>
      <c r="O80" s="178"/>
      <c r="P80" s="178"/>
      <c r="Q80" s="178"/>
      <c r="R80" s="178"/>
      <c r="S80" s="178"/>
      <c r="T80" s="178"/>
      <c r="U80" s="178"/>
      <c r="V80" s="178"/>
      <c r="W80" s="138"/>
      <c r="X80" s="140"/>
      <c r="Y80" s="144"/>
      <c r="Z80" s="142" t="str">
        <f>IFERROR(VLOOKUP(Y80, 【参考】数式用!$A$3:$B$46, 2, FALSE), "")</f>
        <v/>
      </c>
      <c r="AA80" s="36"/>
    </row>
    <row r="81" spans="1:27" ht="38.25" customHeight="1">
      <c r="A81" s="26"/>
      <c r="B81" s="126">
        <f t="shared" si="0"/>
        <v>42</v>
      </c>
      <c r="C81" s="172"/>
      <c r="D81" s="173"/>
      <c r="E81" s="173"/>
      <c r="F81" s="173"/>
      <c r="G81" s="173"/>
      <c r="H81" s="173"/>
      <c r="I81" s="173"/>
      <c r="J81" s="173"/>
      <c r="K81" s="173"/>
      <c r="L81" s="174"/>
      <c r="M81" s="178"/>
      <c r="N81" s="178"/>
      <c r="O81" s="178"/>
      <c r="P81" s="178"/>
      <c r="Q81" s="178"/>
      <c r="R81" s="178"/>
      <c r="S81" s="178"/>
      <c r="T81" s="178"/>
      <c r="U81" s="178"/>
      <c r="V81" s="178"/>
      <c r="W81" s="138"/>
      <c r="X81" s="140"/>
      <c r="Y81" s="144"/>
      <c r="Z81" s="142" t="str">
        <f>IFERROR(VLOOKUP(Y81, 【参考】数式用!$A$3:$B$46, 2, FALSE), "")</f>
        <v/>
      </c>
      <c r="AA81" s="36"/>
    </row>
    <row r="82" spans="1:27" ht="38.25" customHeight="1">
      <c r="A82" s="26"/>
      <c r="B82" s="126">
        <f t="shared" si="0"/>
        <v>43</v>
      </c>
      <c r="C82" s="172"/>
      <c r="D82" s="173"/>
      <c r="E82" s="173"/>
      <c r="F82" s="173"/>
      <c r="G82" s="173"/>
      <c r="H82" s="173"/>
      <c r="I82" s="173"/>
      <c r="J82" s="173"/>
      <c r="K82" s="173"/>
      <c r="L82" s="174"/>
      <c r="M82" s="178"/>
      <c r="N82" s="178"/>
      <c r="O82" s="178"/>
      <c r="P82" s="178"/>
      <c r="Q82" s="178"/>
      <c r="R82" s="178"/>
      <c r="S82" s="178"/>
      <c r="T82" s="178"/>
      <c r="U82" s="178"/>
      <c r="V82" s="178"/>
      <c r="W82" s="138"/>
      <c r="X82" s="140"/>
      <c r="Y82" s="144"/>
      <c r="Z82" s="142" t="str">
        <f>IFERROR(VLOOKUP(Y82, 【参考】数式用!$A$3:$B$46, 2, FALSE), "")</f>
        <v/>
      </c>
      <c r="AA82" s="36"/>
    </row>
    <row r="83" spans="1:27" ht="38.25" customHeight="1">
      <c r="A83" s="26"/>
      <c r="B83" s="126">
        <f t="shared" si="0"/>
        <v>44</v>
      </c>
      <c r="C83" s="172"/>
      <c r="D83" s="173"/>
      <c r="E83" s="173"/>
      <c r="F83" s="173"/>
      <c r="G83" s="173"/>
      <c r="H83" s="173"/>
      <c r="I83" s="173"/>
      <c r="J83" s="173"/>
      <c r="K83" s="173"/>
      <c r="L83" s="174"/>
      <c r="M83" s="178"/>
      <c r="N83" s="178"/>
      <c r="O83" s="178"/>
      <c r="P83" s="178"/>
      <c r="Q83" s="178"/>
      <c r="R83" s="178"/>
      <c r="S83" s="178"/>
      <c r="T83" s="178"/>
      <c r="U83" s="178"/>
      <c r="V83" s="178"/>
      <c r="W83" s="138"/>
      <c r="X83" s="140"/>
      <c r="Y83" s="144"/>
      <c r="Z83" s="142" t="str">
        <f>IFERROR(VLOOKUP(Y83, 【参考】数式用!$A$3:$B$46, 2, FALSE), "")</f>
        <v/>
      </c>
      <c r="AA83" s="36"/>
    </row>
    <row r="84" spans="1:27" ht="38.25" customHeight="1">
      <c r="A84" s="26"/>
      <c r="B84" s="126">
        <f t="shared" si="0"/>
        <v>45</v>
      </c>
      <c r="C84" s="172"/>
      <c r="D84" s="173"/>
      <c r="E84" s="173"/>
      <c r="F84" s="173"/>
      <c r="G84" s="173"/>
      <c r="H84" s="173"/>
      <c r="I84" s="173"/>
      <c r="J84" s="173"/>
      <c r="K84" s="173"/>
      <c r="L84" s="174"/>
      <c r="M84" s="178"/>
      <c r="N84" s="178"/>
      <c r="O84" s="178"/>
      <c r="P84" s="178"/>
      <c r="Q84" s="178"/>
      <c r="R84" s="178"/>
      <c r="S84" s="178"/>
      <c r="T84" s="178"/>
      <c r="U84" s="178"/>
      <c r="V84" s="178"/>
      <c r="W84" s="138"/>
      <c r="X84" s="140"/>
      <c r="Y84" s="144"/>
      <c r="Z84" s="142" t="str">
        <f>IFERROR(VLOOKUP(Y84, 【参考】数式用!$A$3:$B$46, 2, FALSE), "")</f>
        <v/>
      </c>
      <c r="AA84" s="36"/>
    </row>
    <row r="85" spans="1:27" ht="38.25" customHeight="1">
      <c r="A85" s="26"/>
      <c r="B85" s="126">
        <f t="shared" si="0"/>
        <v>46</v>
      </c>
      <c r="C85" s="172"/>
      <c r="D85" s="173"/>
      <c r="E85" s="173"/>
      <c r="F85" s="173"/>
      <c r="G85" s="173"/>
      <c r="H85" s="173"/>
      <c r="I85" s="173"/>
      <c r="J85" s="173"/>
      <c r="K85" s="173"/>
      <c r="L85" s="174"/>
      <c r="M85" s="178"/>
      <c r="N85" s="178"/>
      <c r="O85" s="178"/>
      <c r="P85" s="178"/>
      <c r="Q85" s="178"/>
      <c r="R85" s="178"/>
      <c r="S85" s="178"/>
      <c r="T85" s="178"/>
      <c r="U85" s="178"/>
      <c r="V85" s="178"/>
      <c r="W85" s="138"/>
      <c r="X85" s="140"/>
      <c r="Y85" s="144"/>
      <c r="Z85" s="142" t="str">
        <f>IFERROR(VLOOKUP(Y85, 【参考】数式用!$A$3:$B$46, 2, FALSE), "")</f>
        <v/>
      </c>
      <c r="AA85" s="36"/>
    </row>
    <row r="86" spans="1:27" ht="38.25" customHeight="1">
      <c r="A86" s="26"/>
      <c r="B86" s="126">
        <f t="shared" si="0"/>
        <v>47</v>
      </c>
      <c r="C86" s="172"/>
      <c r="D86" s="173"/>
      <c r="E86" s="173"/>
      <c r="F86" s="173"/>
      <c r="G86" s="173"/>
      <c r="H86" s="173"/>
      <c r="I86" s="173"/>
      <c r="J86" s="173"/>
      <c r="K86" s="173"/>
      <c r="L86" s="174"/>
      <c r="M86" s="178"/>
      <c r="N86" s="178"/>
      <c r="O86" s="178"/>
      <c r="P86" s="178"/>
      <c r="Q86" s="178"/>
      <c r="R86" s="178"/>
      <c r="S86" s="178"/>
      <c r="T86" s="178"/>
      <c r="U86" s="178"/>
      <c r="V86" s="178"/>
      <c r="W86" s="138"/>
      <c r="X86" s="140"/>
      <c r="Y86" s="144"/>
      <c r="Z86" s="142" t="str">
        <f>IFERROR(VLOOKUP(Y86, 【参考】数式用!$A$3:$B$46, 2, FALSE), "")</f>
        <v/>
      </c>
      <c r="AA86" s="36"/>
    </row>
    <row r="87" spans="1:27" ht="38.25" customHeight="1">
      <c r="A87" s="26"/>
      <c r="B87" s="126">
        <f t="shared" si="0"/>
        <v>48</v>
      </c>
      <c r="C87" s="172"/>
      <c r="D87" s="173"/>
      <c r="E87" s="173"/>
      <c r="F87" s="173"/>
      <c r="G87" s="173"/>
      <c r="H87" s="173"/>
      <c r="I87" s="173"/>
      <c r="J87" s="173"/>
      <c r="K87" s="173"/>
      <c r="L87" s="174"/>
      <c r="M87" s="178"/>
      <c r="N87" s="178"/>
      <c r="O87" s="178"/>
      <c r="P87" s="178"/>
      <c r="Q87" s="178"/>
      <c r="R87" s="178"/>
      <c r="S87" s="178"/>
      <c r="T87" s="178"/>
      <c r="U87" s="178"/>
      <c r="V87" s="178"/>
      <c r="W87" s="138"/>
      <c r="X87" s="140"/>
      <c r="Y87" s="144"/>
      <c r="Z87" s="142" t="str">
        <f>IFERROR(VLOOKUP(Y87, 【参考】数式用!$A$3:$B$46, 2, FALSE), "")</f>
        <v/>
      </c>
      <c r="AA87" s="36"/>
    </row>
    <row r="88" spans="1:27" ht="38.25" customHeight="1">
      <c r="A88" s="26"/>
      <c r="B88" s="126">
        <f t="shared" si="0"/>
        <v>49</v>
      </c>
      <c r="C88" s="172"/>
      <c r="D88" s="173"/>
      <c r="E88" s="173"/>
      <c r="F88" s="173"/>
      <c r="G88" s="173"/>
      <c r="H88" s="173"/>
      <c r="I88" s="173"/>
      <c r="J88" s="173"/>
      <c r="K88" s="173"/>
      <c r="L88" s="174"/>
      <c r="M88" s="178"/>
      <c r="N88" s="178"/>
      <c r="O88" s="178"/>
      <c r="P88" s="178"/>
      <c r="Q88" s="178"/>
      <c r="R88" s="178"/>
      <c r="S88" s="178"/>
      <c r="T88" s="178"/>
      <c r="U88" s="178"/>
      <c r="V88" s="178"/>
      <c r="W88" s="138"/>
      <c r="X88" s="140"/>
      <c r="Y88" s="144"/>
      <c r="Z88" s="142" t="str">
        <f>IFERROR(VLOOKUP(Y88, 【参考】数式用!$A$3:$B$46, 2, FALSE), "")</f>
        <v/>
      </c>
      <c r="AA88" s="36"/>
    </row>
    <row r="89" spans="1:27" ht="38.25" customHeight="1">
      <c r="A89" s="26"/>
      <c r="B89" s="126">
        <f t="shared" si="0"/>
        <v>50</v>
      </c>
      <c r="C89" s="172"/>
      <c r="D89" s="173"/>
      <c r="E89" s="173"/>
      <c r="F89" s="173"/>
      <c r="G89" s="173"/>
      <c r="H89" s="173"/>
      <c r="I89" s="173"/>
      <c r="J89" s="173"/>
      <c r="K89" s="173"/>
      <c r="L89" s="174"/>
      <c r="M89" s="178"/>
      <c r="N89" s="178"/>
      <c r="O89" s="178"/>
      <c r="P89" s="178"/>
      <c r="Q89" s="178"/>
      <c r="R89" s="178"/>
      <c r="S89" s="178"/>
      <c r="T89" s="178"/>
      <c r="U89" s="178"/>
      <c r="V89" s="178"/>
      <c r="W89" s="138"/>
      <c r="X89" s="140"/>
      <c r="Y89" s="144"/>
      <c r="Z89" s="142" t="str">
        <f>IFERROR(VLOOKUP(Y89, 【参考】数式用!$A$3:$B$46, 2, FALSE), "")</f>
        <v/>
      </c>
      <c r="AA89" s="36"/>
    </row>
    <row r="90" spans="1:27" ht="38.25" customHeight="1">
      <c r="A90" s="26"/>
      <c r="B90" s="126">
        <f t="shared" si="0"/>
        <v>51</v>
      </c>
      <c r="C90" s="172"/>
      <c r="D90" s="173"/>
      <c r="E90" s="173"/>
      <c r="F90" s="173"/>
      <c r="G90" s="173"/>
      <c r="H90" s="173"/>
      <c r="I90" s="173"/>
      <c r="J90" s="173"/>
      <c r="K90" s="173"/>
      <c r="L90" s="174"/>
      <c r="M90" s="178"/>
      <c r="N90" s="178"/>
      <c r="O90" s="178"/>
      <c r="P90" s="178"/>
      <c r="Q90" s="178"/>
      <c r="R90" s="178"/>
      <c r="S90" s="178"/>
      <c r="T90" s="178"/>
      <c r="U90" s="178"/>
      <c r="V90" s="178"/>
      <c r="W90" s="138"/>
      <c r="X90" s="140"/>
      <c r="Y90" s="144"/>
      <c r="Z90" s="142" t="str">
        <f>IFERROR(VLOOKUP(Y90, 【参考】数式用!$A$3:$B$46, 2, FALSE), "")</f>
        <v/>
      </c>
      <c r="AA90" s="36"/>
    </row>
    <row r="91" spans="1:27" ht="38.25" customHeight="1">
      <c r="A91" s="26"/>
      <c r="B91" s="126">
        <f t="shared" si="0"/>
        <v>52</v>
      </c>
      <c r="C91" s="172"/>
      <c r="D91" s="173"/>
      <c r="E91" s="173"/>
      <c r="F91" s="173"/>
      <c r="G91" s="173"/>
      <c r="H91" s="173"/>
      <c r="I91" s="173"/>
      <c r="J91" s="173"/>
      <c r="K91" s="173"/>
      <c r="L91" s="174"/>
      <c r="M91" s="178"/>
      <c r="N91" s="178"/>
      <c r="O91" s="178"/>
      <c r="P91" s="178"/>
      <c r="Q91" s="178"/>
      <c r="R91" s="178"/>
      <c r="S91" s="178"/>
      <c r="T91" s="178"/>
      <c r="U91" s="178"/>
      <c r="V91" s="178"/>
      <c r="W91" s="138"/>
      <c r="X91" s="140"/>
      <c r="Y91" s="144"/>
      <c r="Z91" s="142" t="str">
        <f>IFERROR(VLOOKUP(Y91, 【参考】数式用!$A$3:$B$46, 2, FALSE), "")</f>
        <v/>
      </c>
      <c r="AA91" s="36"/>
    </row>
    <row r="92" spans="1:27" ht="38.25" customHeight="1">
      <c r="A92" s="26"/>
      <c r="B92" s="126">
        <f t="shared" si="0"/>
        <v>53</v>
      </c>
      <c r="C92" s="172"/>
      <c r="D92" s="173"/>
      <c r="E92" s="173"/>
      <c r="F92" s="173"/>
      <c r="G92" s="173"/>
      <c r="H92" s="173"/>
      <c r="I92" s="173"/>
      <c r="J92" s="173"/>
      <c r="K92" s="173"/>
      <c r="L92" s="174"/>
      <c r="M92" s="178"/>
      <c r="N92" s="178"/>
      <c r="O92" s="178"/>
      <c r="P92" s="178"/>
      <c r="Q92" s="178"/>
      <c r="R92" s="178"/>
      <c r="S92" s="178"/>
      <c r="T92" s="178"/>
      <c r="U92" s="178"/>
      <c r="V92" s="178"/>
      <c r="W92" s="138"/>
      <c r="X92" s="140"/>
      <c r="Y92" s="144"/>
      <c r="Z92" s="142" t="str">
        <f>IFERROR(VLOOKUP(Y92, 【参考】数式用!$A$3:$B$46, 2, FALSE), "")</f>
        <v/>
      </c>
      <c r="AA92" s="36"/>
    </row>
    <row r="93" spans="1:27" ht="38.25" customHeight="1">
      <c r="A93" s="26"/>
      <c r="B93" s="126">
        <f t="shared" si="0"/>
        <v>54</v>
      </c>
      <c r="C93" s="172"/>
      <c r="D93" s="173"/>
      <c r="E93" s="173"/>
      <c r="F93" s="173"/>
      <c r="G93" s="173"/>
      <c r="H93" s="173"/>
      <c r="I93" s="173"/>
      <c r="J93" s="173"/>
      <c r="K93" s="173"/>
      <c r="L93" s="174"/>
      <c r="M93" s="178"/>
      <c r="N93" s="178"/>
      <c r="O93" s="178"/>
      <c r="P93" s="178"/>
      <c r="Q93" s="178"/>
      <c r="R93" s="178"/>
      <c r="S93" s="178"/>
      <c r="T93" s="178"/>
      <c r="U93" s="178"/>
      <c r="V93" s="178"/>
      <c r="W93" s="138"/>
      <c r="X93" s="140"/>
      <c r="Y93" s="144"/>
      <c r="Z93" s="142" t="str">
        <f>IFERROR(VLOOKUP(Y93, 【参考】数式用!$A$3:$B$46, 2, FALSE), "")</f>
        <v/>
      </c>
      <c r="AA93" s="36"/>
    </row>
    <row r="94" spans="1:27" ht="38.25" customHeight="1">
      <c r="A94" s="26"/>
      <c r="B94" s="126">
        <f t="shared" si="0"/>
        <v>55</v>
      </c>
      <c r="C94" s="172"/>
      <c r="D94" s="173"/>
      <c r="E94" s="173"/>
      <c r="F94" s="173"/>
      <c r="G94" s="173"/>
      <c r="H94" s="173"/>
      <c r="I94" s="173"/>
      <c r="J94" s="173"/>
      <c r="K94" s="173"/>
      <c r="L94" s="174"/>
      <c r="M94" s="178"/>
      <c r="N94" s="178"/>
      <c r="O94" s="178"/>
      <c r="P94" s="178"/>
      <c r="Q94" s="178"/>
      <c r="R94" s="178"/>
      <c r="S94" s="178"/>
      <c r="T94" s="178"/>
      <c r="U94" s="178"/>
      <c r="V94" s="178"/>
      <c r="W94" s="138"/>
      <c r="X94" s="140"/>
      <c r="Y94" s="144"/>
      <c r="Z94" s="142" t="str">
        <f>IFERROR(VLOOKUP(Y94, 【参考】数式用!$A$3:$B$46, 2, FALSE), "")</f>
        <v/>
      </c>
      <c r="AA94" s="36"/>
    </row>
    <row r="95" spans="1:27" ht="38.25" customHeight="1">
      <c r="A95" s="26"/>
      <c r="B95" s="126">
        <f t="shared" si="0"/>
        <v>56</v>
      </c>
      <c r="C95" s="172"/>
      <c r="D95" s="173"/>
      <c r="E95" s="173"/>
      <c r="F95" s="173"/>
      <c r="G95" s="173"/>
      <c r="H95" s="173"/>
      <c r="I95" s="173"/>
      <c r="J95" s="173"/>
      <c r="K95" s="173"/>
      <c r="L95" s="174"/>
      <c r="M95" s="178"/>
      <c r="N95" s="178"/>
      <c r="O95" s="178"/>
      <c r="P95" s="178"/>
      <c r="Q95" s="178"/>
      <c r="R95" s="178"/>
      <c r="S95" s="178"/>
      <c r="T95" s="178"/>
      <c r="U95" s="178"/>
      <c r="V95" s="178"/>
      <c r="W95" s="138"/>
      <c r="X95" s="140"/>
      <c r="Y95" s="144"/>
      <c r="Z95" s="142" t="str">
        <f>IFERROR(VLOOKUP(Y95, 【参考】数式用!$A$3:$B$46, 2, FALSE), "")</f>
        <v/>
      </c>
      <c r="AA95" s="36"/>
    </row>
    <row r="96" spans="1:27" ht="38.25" customHeight="1">
      <c r="A96" s="26"/>
      <c r="B96" s="126">
        <f t="shared" si="0"/>
        <v>57</v>
      </c>
      <c r="C96" s="172"/>
      <c r="D96" s="173"/>
      <c r="E96" s="173"/>
      <c r="F96" s="173"/>
      <c r="G96" s="173"/>
      <c r="H96" s="173"/>
      <c r="I96" s="173"/>
      <c r="J96" s="173"/>
      <c r="K96" s="173"/>
      <c r="L96" s="174"/>
      <c r="M96" s="178"/>
      <c r="N96" s="178"/>
      <c r="O96" s="178"/>
      <c r="P96" s="178"/>
      <c r="Q96" s="178"/>
      <c r="R96" s="178"/>
      <c r="S96" s="178"/>
      <c r="T96" s="178"/>
      <c r="U96" s="178"/>
      <c r="V96" s="178"/>
      <c r="W96" s="138"/>
      <c r="X96" s="140"/>
      <c r="Y96" s="144"/>
      <c r="Z96" s="142" t="str">
        <f>IFERROR(VLOOKUP(Y96, 【参考】数式用!$A$3:$B$46, 2, FALSE), "")</f>
        <v/>
      </c>
      <c r="AA96" s="36"/>
    </row>
    <row r="97" spans="1:27" ht="38.25" customHeight="1">
      <c r="A97" s="26"/>
      <c r="B97" s="126">
        <f t="shared" si="0"/>
        <v>58</v>
      </c>
      <c r="C97" s="172"/>
      <c r="D97" s="173"/>
      <c r="E97" s="173"/>
      <c r="F97" s="173"/>
      <c r="G97" s="173"/>
      <c r="H97" s="173"/>
      <c r="I97" s="173"/>
      <c r="J97" s="173"/>
      <c r="K97" s="173"/>
      <c r="L97" s="174"/>
      <c r="M97" s="178"/>
      <c r="N97" s="178"/>
      <c r="O97" s="178"/>
      <c r="P97" s="178"/>
      <c r="Q97" s="178"/>
      <c r="R97" s="178"/>
      <c r="S97" s="178"/>
      <c r="T97" s="178"/>
      <c r="U97" s="178"/>
      <c r="V97" s="178"/>
      <c r="W97" s="138"/>
      <c r="X97" s="140"/>
      <c r="Y97" s="144"/>
      <c r="Z97" s="142" t="str">
        <f>IFERROR(VLOOKUP(Y97, 【参考】数式用!$A$3:$B$46, 2, FALSE), "")</f>
        <v/>
      </c>
      <c r="AA97" s="36"/>
    </row>
    <row r="98" spans="1:27" ht="38.25" customHeight="1">
      <c r="A98" s="26"/>
      <c r="B98" s="126">
        <f t="shared" si="0"/>
        <v>59</v>
      </c>
      <c r="C98" s="172"/>
      <c r="D98" s="173"/>
      <c r="E98" s="173"/>
      <c r="F98" s="173"/>
      <c r="G98" s="173"/>
      <c r="H98" s="173"/>
      <c r="I98" s="173"/>
      <c r="J98" s="173"/>
      <c r="K98" s="173"/>
      <c r="L98" s="174"/>
      <c r="M98" s="178"/>
      <c r="N98" s="178"/>
      <c r="O98" s="178"/>
      <c r="P98" s="178"/>
      <c r="Q98" s="178"/>
      <c r="R98" s="178"/>
      <c r="S98" s="178"/>
      <c r="T98" s="178"/>
      <c r="U98" s="178"/>
      <c r="V98" s="178"/>
      <c r="W98" s="138"/>
      <c r="X98" s="140"/>
      <c r="Y98" s="144"/>
      <c r="Z98" s="142" t="str">
        <f>IFERROR(VLOOKUP(Y98, 【参考】数式用!$A$3:$B$46, 2, FALSE), "")</f>
        <v/>
      </c>
      <c r="AA98" s="36"/>
    </row>
    <row r="99" spans="1:27" ht="38.25" customHeight="1">
      <c r="A99" s="26"/>
      <c r="B99" s="126">
        <f t="shared" si="0"/>
        <v>60</v>
      </c>
      <c r="C99" s="172"/>
      <c r="D99" s="173"/>
      <c r="E99" s="173"/>
      <c r="F99" s="173"/>
      <c r="G99" s="173"/>
      <c r="H99" s="173"/>
      <c r="I99" s="173"/>
      <c r="J99" s="173"/>
      <c r="K99" s="173"/>
      <c r="L99" s="174"/>
      <c r="M99" s="178"/>
      <c r="N99" s="178"/>
      <c r="O99" s="178"/>
      <c r="P99" s="178"/>
      <c r="Q99" s="178"/>
      <c r="R99" s="178"/>
      <c r="S99" s="178"/>
      <c r="T99" s="178"/>
      <c r="U99" s="178"/>
      <c r="V99" s="178"/>
      <c r="W99" s="138"/>
      <c r="X99" s="140"/>
      <c r="Y99" s="144"/>
      <c r="Z99" s="142" t="str">
        <f>IFERROR(VLOOKUP(Y99, 【参考】数式用!$A$3:$B$46, 2, FALSE), "")</f>
        <v/>
      </c>
      <c r="AA99" s="36"/>
    </row>
    <row r="100" spans="1:27" ht="38.25" customHeight="1">
      <c r="A100" s="26"/>
      <c r="B100" s="126">
        <f t="shared" si="0"/>
        <v>61</v>
      </c>
      <c r="C100" s="172"/>
      <c r="D100" s="173"/>
      <c r="E100" s="173"/>
      <c r="F100" s="173"/>
      <c r="G100" s="173"/>
      <c r="H100" s="173"/>
      <c r="I100" s="173"/>
      <c r="J100" s="173"/>
      <c r="K100" s="173"/>
      <c r="L100" s="174"/>
      <c r="M100" s="178"/>
      <c r="N100" s="178"/>
      <c r="O100" s="178"/>
      <c r="P100" s="178"/>
      <c r="Q100" s="178"/>
      <c r="R100" s="178"/>
      <c r="S100" s="178"/>
      <c r="T100" s="178"/>
      <c r="U100" s="178"/>
      <c r="V100" s="178"/>
      <c r="W100" s="138"/>
      <c r="X100" s="140"/>
      <c r="Y100" s="144"/>
      <c r="Z100" s="142" t="str">
        <f>IFERROR(VLOOKUP(Y100, 【参考】数式用!$A$3:$B$46, 2, FALSE), "")</f>
        <v/>
      </c>
      <c r="AA100" s="36"/>
    </row>
    <row r="101" spans="1:27" ht="38.25" customHeight="1">
      <c r="A101" s="26"/>
      <c r="B101" s="126">
        <f t="shared" si="0"/>
        <v>62</v>
      </c>
      <c r="C101" s="172"/>
      <c r="D101" s="173"/>
      <c r="E101" s="173"/>
      <c r="F101" s="173"/>
      <c r="G101" s="173"/>
      <c r="H101" s="173"/>
      <c r="I101" s="173"/>
      <c r="J101" s="173"/>
      <c r="K101" s="173"/>
      <c r="L101" s="174"/>
      <c r="M101" s="178"/>
      <c r="N101" s="178"/>
      <c r="O101" s="178"/>
      <c r="P101" s="178"/>
      <c r="Q101" s="178"/>
      <c r="R101" s="178"/>
      <c r="S101" s="178"/>
      <c r="T101" s="178"/>
      <c r="U101" s="178"/>
      <c r="V101" s="178"/>
      <c r="W101" s="138"/>
      <c r="X101" s="140"/>
      <c r="Y101" s="144"/>
      <c r="Z101" s="142" t="str">
        <f>IFERROR(VLOOKUP(Y101, 【参考】数式用!$A$3:$B$46, 2, FALSE), "")</f>
        <v/>
      </c>
      <c r="AA101" s="36"/>
    </row>
    <row r="102" spans="1:27" ht="38.25" customHeight="1">
      <c r="A102" s="26"/>
      <c r="B102" s="126">
        <f t="shared" si="0"/>
        <v>63</v>
      </c>
      <c r="C102" s="172"/>
      <c r="D102" s="173"/>
      <c r="E102" s="173"/>
      <c r="F102" s="173"/>
      <c r="G102" s="173"/>
      <c r="H102" s="173"/>
      <c r="I102" s="173"/>
      <c r="J102" s="173"/>
      <c r="K102" s="173"/>
      <c r="L102" s="174"/>
      <c r="M102" s="178"/>
      <c r="N102" s="178"/>
      <c r="O102" s="178"/>
      <c r="P102" s="178"/>
      <c r="Q102" s="178"/>
      <c r="R102" s="178"/>
      <c r="S102" s="178"/>
      <c r="T102" s="178"/>
      <c r="U102" s="178"/>
      <c r="V102" s="178"/>
      <c r="W102" s="138"/>
      <c r="X102" s="140"/>
      <c r="Y102" s="144"/>
      <c r="Z102" s="142" t="str">
        <f>IFERROR(VLOOKUP(Y102, 【参考】数式用!$A$3:$B$46, 2, FALSE), "")</f>
        <v/>
      </c>
      <c r="AA102" s="36"/>
    </row>
    <row r="103" spans="1:27" ht="38.25" customHeight="1">
      <c r="A103" s="26"/>
      <c r="B103" s="126">
        <f t="shared" si="0"/>
        <v>64</v>
      </c>
      <c r="C103" s="172"/>
      <c r="D103" s="173"/>
      <c r="E103" s="173"/>
      <c r="F103" s="173"/>
      <c r="G103" s="173"/>
      <c r="H103" s="173"/>
      <c r="I103" s="173"/>
      <c r="J103" s="173"/>
      <c r="K103" s="173"/>
      <c r="L103" s="174"/>
      <c r="M103" s="178"/>
      <c r="N103" s="178"/>
      <c r="O103" s="178"/>
      <c r="P103" s="178"/>
      <c r="Q103" s="178"/>
      <c r="R103" s="178"/>
      <c r="S103" s="178"/>
      <c r="T103" s="178"/>
      <c r="U103" s="178"/>
      <c r="V103" s="178"/>
      <c r="W103" s="138"/>
      <c r="X103" s="140"/>
      <c r="Y103" s="144"/>
      <c r="Z103" s="142" t="str">
        <f>IFERROR(VLOOKUP(Y103, 【参考】数式用!$A$3:$B$46, 2, FALSE), "")</f>
        <v/>
      </c>
      <c r="AA103" s="36"/>
    </row>
    <row r="104" spans="1:27" ht="38.25" customHeight="1">
      <c r="A104" s="26"/>
      <c r="B104" s="126">
        <f t="shared" si="0"/>
        <v>65</v>
      </c>
      <c r="C104" s="172"/>
      <c r="D104" s="173"/>
      <c r="E104" s="173"/>
      <c r="F104" s="173"/>
      <c r="G104" s="173"/>
      <c r="H104" s="173"/>
      <c r="I104" s="173"/>
      <c r="J104" s="173"/>
      <c r="K104" s="173"/>
      <c r="L104" s="174"/>
      <c r="M104" s="178"/>
      <c r="N104" s="178"/>
      <c r="O104" s="178"/>
      <c r="P104" s="178"/>
      <c r="Q104" s="178"/>
      <c r="R104" s="178"/>
      <c r="S104" s="178"/>
      <c r="T104" s="178"/>
      <c r="U104" s="178"/>
      <c r="V104" s="178"/>
      <c r="W104" s="138"/>
      <c r="X104" s="140"/>
      <c r="Y104" s="144"/>
      <c r="Z104" s="142" t="str">
        <f>IFERROR(VLOOKUP(Y104, 【参考】数式用!$A$3:$B$46, 2, FALSE), "")</f>
        <v/>
      </c>
      <c r="AA104" s="36"/>
    </row>
    <row r="105" spans="1:27" ht="38.25" customHeight="1">
      <c r="A105" s="26"/>
      <c r="B105" s="126">
        <f t="shared" si="0"/>
        <v>66</v>
      </c>
      <c r="C105" s="172"/>
      <c r="D105" s="173"/>
      <c r="E105" s="173"/>
      <c r="F105" s="173"/>
      <c r="G105" s="173"/>
      <c r="H105" s="173"/>
      <c r="I105" s="173"/>
      <c r="J105" s="173"/>
      <c r="K105" s="173"/>
      <c r="L105" s="174"/>
      <c r="M105" s="178"/>
      <c r="N105" s="178"/>
      <c r="O105" s="178"/>
      <c r="P105" s="178"/>
      <c r="Q105" s="178"/>
      <c r="R105" s="178"/>
      <c r="S105" s="178"/>
      <c r="T105" s="178"/>
      <c r="U105" s="178"/>
      <c r="V105" s="178"/>
      <c r="W105" s="138"/>
      <c r="X105" s="140"/>
      <c r="Y105" s="144"/>
      <c r="Z105" s="142" t="str">
        <f>IFERROR(VLOOKUP(Y105, 【参考】数式用!$A$3:$B$46, 2, FALSE), "")</f>
        <v/>
      </c>
      <c r="AA105" s="36"/>
    </row>
    <row r="106" spans="1:27" ht="38.25" customHeight="1">
      <c r="A106" s="26"/>
      <c r="B106" s="126">
        <f t="shared" ref="B106:B139" si="1">B105+1</f>
        <v>67</v>
      </c>
      <c r="C106" s="172"/>
      <c r="D106" s="173"/>
      <c r="E106" s="173"/>
      <c r="F106" s="173"/>
      <c r="G106" s="173"/>
      <c r="H106" s="173"/>
      <c r="I106" s="173"/>
      <c r="J106" s="173"/>
      <c r="K106" s="173"/>
      <c r="L106" s="174"/>
      <c r="M106" s="178"/>
      <c r="N106" s="178"/>
      <c r="O106" s="178"/>
      <c r="P106" s="178"/>
      <c r="Q106" s="178"/>
      <c r="R106" s="178"/>
      <c r="S106" s="178"/>
      <c r="T106" s="178"/>
      <c r="U106" s="178"/>
      <c r="V106" s="178"/>
      <c r="W106" s="138"/>
      <c r="X106" s="140"/>
      <c r="Y106" s="144"/>
      <c r="Z106" s="142" t="str">
        <f>IFERROR(VLOOKUP(Y106, 【参考】数式用!$A$3:$B$46, 2, FALSE), "")</f>
        <v/>
      </c>
      <c r="AA106" s="36"/>
    </row>
    <row r="107" spans="1:27" ht="38.25" customHeight="1">
      <c r="A107" s="26"/>
      <c r="B107" s="126">
        <f t="shared" si="1"/>
        <v>68</v>
      </c>
      <c r="C107" s="172"/>
      <c r="D107" s="173"/>
      <c r="E107" s="173"/>
      <c r="F107" s="173"/>
      <c r="G107" s="173"/>
      <c r="H107" s="173"/>
      <c r="I107" s="173"/>
      <c r="J107" s="173"/>
      <c r="K107" s="173"/>
      <c r="L107" s="174"/>
      <c r="M107" s="178"/>
      <c r="N107" s="178"/>
      <c r="O107" s="178"/>
      <c r="P107" s="178"/>
      <c r="Q107" s="178"/>
      <c r="R107" s="178"/>
      <c r="S107" s="178"/>
      <c r="T107" s="178"/>
      <c r="U107" s="178"/>
      <c r="V107" s="178"/>
      <c r="W107" s="138"/>
      <c r="X107" s="140"/>
      <c r="Y107" s="144"/>
      <c r="Z107" s="142" t="str">
        <f>IFERROR(VLOOKUP(Y107, 【参考】数式用!$A$3:$B$46, 2, FALSE), "")</f>
        <v/>
      </c>
      <c r="AA107" s="36"/>
    </row>
    <row r="108" spans="1:27" ht="38.25" customHeight="1">
      <c r="A108" s="26"/>
      <c r="B108" s="126">
        <f t="shared" si="1"/>
        <v>69</v>
      </c>
      <c r="C108" s="172"/>
      <c r="D108" s="173"/>
      <c r="E108" s="173"/>
      <c r="F108" s="173"/>
      <c r="G108" s="173"/>
      <c r="H108" s="173"/>
      <c r="I108" s="173"/>
      <c r="J108" s="173"/>
      <c r="K108" s="173"/>
      <c r="L108" s="174"/>
      <c r="M108" s="178"/>
      <c r="N108" s="178"/>
      <c r="O108" s="178"/>
      <c r="P108" s="178"/>
      <c r="Q108" s="178"/>
      <c r="R108" s="178"/>
      <c r="S108" s="178"/>
      <c r="T108" s="178"/>
      <c r="U108" s="178"/>
      <c r="V108" s="178"/>
      <c r="W108" s="138"/>
      <c r="X108" s="140"/>
      <c r="Y108" s="144"/>
      <c r="Z108" s="142" t="str">
        <f>IFERROR(VLOOKUP(Y108, 【参考】数式用!$A$3:$B$46, 2, FALSE), "")</f>
        <v/>
      </c>
      <c r="AA108" s="36"/>
    </row>
    <row r="109" spans="1:27" ht="38.25" customHeight="1">
      <c r="A109" s="26"/>
      <c r="B109" s="126">
        <f t="shared" si="1"/>
        <v>70</v>
      </c>
      <c r="C109" s="172"/>
      <c r="D109" s="173"/>
      <c r="E109" s="173"/>
      <c r="F109" s="173"/>
      <c r="G109" s="173"/>
      <c r="H109" s="173"/>
      <c r="I109" s="173"/>
      <c r="J109" s="173"/>
      <c r="K109" s="173"/>
      <c r="L109" s="174"/>
      <c r="M109" s="178"/>
      <c r="N109" s="178"/>
      <c r="O109" s="178"/>
      <c r="P109" s="178"/>
      <c r="Q109" s="178"/>
      <c r="R109" s="178"/>
      <c r="S109" s="178"/>
      <c r="T109" s="178"/>
      <c r="U109" s="178"/>
      <c r="V109" s="178"/>
      <c r="W109" s="138"/>
      <c r="X109" s="140"/>
      <c r="Y109" s="144"/>
      <c r="Z109" s="142" t="str">
        <f>IFERROR(VLOOKUP(Y109, 【参考】数式用!$A$3:$B$46, 2, FALSE), "")</f>
        <v/>
      </c>
      <c r="AA109" s="36"/>
    </row>
    <row r="110" spans="1:27" ht="38.25" customHeight="1">
      <c r="A110" s="26"/>
      <c r="B110" s="126">
        <f t="shared" si="1"/>
        <v>71</v>
      </c>
      <c r="C110" s="172"/>
      <c r="D110" s="173"/>
      <c r="E110" s="173"/>
      <c r="F110" s="173"/>
      <c r="G110" s="173"/>
      <c r="H110" s="173"/>
      <c r="I110" s="173"/>
      <c r="J110" s="173"/>
      <c r="K110" s="173"/>
      <c r="L110" s="174"/>
      <c r="M110" s="178"/>
      <c r="N110" s="178"/>
      <c r="O110" s="178"/>
      <c r="P110" s="178"/>
      <c r="Q110" s="178"/>
      <c r="R110" s="178"/>
      <c r="S110" s="178"/>
      <c r="T110" s="178"/>
      <c r="U110" s="178"/>
      <c r="V110" s="178"/>
      <c r="W110" s="138"/>
      <c r="X110" s="140"/>
      <c r="Y110" s="144"/>
      <c r="Z110" s="142" t="str">
        <f>IFERROR(VLOOKUP(Y110, 【参考】数式用!$A$3:$B$46, 2, FALSE), "")</f>
        <v/>
      </c>
      <c r="AA110" s="36"/>
    </row>
    <row r="111" spans="1:27" ht="38.25" customHeight="1">
      <c r="A111" s="26"/>
      <c r="B111" s="126">
        <f t="shared" si="1"/>
        <v>72</v>
      </c>
      <c r="C111" s="172"/>
      <c r="D111" s="173"/>
      <c r="E111" s="173"/>
      <c r="F111" s="173"/>
      <c r="G111" s="173"/>
      <c r="H111" s="173"/>
      <c r="I111" s="173"/>
      <c r="J111" s="173"/>
      <c r="K111" s="173"/>
      <c r="L111" s="174"/>
      <c r="M111" s="178"/>
      <c r="N111" s="178"/>
      <c r="O111" s="178"/>
      <c r="P111" s="178"/>
      <c r="Q111" s="178"/>
      <c r="R111" s="178"/>
      <c r="S111" s="178"/>
      <c r="T111" s="178"/>
      <c r="U111" s="178"/>
      <c r="V111" s="178"/>
      <c r="W111" s="138"/>
      <c r="X111" s="140"/>
      <c r="Y111" s="144"/>
      <c r="Z111" s="142" t="str">
        <f>IFERROR(VLOOKUP(Y111, 【参考】数式用!$A$3:$B$46, 2, FALSE), "")</f>
        <v/>
      </c>
      <c r="AA111" s="36"/>
    </row>
    <row r="112" spans="1:27" ht="38.25" customHeight="1">
      <c r="A112" s="26"/>
      <c r="B112" s="126">
        <f t="shared" si="1"/>
        <v>73</v>
      </c>
      <c r="C112" s="172"/>
      <c r="D112" s="173"/>
      <c r="E112" s="173"/>
      <c r="F112" s="173"/>
      <c r="G112" s="173"/>
      <c r="H112" s="173"/>
      <c r="I112" s="173"/>
      <c r="J112" s="173"/>
      <c r="K112" s="173"/>
      <c r="L112" s="174"/>
      <c r="M112" s="178"/>
      <c r="N112" s="178"/>
      <c r="O112" s="178"/>
      <c r="P112" s="178"/>
      <c r="Q112" s="178"/>
      <c r="R112" s="178"/>
      <c r="S112" s="178"/>
      <c r="T112" s="178"/>
      <c r="U112" s="178"/>
      <c r="V112" s="178"/>
      <c r="W112" s="138"/>
      <c r="X112" s="140"/>
      <c r="Y112" s="144"/>
      <c r="Z112" s="142" t="str">
        <f>IFERROR(VLOOKUP(Y112, 【参考】数式用!$A$3:$B$46, 2, FALSE), "")</f>
        <v/>
      </c>
      <c r="AA112" s="36"/>
    </row>
    <row r="113" spans="1:27" ht="38.25" customHeight="1">
      <c r="A113" s="26"/>
      <c r="B113" s="126">
        <f t="shared" si="1"/>
        <v>74</v>
      </c>
      <c r="C113" s="172"/>
      <c r="D113" s="173"/>
      <c r="E113" s="173"/>
      <c r="F113" s="173"/>
      <c r="G113" s="173"/>
      <c r="H113" s="173"/>
      <c r="I113" s="173"/>
      <c r="J113" s="173"/>
      <c r="K113" s="173"/>
      <c r="L113" s="174"/>
      <c r="M113" s="178"/>
      <c r="N113" s="178"/>
      <c r="O113" s="178"/>
      <c r="P113" s="178"/>
      <c r="Q113" s="178"/>
      <c r="R113" s="178"/>
      <c r="S113" s="178"/>
      <c r="T113" s="178"/>
      <c r="U113" s="178"/>
      <c r="V113" s="178"/>
      <c r="W113" s="138"/>
      <c r="X113" s="140"/>
      <c r="Y113" s="144"/>
      <c r="Z113" s="142" t="str">
        <f>IFERROR(VLOOKUP(Y113, 【参考】数式用!$A$3:$B$46, 2, FALSE), "")</f>
        <v/>
      </c>
      <c r="AA113" s="36"/>
    </row>
    <row r="114" spans="1:27" ht="38.25" customHeight="1">
      <c r="A114" s="26"/>
      <c r="B114" s="126">
        <f t="shared" si="1"/>
        <v>75</v>
      </c>
      <c r="C114" s="172"/>
      <c r="D114" s="173"/>
      <c r="E114" s="173"/>
      <c r="F114" s="173"/>
      <c r="G114" s="173"/>
      <c r="H114" s="173"/>
      <c r="I114" s="173"/>
      <c r="J114" s="173"/>
      <c r="K114" s="173"/>
      <c r="L114" s="174"/>
      <c r="M114" s="178"/>
      <c r="N114" s="178"/>
      <c r="O114" s="178"/>
      <c r="P114" s="178"/>
      <c r="Q114" s="178"/>
      <c r="R114" s="178"/>
      <c r="S114" s="178"/>
      <c r="T114" s="178"/>
      <c r="U114" s="178"/>
      <c r="V114" s="178"/>
      <c r="W114" s="138"/>
      <c r="X114" s="140"/>
      <c r="Y114" s="144"/>
      <c r="Z114" s="142" t="str">
        <f>IFERROR(VLOOKUP(Y114, 【参考】数式用!$A$3:$B$46, 2, FALSE), "")</f>
        <v/>
      </c>
      <c r="AA114" s="36"/>
    </row>
    <row r="115" spans="1:27" ht="38.25" customHeight="1">
      <c r="A115" s="26"/>
      <c r="B115" s="126">
        <f t="shared" si="1"/>
        <v>76</v>
      </c>
      <c r="C115" s="172"/>
      <c r="D115" s="173"/>
      <c r="E115" s="173"/>
      <c r="F115" s="173"/>
      <c r="G115" s="173"/>
      <c r="H115" s="173"/>
      <c r="I115" s="173"/>
      <c r="J115" s="173"/>
      <c r="K115" s="173"/>
      <c r="L115" s="174"/>
      <c r="M115" s="178"/>
      <c r="N115" s="178"/>
      <c r="O115" s="178"/>
      <c r="P115" s="178"/>
      <c r="Q115" s="178"/>
      <c r="R115" s="178"/>
      <c r="S115" s="178"/>
      <c r="T115" s="178"/>
      <c r="U115" s="178"/>
      <c r="V115" s="178"/>
      <c r="W115" s="138"/>
      <c r="X115" s="140"/>
      <c r="Y115" s="144"/>
      <c r="Z115" s="142" t="str">
        <f>IFERROR(VLOOKUP(Y115, 【参考】数式用!$A$3:$B$46, 2, FALSE), "")</f>
        <v/>
      </c>
      <c r="AA115" s="36"/>
    </row>
    <row r="116" spans="1:27" ht="38.25" customHeight="1">
      <c r="A116" s="26"/>
      <c r="B116" s="126">
        <f t="shared" si="1"/>
        <v>77</v>
      </c>
      <c r="C116" s="172"/>
      <c r="D116" s="173"/>
      <c r="E116" s="173"/>
      <c r="F116" s="173"/>
      <c r="G116" s="173"/>
      <c r="H116" s="173"/>
      <c r="I116" s="173"/>
      <c r="J116" s="173"/>
      <c r="K116" s="173"/>
      <c r="L116" s="174"/>
      <c r="M116" s="178"/>
      <c r="N116" s="178"/>
      <c r="O116" s="178"/>
      <c r="P116" s="178"/>
      <c r="Q116" s="178"/>
      <c r="R116" s="178"/>
      <c r="S116" s="178"/>
      <c r="T116" s="178"/>
      <c r="U116" s="178"/>
      <c r="V116" s="178"/>
      <c r="W116" s="138"/>
      <c r="X116" s="140"/>
      <c r="Y116" s="144"/>
      <c r="Z116" s="142" t="str">
        <f>IFERROR(VLOOKUP(Y116, 【参考】数式用!$A$3:$B$46, 2, FALSE), "")</f>
        <v/>
      </c>
      <c r="AA116" s="36"/>
    </row>
    <row r="117" spans="1:27" ht="38.25" customHeight="1">
      <c r="A117" s="26"/>
      <c r="B117" s="126">
        <f t="shared" si="1"/>
        <v>78</v>
      </c>
      <c r="C117" s="172"/>
      <c r="D117" s="173"/>
      <c r="E117" s="173"/>
      <c r="F117" s="173"/>
      <c r="G117" s="173"/>
      <c r="H117" s="173"/>
      <c r="I117" s="173"/>
      <c r="J117" s="173"/>
      <c r="K117" s="173"/>
      <c r="L117" s="174"/>
      <c r="M117" s="178"/>
      <c r="N117" s="178"/>
      <c r="O117" s="178"/>
      <c r="P117" s="178"/>
      <c r="Q117" s="178"/>
      <c r="R117" s="178"/>
      <c r="S117" s="178"/>
      <c r="T117" s="178"/>
      <c r="U117" s="178"/>
      <c r="V117" s="178"/>
      <c r="W117" s="138"/>
      <c r="X117" s="140"/>
      <c r="Y117" s="144"/>
      <c r="Z117" s="142" t="str">
        <f>IFERROR(VLOOKUP(Y117, 【参考】数式用!$A$3:$B$46, 2, FALSE), "")</f>
        <v/>
      </c>
      <c r="AA117" s="36"/>
    </row>
    <row r="118" spans="1:27" ht="38.25" customHeight="1">
      <c r="A118" s="26"/>
      <c r="B118" s="126">
        <f t="shared" si="1"/>
        <v>79</v>
      </c>
      <c r="C118" s="172"/>
      <c r="D118" s="173"/>
      <c r="E118" s="173"/>
      <c r="F118" s="173"/>
      <c r="G118" s="173"/>
      <c r="H118" s="173"/>
      <c r="I118" s="173"/>
      <c r="J118" s="173"/>
      <c r="K118" s="173"/>
      <c r="L118" s="174"/>
      <c r="M118" s="178"/>
      <c r="N118" s="178"/>
      <c r="O118" s="178"/>
      <c r="P118" s="178"/>
      <c r="Q118" s="178"/>
      <c r="R118" s="178"/>
      <c r="S118" s="178"/>
      <c r="T118" s="178"/>
      <c r="U118" s="178"/>
      <c r="V118" s="178"/>
      <c r="W118" s="138"/>
      <c r="X118" s="140"/>
      <c r="Y118" s="144"/>
      <c r="Z118" s="142" t="str">
        <f>IFERROR(VLOOKUP(Y118, 【参考】数式用!$A$3:$B$46, 2, FALSE), "")</f>
        <v/>
      </c>
      <c r="AA118" s="36"/>
    </row>
    <row r="119" spans="1:27" ht="38.25" customHeight="1">
      <c r="A119" s="26"/>
      <c r="B119" s="126">
        <f t="shared" si="1"/>
        <v>80</v>
      </c>
      <c r="C119" s="172"/>
      <c r="D119" s="173"/>
      <c r="E119" s="173"/>
      <c r="F119" s="173"/>
      <c r="G119" s="173"/>
      <c r="H119" s="173"/>
      <c r="I119" s="173"/>
      <c r="J119" s="173"/>
      <c r="K119" s="173"/>
      <c r="L119" s="174"/>
      <c r="M119" s="178"/>
      <c r="N119" s="178"/>
      <c r="O119" s="178"/>
      <c r="P119" s="178"/>
      <c r="Q119" s="178"/>
      <c r="R119" s="178"/>
      <c r="S119" s="178"/>
      <c r="T119" s="178"/>
      <c r="U119" s="178"/>
      <c r="V119" s="178"/>
      <c r="W119" s="138"/>
      <c r="X119" s="140"/>
      <c r="Y119" s="144"/>
      <c r="Z119" s="142" t="str">
        <f>IFERROR(VLOOKUP(Y119, 【参考】数式用!$A$3:$B$46, 2, FALSE), "")</f>
        <v/>
      </c>
      <c r="AA119" s="36"/>
    </row>
    <row r="120" spans="1:27" ht="38.25" customHeight="1">
      <c r="A120" s="26"/>
      <c r="B120" s="126">
        <f t="shared" si="1"/>
        <v>81</v>
      </c>
      <c r="C120" s="172"/>
      <c r="D120" s="173"/>
      <c r="E120" s="173"/>
      <c r="F120" s="173"/>
      <c r="G120" s="173"/>
      <c r="H120" s="173"/>
      <c r="I120" s="173"/>
      <c r="J120" s="173"/>
      <c r="K120" s="173"/>
      <c r="L120" s="174"/>
      <c r="M120" s="178"/>
      <c r="N120" s="178"/>
      <c r="O120" s="178"/>
      <c r="P120" s="178"/>
      <c r="Q120" s="178"/>
      <c r="R120" s="178"/>
      <c r="S120" s="178"/>
      <c r="T120" s="178"/>
      <c r="U120" s="178"/>
      <c r="V120" s="178"/>
      <c r="W120" s="138"/>
      <c r="X120" s="140"/>
      <c r="Y120" s="144"/>
      <c r="Z120" s="142" t="str">
        <f>IFERROR(VLOOKUP(Y120, 【参考】数式用!$A$3:$B$46, 2, FALSE), "")</f>
        <v/>
      </c>
      <c r="AA120" s="36"/>
    </row>
    <row r="121" spans="1:27" ht="38.25" customHeight="1">
      <c r="A121" s="26"/>
      <c r="B121" s="126">
        <f t="shared" si="1"/>
        <v>82</v>
      </c>
      <c r="C121" s="172"/>
      <c r="D121" s="173"/>
      <c r="E121" s="173"/>
      <c r="F121" s="173"/>
      <c r="G121" s="173"/>
      <c r="H121" s="173"/>
      <c r="I121" s="173"/>
      <c r="J121" s="173"/>
      <c r="K121" s="173"/>
      <c r="L121" s="174"/>
      <c r="M121" s="178"/>
      <c r="N121" s="178"/>
      <c r="O121" s="178"/>
      <c r="P121" s="178"/>
      <c r="Q121" s="178"/>
      <c r="R121" s="178"/>
      <c r="S121" s="178"/>
      <c r="T121" s="178"/>
      <c r="U121" s="178"/>
      <c r="V121" s="178"/>
      <c r="W121" s="138"/>
      <c r="X121" s="140"/>
      <c r="Y121" s="144"/>
      <c r="Z121" s="142" t="str">
        <f>IFERROR(VLOOKUP(Y121, 【参考】数式用!$A$3:$B$46, 2, FALSE), "")</f>
        <v/>
      </c>
      <c r="AA121" s="36"/>
    </row>
    <row r="122" spans="1:27" ht="38.25" customHeight="1">
      <c r="A122" s="26"/>
      <c r="B122" s="126">
        <f t="shared" si="1"/>
        <v>83</v>
      </c>
      <c r="C122" s="172"/>
      <c r="D122" s="173"/>
      <c r="E122" s="173"/>
      <c r="F122" s="173"/>
      <c r="G122" s="173"/>
      <c r="H122" s="173"/>
      <c r="I122" s="173"/>
      <c r="J122" s="173"/>
      <c r="K122" s="173"/>
      <c r="L122" s="174"/>
      <c r="M122" s="178"/>
      <c r="N122" s="178"/>
      <c r="O122" s="178"/>
      <c r="P122" s="178"/>
      <c r="Q122" s="178"/>
      <c r="R122" s="178"/>
      <c r="S122" s="178"/>
      <c r="T122" s="178"/>
      <c r="U122" s="178"/>
      <c r="V122" s="178"/>
      <c r="W122" s="138"/>
      <c r="X122" s="140"/>
      <c r="Y122" s="144"/>
      <c r="Z122" s="142" t="str">
        <f>IFERROR(VLOOKUP(Y122, 【参考】数式用!$A$3:$B$46, 2, FALSE), "")</f>
        <v/>
      </c>
      <c r="AA122" s="36"/>
    </row>
    <row r="123" spans="1:27" ht="38.25" customHeight="1">
      <c r="A123" s="26"/>
      <c r="B123" s="126">
        <f t="shared" si="1"/>
        <v>84</v>
      </c>
      <c r="C123" s="172"/>
      <c r="D123" s="173"/>
      <c r="E123" s="173"/>
      <c r="F123" s="173"/>
      <c r="G123" s="173"/>
      <c r="H123" s="173"/>
      <c r="I123" s="173"/>
      <c r="J123" s="173"/>
      <c r="K123" s="173"/>
      <c r="L123" s="174"/>
      <c r="M123" s="178"/>
      <c r="N123" s="178"/>
      <c r="O123" s="178"/>
      <c r="P123" s="178"/>
      <c r="Q123" s="178"/>
      <c r="R123" s="178"/>
      <c r="S123" s="178"/>
      <c r="T123" s="178"/>
      <c r="U123" s="178"/>
      <c r="V123" s="178"/>
      <c r="W123" s="138"/>
      <c r="X123" s="140"/>
      <c r="Y123" s="144"/>
      <c r="Z123" s="142" t="str">
        <f>IFERROR(VLOOKUP(Y123, 【参考】数式用!$A$3:$B$46, 2, FALSE), "")</f>
        <v/>
      </c>
      <c r="AA123" s="36"/>
    </row>
    <row r="124" spans="1:27" ht="38.25" customHeight="1">
      <c r="A124" s="26"/>
      <c r="B124" s="126">
        <f t="shared" si="1"/>
        <v>85</v>
      </c>
      <c r="C124" s="172"/>
      <c r="D124" s="173"/>
      <c r="E124" s="173"/>
      <c r="F124" s="173"/>
      <c r="G124" s="173"/>
      <c r="H124" s="173"/>
      <c r="I124" s="173"/>
      <c r="J124" s="173"/>
      <c r="K124" s="173"/>
      <c r="L124" s="174"/>
      <c r="M124" s="178"/>
      <c r="N124" s="178"/>
      <c r="O124" s="178"/>
      <c r="P124" s="178"/>
      <c r="Q124" s="178"/>
      <c r="R124" s="178"/>
      <c r="S124" s="178"/>
      <c r="T124" s="178"/>
      <c r="U124" s="178"/>
      <c r="V124" s="178"/>
      <c r="W124" s="138"/>
      <c r="X124" s="140"/>
      <c r="Y124" s="144"/>
      <c r="Z124" s="142" t="str">
        <f>IFERROR(VLOOKUP(Y124, 【参考】数式用!$A$3:$B$46, 2, FALSE), "")</f>
        <v/>
      </c>
      <c r="AA124" s="36"/>
    </row>
    <row r="125" spans="1:27" ht="38.25" customHeight="1">
      <c r="A125" s="26"/>
      <c r="B125" s="126">
        <f t="shared" si="1"/>
        <v>86</v>
      </c>
      <c r="C125" s="172"/>
      <c r="D125" s="173"/>
      <c r="E125" s="173"/>
      <c r="F125" s="173"/>
      <c r="G125" s="173"/>
      <c r="H125" s="173"/>
      <c r="I125" s="173"/>
      <c r="J125" s="173"/>
      <c r="K125" s="173"/>
      <c r="L125" s="174"/>
      <c r="M125" s="178"/>
      <c r="N125" s="178"/>
      <c r="O125" s="178"/>
      <c r="P125" s="178"/>
      <c r="Q125" s="178"/>
      <c r="R125" s="178"/>
      <c r="S125" s="178"/>
      <c r="T125" s="178"/>
      <c r="U125" s="178"/>
      <c r="V125" s="178"/>
      <c r="W125" s="138"/>
      <c r="X125" s="140"/>
      <c r="Y125" s="144"/>
      <c r="Z125" s="142" t="str">
        <f>IFERROR(VLOOKUP(Y125, 【参考】数式用!$A$3:$B$46, 2, FALSE), "")</f>
        <v/>
      </c>
      <c r="AA125" s="36"/>
    </row>
    <row r="126" spans="1:27" ht="38.25" customHeight="1">
      <c r="A126" s="26"/>
      <c r="B126" s="126">
        <f t="shared" si="1"/>
        <v>87</v>
      </c>
      <c r="C126" s="172"/>
      <c r="D126" s="173"/>
      <c r="E126" s="173"/>
      <c r="F126" s="173"/>
      <c r="G126" s="173"/>
      <c r="H126" s="173"/>
      <c r="I126" s="173"/>
      <c r="J126" s="173"/>
      <c r="K126" s="173"/>
      <c r="L126" s="174"/>
      <c r="M126" s="178"/>
      <c r="N126" s="178"/>
      <c r="O126" s="178"/>
      <c r="P126" s="178"/>
      <c r="Q126" s="178"/>
      <c r="R126" s="178"/>
      <c r="S126" s="178"/>
      <c r="T126" s="178"/>
      <c r="U126" s="178"/>
      <c r="V126" s="178"/>
      <c r="W126" s="138"/>
      <c r="X126" s="140"/>
      <c r="Y126" s="144"/>
      <c r="Z126" s="142" t="str">
        <f>IFERROR(VLOOKUP(Y126, 【参考】数式用!$A$3:$B$46, 2, FALSE), "")</f>
        <v/>
      </c>
      <c r="AA126" s="36"/>
    </row>
    <row r="127" spans="1:27" ht="38.25" customHeight="1">
      <c r="A127" s="26"/>
      <c r="B127" s="126">
        <f t="shared" si="1"/>
        <v>88</v>
      </c>
      <c r="C127" s="172"/>
      <c r="D127" s="173"/>
      <c r="E127" s="173"/>
      <c r="F127" s="173"/>
      <c r="G127" s="173"/>
      <c r="H127" s="173"/>
      <c r="I127" s="173"/>
      <c r="J127" s="173"/>
      <c r="K127" s="173"/>
      <c r="L127" s="174"/>
      <c r="M127" s="178"/>
      <c r="N127" s="178"/>
      <c r="O127" s="178"/>
      <c r="P127" s="178"/>
      <c r="Q127" s="178"/>
      <c r="R127" s="178"/>
      <c r="S127" s="178"/>
      <c r="T127" s="178"/>
      <c r="U127" s="178"/>
      <c r="V127" s="178"/>
      <c r="W127" s="138"/>
      <c r="X127" s="140"/>
      <c r="Y127" s="144"/>
      <c r="Z127" s="142" t="str">
        <f>IFERROR(VLOOKUP(Y127, 【参考】数式用!$A$3:$B$46, 2, FALSE), "")</f>
        <v/>
      </c>
      <c r="AA127" s="36"/>
    </row>
    <row r="128" spans="1:27" ht="38.25" customHeight="1">
      <c r="A128" s="26"/>
      <c r="B128" s="126">
        <f t="shared" si="1"/>
        <v>89</v>
      </c>
      <c r="C128" s="172"/>
      <c r="D128" s="173"/>
      <c r="E128" s="173"/>
      <c r="F128" s="173"/>
      <c r="G128" s="173"/>
      <c r="H128" s="173"/>
      <c r="I128" s="173"/>
      <c r="J128" s="173"/>
      <c r="K128" s="173"/>
      <c r="L128" s="174"/>
      <c r="M128" s="178"/>
      <c r="N128" s="178"/>
      <c r="O128" s="178"/>
      <c r="P128" s="178"/>
      <c r="Q128" s="178"/>
      <c r="R128" s="178"/>
      <c r="S128" s="178"/>
      <c r="T128" s="178"/>
      <c r="U128" s="178"/>
      <c r="V128" s="178"/>
      <c r="W128" s="138"/>
      <c r="X128" s="140"/>
      <c r="Y128" s="144"/>
      <c r="Z128" s="142" t="str">
        <f>IFERROR(VLOOKUP(Y128, 【参考】数式用!$A$3:$B$46, 2, FALSE), "")</f>
        <v/>
      </c>
      <c r="AA128" s="36"/>
    </row>
    <row r="129" spans="1:27" ht="38.25" customHeight="1">
      <c r="A129" s="26"/>
      <c r="B129" s="126">
        <f t="shared" si="1"/>
        <v>90</v>
      </c>
      <c r="C129" s="172"/>
      <c r="D129" s="173"/>
      <c r="E129" s="173"/>
      <c r="F129" s="173"/>
      <c r="G129" s="173"/>
      <c r="H129" s="173"/>
      <c r="I129" s="173"/>
      <c r="J129" s="173"/>
      <c r="K129" s="173"/>
      <c r="L129" s="174"/>
      <c r="M129" s="178"/>
      <c r="N129" s="178"/>
      <c r="O129" s="178"/>
      <c r="P129" s="178"/>
      <c r="Q129" s="178"/>
      <c r="R129" s="178"/>
      <c r="S129" s="178"/>
      <c r="T129" s="178"/>
      <c r="U129" s="178"/>
      <c r="V129" s="178"/>
      <c r="W129" s="138"/>
      <c r="X129" s="140"/>
      <c r="Y129" s="144"/>
      <c r="Z129" s="142" t="str">
        <f>IFERROR(VLOOKUP(Y129, 【参考】数式用!$A$3:$B$46, 2, FALSE), "")</f>
        <v/>
      </c>
      <c r="AA129" s="36"/>
    </row>
    <row r="130" spans="1:27" ht="38.25" customHeight="1">
      <c r="A130" s="26"/>
      <c r="B130" s="126">
        <f t="shared" si="1"/>
        <v>91</v>
      </c>
      <c r="C130" s="172"/>
      <c r="D130" s="173"/>
      <c r="E130" s="173"/>
      <c r="F130" s="173"/>
      <c r="G130" s="173"/>
      <c r="H130" s="173"/>
      <c r="I130" s="173"/>
      <c r="J130" s="173"/>
      <c r="K130" s="173"/>
      <c r="L130" s="174"/>
      <c r="M130" s="178"/>
      <c r="N130" s="178"/>
      <c r="O130" s="178"/>
      <c r="P130" s="178"/>
      <c r="Q130" s="178"/>
      <c r="R130" s="178"/>
      <c r="S130" s="178"/>
      <c r="T130" s="178"/>
      <c r="U130" s="178"/>
      <c r="V130" s="178"/>
      <c r="W130" s="138"/>
      <c r="X130" s="140"/>
      <c r="Y130" s="144"/>
      <c r="Z130" s="142" t="str">
        <f>IFERROR(VLOOKUP(Y130, 【参考】数式用!$A$3:$B$46, 2, FALSE), "")</f>
        <v/>
      </c>
      <c r="AA130" s="36"/>
    </row>
    <row r="131" spans="1:27" ht="38.25" customHeight="1">
      <c r="A131" s="26"/>
      <c r="B131" s="126">
        <f t="shared" si="1"/>
        <v>92</v>
      </c>
      <c r="C131" s="172"/>
      <c r="D131" s="173"/>
      <c r="E131" s="173"/>
      <c r="F131" s="173"/>
      <c r="G131" s="173"/>
      <c r="H131" s="173"/>
      <c r="I131" s="173"/>
      <c r="J131" s="173"/>
      <c r="K131" s="173"/>
      <c r="L131" s="174"/>
      <c r="M131" s="178"/>
      <c r="N131" s="178"/>
      <c r="O131" s="178"/>
      <c r="P131" s="178"/>
      <c r="Q131" s="178"/>
      <c r="R131" s="178"/>
      <c r="S131" s="178"/>
      <c r="T131" s="178"/>
      <c r="U131" s="178"/>
      <c r="V131" s="178"/>
      <c r="W131" s="138"/>
      <c r="X131" s="140"/>
      <c r="Y131" s="144"/>
      <c r="Z131" s="142" t="str">
        <f>IFERROR(VLOOKUP(Y131, 【参考】数式用!$A$3:$B$46, 2, FALSE), "")</f>
        <v/>
      </c>
      <c r="AA131" s="36"/>
    </row>
    <row r="132" spans="1:27" ht="38.25" customHeight="1">
      <c r="A132" s="26"/>
      <c r="B132" s="126">
        <f t="shared" si="1"/>
        <v>93</v>
      </c>
      <c r="C132" s="172"/>
      <c r="D132" s="173"/>
      <c r="E132" s="173"/>
      <c r="F132" s="173"/>
      <c r="G132" s="173"/>
      <c r="H132" s="173"/>
      <c r="I132" s="173"/>
      <c r="J132" s="173"/>
      <c r="K132" s="173"/>
      <c r="L132" s="174"/>
      <c r="M132" s="178"/>
      <c r="N132" s="178"/>
      <c r="O132" s="178"/>
      <c r="P132" s="178"/>
      <c r="Q132" s="178"/>
      <c r="R132" s="178"/>
      <c r="S132" s="178"/>
      <c r="T132" s="178"/>
      <c r="U132" s="178"/>
      <c r="V132" s="178"/>
      <c r="W132" s="138"/>
      <c r="X132" s="140"/>
      <c r="Y132" s="144"/>
      <c r="Z132" s="142" t="str">
        <f>IFERROR(VLOOKUP(Y132, 【参考】数式用!$A$3:$B$46, 2, FALSE), "")</f>
        <v/>
      </c>
      <c r="AA132" s="36"/>
    </row>
    <row r="133" spans="1:27" ht="38.25" customHeight="1">
      <c r="A133" s="26"/>
      <c r="B133" s="126">
        <f t="shared" si="1"/>
        <v>94</v>
      </c>
      <c r="C133" s="172"/>
      <c r="D133" s="173"/>
      <c r="E133" s="173"/>
      <c r="F133" s="173"/>
      <c r="G133" s="173"/>
      <c r="H133" s="173"/>
      <c r="I133" s="173"/>
      <c r="J133" s="173"/>
      <c r="K133" s="173"/>
      <c r="L133" s="174"/>
      <c r="M133" s="178"/>
      <c r="N133" s="178"/>
      <c r="O133" s="178"/>
      <c r="P133" s="178"/>
      <c r="Q133" s="178"/>
      <c r="R133" s="178"/>
      <c r="S133" s="178"/>
      <c r="T133" s="178"/>
      <c r="U133" s="178"/>
      <c r="V133" s="178"/>
      <c r="W133" s="138"/>
      <c r="X133" s="140"/>
      <c r="Y133" s="144"/>
      <c r="Z133" s="142" t="str">
        <f>IFERROR(VLOOKUP(Y133, 【参考】数式用!$A$3:$B$46, 2, FALSE), "")</f>
        <v/>
      </c>
      <c r="AA133" s="36"/>
    </row>
    <row r="134" spans="1:27" ht="38.25" customHeight="1">
      <c r="A134" s="26"/>
      <c r="B134" s="126">
        <f t="shared" si="1"/>
        <v>95</v>
      </c>
      <c r="C134" s="172"/>
      <c r="D134" s="173"/>
      <c r="E134" s="173"/>
      <c r="F134" s="173"/>
      <c r="G134" s="173"/>
      <c r="H134" s="173"/>
      <c r="I134" s="173"/>
      <c r="J134" s="173"/>
      <c r="K134" s="173"/>
      <c r="L134" s="174"/>
      <c r="M134" s="178"/>
      <c r="N134" s="178"/>
      <c r="O134" s="178"/>
      <c r="P134" s="178"/>
      <c r="Q134" s="178"/>
      <c r="R134" s="178"/>
      <c r="S134" s="178"/>
      <c r="T134" s="178"/>
      <c r="U134" s="178"/>
      <c r="V134" s="178"/>
      <c r="W134" s="138"/>
      <c r="X134" s="140"/>
      <c r="Y134" s="144"/>
      <c r="Z134" s="142" t="str">
        <f>IFERROR(VLOOKUP(Y134, 【参考】数式用!$A$3:$B$46, 2, FALSE), "")</f>
        <v/>
      </c>
      <c r="AA134" s="36"/>
    </row>
    <row r="135" spans="1:27" ht="38.25" customHeight="1">
      <c r="A135" s="26"/>
      <c r="B135" s="126">
        <f t="shared" si="1"/>
        <v>96</v>
      </c>
      <c r="C135" s="172"/>
      <c r="D135" s="173"/>
      <c r="E135" s="173"/>
      <c r="F135" s="173"/>
      <c r="G135" s="173"/>
      <c r="H135" s="173"/>
      <c r="I135" s="173"/>
      <c r="J135" s="173"/>
      <c r="K135" s="173"/>
      <c r="L135" s="174"/>
      <c r="M135" s="178"/>
      <c r="N135" s="178"/>
      <c r="O135" s="178"/>
      <c r="P135" s="178"/>
      <c r="Q135" s="178"/>
      <c r="R135" s="178"/>
      <c r="S135" s="178"/>
      <c r="T135" s="178"/>
      <c r="U135" s="178"/>
      <c r="V135" s="178"/>
      <c r="W135" s="138"/>
      <c r="X135" s="140"/>
      <c r="Y135" s="144"/>
      <c r="Z135" s="142" t="str">
        <f>IFERROR(VLOOKUP(Y135, 【参考】数式用!$A$3:$B$46, 2, FALSE), "")</f>
        <v/>
      </c>
      <c r="AA135" s="36"/>
    </row>
    <row r="136" spans="1:27" ht="38.25" customHeight="1">
      <c r="A136" s="26"/>
      <c r="B136" s="126">
        <f t="shared" si="1"/>
        <v>97</v>
      </c>
      <c r="C136" s="172"/>
      <c r="D136" s="173"/>
      <c r="E136" s="173"/>
      <c r="F136" s="173"/>
      <c r="G136" s="173"/>
      <c r="H136" s="173"/>
      <c r="I136" s="173"/>
      <c r="J136" s="173"/>
      <c r="K136" s="173"/>
      <c r="L136" s="174"/>
      <c r="M136" s="178"/>
      <c r="N136" s="178"/>
      <c r="O136" s="178"/>
      <c r="P136" s="178"/>
      <c r="Q136" s="178"/>
      <c r="R136" s="178"/>
      <c r="S136" s="178"/>
      <c r="T136" s="178"/>
      <c r="U136" s="178"/>
      <c r="V136" s="178"/>
      <c r="W136" s="138"/>
      <c r="X136" s="140"/>
      <c r="Y136" s="144"/>
      <c r="Z136" s="142" t="str">
        <f>IFERROR(VLOOKUP(Y136, 【参考】数式用!$A$3:$B$46, 2, FALSE), "")</f>
        <v/>
      </c>
      <c r="AA136" s="36"/>
    </row>
    <row r="137" spans="1:27" ht="38.25" customHeight="1">
      <c r="A137" s="26"/>
      <c r="B137" s="126">
        <f t="shared" si="1"/>
        <v>98</v>
      </c>
      <c r="C137" s="172"/>
      <c r="D137" s="173"/>
      <c r="E137" s="173"/>
      <c r="F137" s="173"/>
      <c r="G137" s="173"/>
      <c r="H137" s="173"/>
      <c r="I137" s="173"/>
      <c r="J137" s="173"/>
      <c r="K137" s="173"/>
      <c r="L137" s="174"/>
      <c r="M137" s="178"/>
      <c r="N137" s="178"/>
      <c r="O137" s="178"/>
      <c r="P137" s="178"/>
      <c r="Q137" s="178"/>
      <c r="R137" s="178"/>
      <c r="S137" s="178"/>
      <c r="T137" s="178"/>
      <c r="U137" s="178"/>
      <c r="V137" s="178"/>
      <c r="W137" s="138"/>
      <c r="X137" s="140"/>
      <c r="Y137" s="144"/>
      <c r="Z137" s="142" t="str">
        <f>IFERROR(VLOOKUP(Y137, 【参考】数式用!$A$3:$B$46, 2, FALSE), "")</f>
        <v/>
      </c>
      <c r="AA137" s="36"/>
    </row>
    <row r="138" spans="1:27" ht="38.25" customHeight="1">
      <c r="A138" s="26"/>
      <c r="B138" s="126">
        <f t="shared" si="1"/>
        <v>99</v>
      </c>
      <c r="C138" s="172"/>
      <c r="D138" s="173"/>
      <c r="E138" s="173"/>
      <c r="F138" s="173"/>
      <c r="G138" s="173"/>
      <c r="H138" s="173"/>
      <c r="I138" s="173"/>
      <c r="J138" s="173"/>
      <c r="K138" s="173"/>
      <c r="L138" s="174"/>
      <c r="M138" s="178"/>
      <c r="N138" s="178"/>
      <c r="O138" s="178"/>
      <c r="P138" s="178"/>
      <c r="Q138" s="178"/>
      <c r="R138" s="178"/>
      <c r="S138" s="178"/>
      <c r="T138" s="178"/>
      <c r="U138" s="178"/>
      <c r="V138" s="178"/>
      <c r="W138" s="138"/>
      <c r="X138" s="140"/>
      <c r="Y138" s="144"/>
      <c r="Z138" s="142" t="str">
        <f>IFERROR(VLOOKUP(Y138, 【参考】数式用!$A$3:$B$46, 2, FALSE), "")</f>
        <v/>
      </c>
      <c r="AA138" s="36"/>
    </row>
    <row r="139" spans="1:27" ht="38.25" customHeight="1" thickBot="1">
      <c r="A139" s="26"/>
      <c r="B139" s="126">
        <f t="shared" si="1"/>
        <v>100</v>
      </c>
      <c r="C139" s="175"/>
      <c r="D139" s="176"/>
      <c r="E139" s="176"/>
      <c r="F139" s="176"/>
      <c r="G139" s="176"/>
      <c r="H139" s="176"/>
      <c r="I139" s="176"/>
      <c r="J139" s="176"/>
      <c r="K139" s="176"/>
      <c r="L139" s="177"/>
      <c r="M139" s="179"/>
      <c r="N139" s="179"/>
      <c r="O139" s="179"/>
      <c r="P139" s="179"/>
      <c r="Q139" s="179"/>
      <c r="R139" s="179"/>
      <c r="S139" s="179"/>
      <c r="T139" s="179"/>
      <c r="U139" s="179"/>
      <c r="V139" s="179"/>
      <c r="W139" s="141"/>
      <c r="X139" s="5"/>
      <c r="Y139" s="145"/>
      <c r="Z139" s="142"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9zSnaPP7eOSiL6L+oxZTeyFTwT+MdFfhxHOuNjXU5OBWb7m1Pcm+g8Dj6JuZfN/hf74kk+K1UqNthiCLQReX2A==" saltValue="F4I9gOfTVOviG5T7OgyfCw==" spinCount="100000" sheet="1" insertRows="0" deleteRows="0" sort="0" autoFilter="0"/>
  <mergeCells count="340">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87" t="s">
        <v>7</v>
      </c>
      <c r="AA1" s="287"/>
      <c r="AB1" s="287"/>
      <c r="AC1" s="287" t="str">
        <f>IF(基本情報入力シート!C18="", "", 基本情報入力シート!C18)</f>
        <v/>
      </c>
      <c r="AD1" s="292"/>
      <c r="AE1" s="292"/>
      <c r="AF1" s="292"/>
      <c r="AG1" s="292"/>
      <c r="AH1" s="292"/>
      <c r="AI1" s="293"/>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88" t="s">
        <v>80</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89" t="s">
        <v>12</v>
      </c>
      <c r="B6" s="289"/>
      <c r="C6" s="289"/>
      <c r="D6" s="289"/>
      <c r="E6" s="289"/>
      <c r="F6" s="289"/>
      <c r="G6" s="290" t="str">
        <f>IF(基本情報入力シート!M22="","",基本情報入力シート!M22)</f>
        <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1"/>
    </row>
    <row r="7" spans="1:47" s="6" customFormat="1" ht="22.5" customHeight="1">
      <c r="A7" s="310" t="s">
        <v>11</v>
      </c>
      <c r="B7" s="310"/>
      <c r="C7" s="310"/>
      <c r="D7" s="310"/>
      <c r="E7" s="310"/>
      <c r="F7" s="310"/>
      <c r="G7" s="311" t="str">
        <f>IF(基本情報入力シート!M23="","",基本情報入力シート!M23)</f>
        <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7" s="6" customFormat="1" ht="12.75" customHeight="1">
      <c r="A8" s="313" t="s">
        <v>82</v>
      </c>
      <c r="B8" s="313"/>
      <c r="C8" s="313"/>
      <c r="D8" s="313"/>
      <c r="E8" s="313"/>
      <c r="F8" s="313"/>
      <c r="G8" s="161" t="s">
        <v>16</v>
      </c>
      <c r="H8" s="314" t="str">
        <f>IF(基本情報入力シート!AB24="－","",基本情報入力シート!AB24)</f>
        <v/>
      </c>
      <c r="I8" s="314"/>
      <c r="J8" s="314"/>
      <c r="K8" s="314"/>
      <c r="L8" s="314"/>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3"/>
      <c r="B9" s="313"/>
      <c r="C9" s="313"/>
      <c r="D9" s="313"/>
      <c r="E9" s="313"/>
      <c r="F9" s="313"/>
      <c r="G9" s="315" t="str">
        <f>IF(基本情報入力シート!M25="","",基本情報入力シート!M25)</f>
        <v/>
      </c>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6"/>
    </row>
    <row r="10" spans="1:47" s="6" customFormat="1" ht="12" customHeight="1">
      <c r="A10" s="313"/>
      <c r="B10" s="313"/>
      <c r="C10" s="313"/>
      <c r="D10" s="313"/>
      <c r="E10" s="313"/>
      <c r="F10" s="313"/>
      <c r="G10" s="295" t="str">
        <f>IF(基本情報入力シート!M26="","",基本情報入力シート!M26)</f>
        <v/>
      </c>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6"/>
    </row>
    <row r="11" spans="1:47" s="6" customFormat="1" ht="15" customHeight="1">
      <c r="A11" s="320" t="s">
        <v>12</v>
      </c>
      <c r="B11" s="320"/>
      <c r="C11" s="320"/>
      <c r="D11" s="320"/>
      <c r="E11" s="320"/>
      <c r="F11" s="320"/>
      <c r="G11" s="290" t="str">
        <f>IF(基本情報入力シート!M30="","",基本情報入力シート!M30)</f>
        <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1"/>
      <c r="AS11" s="39"/>
    </row>
    <row r="12" spans="1:47" s="6" customFormat="1" ht="22.5" customHeight="1">
      <c r="A12" s="294" t="s">
        <v>83</v>
      </c>
      <c r="B12" s="294"/>
      <c r="C12" s="294"/>
      <c r="D12" s="294"/>
      <c r="E12" s="294"/>
      <c r="F12" s="294"/>
      <c r="G12" s="295" t="str">
        <f>IF(基本情報入力シート!M31="","",基本情報入力シート!M31)</f>
        <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6"/>
      <c r="AS12" s="39"/>
    </row>
    <row r="13" spans="1:47" s="6" customFormat="1" ht="17.25" customHeight="1">
      <c r="A13" s="297" t="s">
        <v>25</v>
      </c>
      <c r="B13" s="297"/>
      <c r="C13" s="297"/>
      <c r="D13" s="297"/>
      <c r="E13" s="297"/>
      <c r="F13" s="297"/>
      <c r="G13" s="298" t="s">
        <v>26</v>
      </c>
      <c r="H13" s="298"/>
      <c r="I13" s="298"/>
      <c r="J13" s="298"/>
      <c r="K13" s="299" t="str">
        <f>IF(基本情報入力シート!M32="","",基本情報入力シート!M32)</f>
        <v/>
      </c>
      <c r="L13" s="299"/>
      <c r="M13" s="299"/>
      <c r="N13" s="299"/>
      <c r="O13" s="299"/>
      <c r="P13" s="299"/>
      <c r="Q13" s="299"/>
      <c r="R13" s="299"/>
      <c r="S13" s="299"/>
      <c r="T13" s="299"/>
      <c r="U13" s="297" t="s">
        <v>27</v>
      </c>
      <c r="V13" s="297"/>
      <c r="W13" s="297"/>
      <c r="X13" s="297"/>
      <c r="Y13" s="299" t="str">
        <f>IF(基本情報入力シート!M33="","",基本情報入力シート!M33)</f>
        <v/>
      </c>
      <c r="Z13" s="299"/>
      <c r="AA13" s="299"/>
      <c r="AB13" s="299"/>
      <c r="AC13" s="299"/>
      <c r="AD13" s="299"/>
      <c r="AE13" s="299"/>
      <c r="AF13" s="299"/>
      <c r="AG13" s="299"/>
      <c r="AH13" s="299"/>
      <c r="AI13" s="299"/>
      <c r="AJ13" s="299"/>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06" t="s">
        <v>85</v>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4">
        <f>'別紙様式3-2（補助金）'!F5</f>
        <v>0</v>
      </c>
      <c r="AA16" s="304"/>
      <c r="AB16" s="304"/>
      <c r="AC16" s="304"/>
      <c r="AD16" s="304"/>
      <c r="AE16" s="304"/>
      <c r="AF16" s="304"/>
      <c r="AG16" s="305" t="s">
        <v>86</v>
      </c>
      <c r="AH16" s="305"/>
      <c r="AI16" s="41" t="str">
        <f>IF(G7="", "", IF(SUM(Z17:AF18)&gt;=Z16, "○", "×"))</f>
        <v/>
      </c>
      <c r="AJ16" s="168"/>
      <c r="AK16" s="300" t="s">
        <v>87</v>
      </c>
      <c r="AL16" s="300"/>
      <c r="AM16" s="300"/>
      <c r="AN16" s="300"/>
      <c r="AO16" s="300"/>
      <c r="AP16" s="300"/>
      <c r="AQ16" s="300"/>
      <c r="AR16" s="300"/>
      <c r="AS16" s="300"/>
      <c r="AT16" s="300"/>
      <c r="AU16" s="301"/>
    </row>
    <row r="17" spans="1:47" ht="19.5" customHeight="1">
      <c r="A17" s="306" t="s">
        <v>88</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257"/>
      <c r="AA17" s="257"/>
      <c r="AB17" s="257"/>
      <c r="AC17" s="257"/>
      <c r="AD17" s="257"/>
      <c r="AE17" s="257"/>
      <c r="AF17" s="257"/>
      <c r="AG17" s="260" t="s">
        <v>86</v>
      </c>
      <c r="AH17" s="260"/>
      <c r="AI17" s="83"/>
      <c r="AJ17" s="83"/>
    </row>
    <row r="18" spans="1:47" ht="19.5" customHeight="1">
      <c r="A18" s="319" t="s">
        <v>89</v>
      </c>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02">
        <f>SUM(Z19:AF21)</f>
        <v>0</v>
      </c>
      <c r="AA18" s="302"/>
      <c r="AB18" s="302"/>
      <c r="AC18" s="302"/>
      <c r="AD18" s="302"/>
      <c r="AE18" s="302"/>
      <c r="AF18" s="302"/>
      <c r="AG18" s="260" t="s">
        <v>86</v>
      </c>
      <c r="AH18" s="260"/>
      <c r="AI18" s="93"/>
      <c r="AJ18" s="93"/>
      <c r="AK18" s="42"/>
      <c r="AL18" s="42"/>
      <c r="AT18" s="40"/>
    </row>
    <row r="19" spans="1:47" ht="19.5" customHeight="1">
      <c r="A19" s="165"/>
      <c r="B19" s="94"/>
      <c r="C19" s="94"/>
      <c r="D19" s="94"/>
      <c r="E19" s="94"/>
      <c r="F19" s="94"/>
      <c r="G19" s="94"/>
      <c r="H19" s="94"/>
      <c r="I19" s="94"/>
      <c r="J19" s="94"/>
      <c r="K19" s="94"/>
      <c r="L19" s="303" t="s">
        <v>90</v>
      </c>
      <c r="M19" s="303"/>
      <c r="N19" s="303"/>
      <c r="O19" s="303"/>
      <c r="P19" s="303"/>
      <c r="Q19" s="303"/>
      <c r="R19" s="303"/>
      <c r="S19" s="303"/>
      <c r="T19" s="303"/>
      <c r="U19" s="303"/>
      <c r="V19" s="303"/>
      <c r="W19" s="303"/>
      <c r="X19" s="303"/>
      <c r="Y19" s="263"/>
      <c r="Z19" s="257"/>
      <c r="AA19" s="307"/>
      <c r="AB19" s="307"/>
      <c r="AC19" s="307"/>
      <c r="AD19" s="307"/>
      <c r="AE19" s="307"/>
      <c r="AF19" s="307"/>
      <c r="AG19" s="260" t="s">
        <v>86</v>
      </c>
      <c r="AH19" s="260"/>
      <c r="AI19" s="93"/>
      <c r="AJ19" s="93"/>
      <c r="AK19" s="42"/>
      <c r="AL19" s="42"/>
      <c r="AO19" s="22"/>
      <c r="AP19" s="149"/>
      <c r="AT19" s="40"/>
    </row>
    <row r="20" spans="1:47" ht="19.5" customHeight="1">
      <c r="A20" s="165"/>
      <c r="B20" s="94"/>
      <c r="C20" s="94"/>
      <c r="D20" s="94"/>
      <c r="E20" s="94"/>
      <c r="F20" s="94"/>
      <c r="G20" s="94"/>
      <c r="H20" s="94"/>
      <c r="I20" s="94"/>
      <c r="J20" s="94"/>
      <c r="K20" s="94"/>
      <c r="L20" s="263" t="s">
        <v>91</v>
      </c>
      <c r="M20" s="263"/>
      <c r="N20" s="263"/>
      <c r="O20" s="263"/>
      <c r="P20" s="263"/>
      <c r="Q20" s="263"/>
      <c r="R20" s="263"/>
      <c r="S20" s="263"/>
      <c r="T20" s="263"/>
      <c r="U20" s="263"/>
      <c r="V20" s="263"/>
      <c r="W20" s="263"/>
      <c r="X20" s="263"/>
      <c r="Y20" s="263"/>
      <c r="Z20" s="257"/>
      <c r="AA20" s="257"/>
      <c r="AB20" s="257"/>
      <c r="AC20" s="257"/>
      <c r="AD20" s="257"/>
      <c r="AE20" s="257"/>
      <c r="AF20" s="257"/>
      <c r="AG20" s="260" t="s">
        <v>86</v>
      </c>
      <c r="AH20" s="260"/>
      <c r="AI20" s="93"/>
      <c r="AJ20" s="93"/>
      <c r="AK20" s="42"/>
      <c r="AL20" s="42"/>
      <c r="AT20" s="40"/>
    </row>
    <row r="21" spans="1:47" ht="19.5" customHeight="1">
      <c r="A21" s="166"/>
      <c r="B21" s="95"/>
      <c r="C21" s="95"/>
      <c r="D21" s="95"/>
      <c r="E21" s="95"/>
      <c r="F21" s="95"/>
      <c r="G21" s="95"/>
      <c r="H21" s="95"/>
      <c r="I21" s="95"/>
      <c r="J21" s="95"/>
      <c r="K21" s="95"/>
      <c r="L21" s="276" t="s">
        <v>92</v>
      </c>
      <c r="M21" s="276"/>
      <c r="N21" s="276"/>
      <c r="O21" s="276"/>
      <c r="P21" s="276"/>
      <c r="Q21" s="276"/>
      <c r="R21" s="276"/>
      <c r="S21" s="276"/>
      <c r="T21" s="276"/>
      <c r="U21" s="276"/>
      <c r="V21" s="276"/>
      <c r="W21" s="276"/>
      <c r="X21" s="276"/>
      <c r="Y21" s="276"/>
      <c r="Z21" s="257"/>
      <c r="AA21" s="257"/>
      <c r="AB21" s="257"/>
      <c r="AC21" s="257"/>
      <c r="AD21" s="257"/>
      <c r="AE21" s="257"/>
      <c r="AF21" s="257"/>
      <c r="AG21" s="260" t="s">
        <v>86</v>
      </c>
      <c r="AH21" s="260"/>
      <c r="AI21" s="93"/>
      <c r="AJ21" s="93"/>
      <c r="AK21" s="42"/>
      <c r="AL21" s="42"/>
      <c r="AT21" s="40"/>
    </row>
    <row r="22" spans="1:47" ht="16.95" customHeight="1" thickBot="1">
      <c r="A22" s="122" t="s">
        <v>93</v>
      </c>
      <c r="B22" s="96"/>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78"/>
      <c r="AA22" s="160"/>
      <c r="AB22" s="160"/>
      <c r="AC22" s="160"/>
      <c r="AD22" s="160"/>
      <c r="AE22" s="160"/>
      <c r="AF22" s="160"/>
      <c r="AG22" s="160"/>
      <c r="AH22" s="160"/>
      <c r="AI22" s="160"/>
      <c r="AJ22" s="93"/>
      <c r="AK22" s="42"/>
      <c r="AL22" s="42"/>
      <c r="AT22" s="40"/>
    </row>
    <row r="23" spans="1:47" ht="19.5" customHeight="1" thickBot="1">
      <c r="A23" s="283" t="s">
        <v>94</v>
      </c>
      <c r="B23" s="283"/>
      <c r="C23" s="283"/>
      <c r="D23" s="283"/>
      <c r="E23" s="283"/>
      <c r="F23" s="283"/>
      <c r="G23" s="283"/>
      <c r="H23" s="283"/>
      <c r="I23" s="283"/>
      <c r="J23" s="283"/>
      <c r="K23" s="283"/>
      <c r="L23" s="283"/>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5" t="str">
        <f>IF(G7="", "", IF(AND(Z21&gt;0, A24=""), "×", "○"))</f>
        <v/>
      </c>
      <c r="AJ23" s="93"/>
      <c r="AK23" s="42"/>
      <c r="AL23" s="42"/>
      <c r="AT23" s="40"/>
    </row>
    <row r="24" spans="1:47" ht="31.2" customHeight="1" thickBot="1">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86"/>
      <c r="AJ24" s="168"/>
      <c r="AK24" s="271" t="s">
        <v>95</v>
      </c>
      <c r="AL24" s="272"/>
      <c r="AM24" s="272"/>
      <c r="AN24" s="272"/>
      <c r="AO24" s="272"/>
      <c r="AP24" s="272"/>
      <c r="AQ24" s="272"/>
      <c r="AR24" s="272"/>
      <c r="AS24" s="272"/>
      <c r="AT24" s="272"/>
      <c r="AU24" s="273"/>
    </row>
    <row r="25" spans="1:47" s="6" customFormat="1" ht="114.6" customHeight="1">
      <c r="A25" s="275" t="s">
        <v>1957</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67" t="s">
        <v>96</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row>
    <row r="28" spans="1:47" ht="18.75" customHeight="1" thickBot="1">
      <c r="A28" s="150"/>
      <c r="B28" s="268" t="s">
        <v>97</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70"/>
      <c r="AI28" s="41" t="str">
        <f>IF(Z17=0,"",IF(A28="","×","○"))</f>
        <v/>
      </c>
    </row>
    <row r="29" spans="1:47" ht="36.6" customHeight="1">
      <c r="A29" s="275" t="s">
        <v>98</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49"/>
    </row>
    <row r="30" spans="1:47" ht="15" customHeight="1">
      <c r="A30" s="99" t="s">
        <v>99</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49"/>
    </row>
    <row r="31" spans="1:47" ht="19.95" customHeight="1">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67" t="s">
        <v>100</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row>
    <row r="34" spans="1:47" ht="40.950000000000003" customHeight="1" thickBot="1">
      <c r="A34" s="150"/>
      <c r="B34" s="268" t="s">
        <v>101</v>
      </c>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70"/>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09" t="s">
        <v>102</v>
      </c>
      <c r="B36" s="30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41" t="str">
        <f>IF(G7="", "", IF(AND(B38="✓",AND(G40&lt;&gt;"",J40&lt;&gt;"",Q40&lt;&gt;"",S41&lt;&gt;"",Z41&lt;&gt;"")),"○","×"))</f>
        <v/>
      </c>
      <c r="AJ36" s="103"/>
      <c r="AK36" s="274" t="s">
        <v>103</v>
      </c>
      <c r="AL36" s="274"/>
      <c r="AM36" s="274"/>
      <c r="AN36" s="274"/>
      <c r="AO36" s="274"/>
      <c r="AP36" s="274"/>
      <c r="AQ36" s="274"/>
      <c r="AR36" s="274"/>
      <c r="AS36" s="274"/>
      <c r="AT36" s="274"/>
      <c r="AU36" s="27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0"/>
      <c r="C38" s="47"/>
      <c r="D38" s="279" t="s">
        <v>105</v>
      </c>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280">
        <v>7</v>
      </c>
      <c r="E40" s="280"/>
      <c r="F40" s="51" t="s">
        <v>107</v>
      </c>
      <c r="G40" s="281"/>
      <c r="H40" s="282"/>
      <c r="I40" s="51" t="s">
        <v>108</v>
      </c>
      <c r="J40" s="281"/>
      <c r="K40" s="282"/>
      <c r="L40" s="51" t="s">
        <v>109</v>
      </c>
      <c r="M40" s="52"/>
      <c r="N40" s="280" t="s">
        <v>11</v>
      </c>
      <c r="O40" s="280"/>
      <c r="P40" s="280"/>
      <c r="Q40" s="318" t="str">
        <f>IF(基本情報入力シート!M23="","", 基本情報入力シート!M23)</f>
        <v/>
      </c>
      <c r="R40" s="318"/>
      <c r="S40" s="318"/>
      <c r="T40" s="318"/>
      <c r="U40" s="318"/>
      <c r="V40" s="318"/>
      <c r="W40" s="318"/>
      <c r="X40" s="318"/>
      <c r="Y40" s="318"/>
      <c r="Z40" s="318"/>
      <c r="AA40" s="318"/>
      <c r="AB40" s="318"/>
      <c r="AC40" s="318"/>
      <c r="AD40" s="318"/>
      <c r="AE40" s="318"/>
      <c r="AF40" s="318"/>
      <c r="AG40" s="318"/>
      <c r="AH40" s="318"/>
      <c r="AI40" s="53"/>
      <c r="AJ40" s="104"/>
    </row>
    <row r="41" spans="1:47" s="54" customFormat="1" ht="15.6" customHeight="1">
      <c r="A41" s="50"/>
      <c r="B41" s="55"/>
      <c r="C41" s="51"/>
      <c r="D41" s="51"/>
      <c r="E41" s="51"/>
      <c r="F41" s="51"/>
      <c r="G41" s="51"/>
      <c r="H41" s="51"/>
      <c r="I41" s="51"/>
      <c r="J41" s="51"/>
      <c r="K41" s="51"/>
      <c r="L41" s="51"/>
      <c r="M41" s="51"/>
      <c r="N41" s="266" t="s">
        <v>110</v>
      </c>
      <c r="O41" s="266"/>
      <c r="P41" s="266"/>
      <c r="Q41" s="317" t="s">
        <v>21</v>
      </c>
      <c r="R41" s="317"/>
      <c r="S41" s="265" t="str">
        <f>IF(基本情報入力シート!M27="", "", 基本情報入力シート!M27)</f>
        <v/>
      </c>
      <c r="T41" s="265"/>
      <c r="U41" s="265"/>
      <c r="V41" s="265"/>
      <c r="W41" s="265"/>
      <c r="X41" s="264" t="s">
        <v>22</v>
      </c>
      <c r="Y41" s="264"/>
      <c r="Z41" s="265" t="str">
        <f>IF(基本情報入力シート!M28="", "", 基本情報入力シート!M28)</f>
        <v/>
      </c>
      <c r="AA41" s="265"/>
      <c r="AB41" s="265"/>
      <c r="AC41" s="265"/>
      <c r="AD41" s="265"/>
      <c r="AE41" s="265"/>
      <c r="AF41" s="265"/>
      <c r="AG41" s="265"/>
      <c r="AH41" s="265"/>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1" t="s">
        <v>111</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4" t="s">
        <v>84</v>
      </c>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5"/>
    </row>
    <row r="49" spans="1:36">
      <c r="A49" s="167" t="s">
        <v>114</v>
      </c>
      <c r="B49" s="258" t="s">
        <v>115</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164" t="str">
        <f>AI16</f>
        <v/>
      </c>
    </row>
    <row r="50" spans="1:36">
      <c r="A50" s="63" t="s">
        <v>116</v>
      </c>
      <c r="B50" s="259" t="s">
        <v>117</v>
      </c>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4" t="s">
        <v>118</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5"/>
    </row>
    <row r="53" spans="1:36">
      <c r="A53" s="256" t="s">
        <v>119</v>
      </c>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164"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4" t="s">
        <v>120</v>
      </c>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5"/>
    </row>
    <row r="56" spans="1:36">
      <c r="A56" s="256" t="s">
        <v>121</v>
      </c>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164" t="str">
        <f>IF(G7="", "", AI34)</f>
        <v/>
      </c>
    </row>
    <row r="57" spans="1:36" ht="10.199999999999999"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3"/>
    </row>
    <row r="58" spans="1:36">
      <c r="A58" s="254" t="s">
        <v>122</v>
      </c>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5"/>
    </row>
    <row r="59" spans="1:36">
      <c r="A59" s="308" t="s">
        <v>123</v>
      </c>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164"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6" t="s">
        <v>11</v>
      </c>
      <c r="B3" s="337"/>
      <c r="C3" s="338" t="str">
        <f>IF(基本情報入力シート!M23="","",基本情報入力シート!M23)</f>
        <v/>
      </c>
      <c r="D3" s="339"/>
      <c r="E3" s="339"/>
      <c r="F3" s="340"/>
      <c r="G3" s="83"/>
      <c r="H3" s="106"/>
      <c r="I3" s="335" t="s">
        <v>126</v>
      </c>
      <c r="J3" s="335"/>
      <c r="K3" s="128"/>
      <c r="L3" s="127"/>
      <c r="M3" s="127"/>
      <c r="N3" s="127"/>
      <c r="O3" s="127"/>
      <c r="P3" s="127"/>
      <c r="Q3" s="127"/>
      <c r="R3" s="127"/>
      <c r="S3" s="127"/>
      <c r="T3" s="127"/>
      <c r="U3" s="127"/>
      <c r="V3" s="127"/>
    </row>
    <row r="4" spans="1:22" ht="21" customHeight="1" thickBot="1">
      <c r="A4" s="117"/>
      <c r="B4" s="117"/>
      <c r="C4" s="118"/>
      <c r="D4" s="119"/>
      <c r="E4" s="119"/>
      <c r="F4" s="119"/>
      <c r="G4" s="116"/>
      <c r="H4" s="120"/>
      <c r="I4" s="335"/>
      <c r="J4" s="335"/>
      <c r="K4" s="128"/>
      <c r="L4" s="127"/>
      <c r="M4" s="127"/>
      <c r="N4" s="127"/>
      <c r="O4" s="127"/>
      <c r="P4" s="127"/>
      <c r="Q4" s="127"/>
      <c r="R4" s="127"/>
      <c r="S4" s="127"/>
      <c r="T4" s="127"/>
      <c r="U4" s="127"/>
      <c r="V4" s="127"/>
    </row>
    <row r="5" spans="1:22" ht="27.75" customHeight="1">
      <c r="A5" s="351" t="s">
        <v>127</v>
      </c>
      <c r="B5" s="352"/>
      <c r="C5" s="352"/>
      <c r="D5" s="352"/>
      <c r="E5" s="353"/>
      <c r="F5" s="357">
        <f>IFERROR(SUM(I:J),"")</f>
        <v>0</v>
      </c>
      <c r="G5" s="116"/>
      <c r="H5" s="120"/>
      <c r="I5" s="335"/>
      <c r="J5" s="335"/>
      <c r="K5" s="128"/>
      <c r="L5" s="127"/>
      <c r="M5" s="127"/>
      <c r="N5" s="127"/>
      <c r="O5" s="127"/>
      <c r="P5" s="127"/>
      <c r="Q5" s="127"/>
      <c r="R5" s="127"/>
      <c r="S5" s="127"/>
      <c r="T5" s="127"/>
      <c r="U5" s="127"/>
      <c r="V5" s="127"/>
    </row>
    <row r="6" spans="1:22" ht="27.75" customHeight="1" thickBot="1">
      <c r="A6" s="354"/>
      <c r="B6" s="355"/>
      <c r="C6" s="355"/>
      <c r="D6" s="355"/>
      <c r="E6" s="356"/>
      <c r="F6" s="358"/>
      <c r="G6" s="116"/>
      <c r="H6" s="120"/>
      <c r="I6" s="335"/>
      <c r="J6" s="335"/>
    </row>
    <row r="7" spans="1:22" ht="21" customHeight="1" thickBot="1">
      <c r="A7" s="83"/>
      <c r="B7" s="83"/>
      <c r="C7" s="111"/>
      <c r="D7" s="83"/>
      <c r="E7" s="83"/>
      <c r="F7" s="83"/>
      <c r="G7" s="83"/>
      <c r="H7" s="106"/>
      <c r="I7" s="121"/>
      <c r="J7" s="83"/>
    </row>
    <row r="8" spans="1:22" ht="42.75" customHeight="1">
      <c r="A8" s="341"/>
      <c r="B8" s="344" t="s">
        <v>128</v>
      </c>
      <c r="C8" s="344" t="s">
        <v>32</v>
      </c>
      <c r="D8" s="347" t="s">
        <v>33</v>
      </c>
      <c r="E8" s="347"/>
      <c r="F8" s="348" t="s">
        <v>129</v>
      </c>
      <c r="G8" s="348" t="s">
        <v>35</v>
      </c>
      <c r="H8" s="359" t="s">
        <v>130</v>
      </c>
      <c r="I8" s="329" t="s">
        <v>131</v>
      </c>
      <c r="J8" s="330"/>
    </row>
    <row r="9" spans="1:22" ht="39" customHeight="1">
      <c r="A9" s="342"/>
      <c r="B9" s="345"/>
      <c r="C9" s="345"/>
      <c r="D9" s="336"/>
      <c r="E9" s="336"/>
      <c r="F9" s="349"/>
      <c r="G9" s="349"/>
      <c r="H9" s="360"/>
      <c r="I9" s="331"/>
      <c r="J9" s="332"/>
    </row>
    <row r="10" spans="1:22" ht="57.75" customHeight="1" thickBot="1">
      <c r="A10" s="343"/>
      <c r="B10" s="346"/>
      <c r="C10" s="346"/>
      <c r="D10" s="170" t="s">
        <v>37</v>
      </c>
      <c r="E10" s="170" t="s">
        <v>38</v>
      </c>
      <c r="F10" s="350"/>
      <c r="G10" s="350"/>
      <c r="H10" s="361"/>
      <c r="I10" s="333"/>
      <c r="J10" s="334"/>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6" t="str">
        <f>IF(基本情報入力シート!Z40="","",基本情報入力シート!Z40)</f>
        <v/>
      </c>
      <c r="I11" s="327"/>
      <c r="J11" s="328"/>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7" t="str">
        <f>IF(基本情報入力シート!Z41="","",基本情報入力シート!Z41)</f>
        <v/>
      </c>
      <c r="I12" s="321"/>
      <c r="J12" s="322"/>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7" t="str">
        <f>IF(基本情報入力シート!Z42="","",基本情報入力シート!Z42)</f>
        <v/>
      </c>
      <c r="I13" s="321"/>
      <c r="J13" s="322"/>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7" t="str">
        <f>IF(基本情報入力シート!Z43="","",基本情報入力シート!Z43)</f>
        <v/>
      </c>
      <c r="I14" s="321"/>
      <c r="J14" s="322"/>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7" t="str">
        <f>IF(基本情報入力シート!Z44="","",基本情報入力シート!Z44)</f>
        <v/>
      </c>
      <c r="I15" s="321"/>
      <c r="J15" s="322"/>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7" t="str">
        <f>IF(基本情報入力シート!Z45="","",基本情報入力シート!Z45)</f>
        <v/>
      </c>
      <c r="I16" s="321"/>
      <c r="J16" s="322"/>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7" t="str">
        <f>IF(基本情報入力シート!Z46="","",基本情報入力シート!Z46)</f>
        <v/>
      </c>
      <c r="I17" s="321"/>
      <c r="J17" s="322"/>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7" t="str">
        <f>IF(基本情報入力シート!Z47="","",基本情報入力シート!Z47)</f>
        <v/>
      </c>
      <c r="I18" s="321"/>
      <c r="J18" s="322"/>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7" t="str">
        <f>IF(基本情報入力シート!Z48="","",基本情報入力シート!Z48)</f>
        <v/>
      </c>
      <c r="I19" s="321"/>
      <c r="J19" s="322"/>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7" t="str">
        <f>IF(基本情報入力シート!Z49="","",基本情報入力シート!Z49)</f>
        <v/>
      </c>
      <c r="I20" s="321"/>
      <c r="J20" s="322"/>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7" t="str">
        <f>IF(基本情報入力シート!Z50="","",基本情報入力シート!Z50)</f>
        <v/>
      </c>
      <c r="I21" s="321"/>
      <c r="J21" s="322"/>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7" t="str">
        <f>IF(基本情報入力シート!Z51="","",基本情報入力シート!Z51)</f>
        <v/>
      </c>
      <c r="I22" s="321"/>
      <c r="J22" s="322"/>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7" t="str">
        <f>IF(基本情報入力シート!Z52="","",基本情報入力シート!Z52)</f>
        <v/>
      </c>
      <c r="I23" s="321"/>
      <c r="J23" s="322"/>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7" t="str">
        <f>IF(基本情報入力シート!Z53="","",基本情報入力シート!Z53)</f>
        <v/>
      </c>
      <c r="I24" s="321"/>
      <c r="J24" s="322"/>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7" t="str">
        <f>IF(基本情報入力シート!Z54="","",基本情報入力シート!Z54)</f>
        <v/>
      </c>
      <c r="I25" s="321"/>
      <c r="J25" s="322"/>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7" t="str">
        <f>IF(基本情報入力シート!Z55="","",基本情報入力シート!Z55)</f>
        <v/>
      </c>
      <c r="I26" s="321"/>
      <c r="J26" s="322"/>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7" t="str">
        <f>IF(基本情報入力シート!Z56="","",基本情報入力シート!Z56)</f>
        <v/>
      </c>
      <c r="I27" s="325"/>
      <c r="J27" s="326"/>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7" t="str">
        <f>IF(基本情報入力シート!Z57="","",基本情報入力シート!Z57)</f>
        <v/>
      </c>
      <c r="I28" s="321"/>
      <c r="J28" s="322"/>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7" t="str">
        <f>IF(基本情報入力シート!Z58="","",基本情報入力シート!Z58)</f>
        <v/>
      </c>
      <c r="I29" s="321"/>
      <c r="J29" s="322"/>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7" t="str">
        <f>IF(基本情報入力シート!Z59="","",基本情報入力シート!Z59)</f>
        <v/>
      </c>
      <c r="I30" s="321"/>
      <c r="J30" s="322"/>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7" t="str">
        <f>IF(基本情報入力シート!Z60="","",基本情報入力シート!Z60)</f>
        <v/>
      </c>
      <c r="I31" s="321"/>
      <c r="J31" s="322"/>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7" t="str">
        <f>IF(基本情報入力シート!Z61="","",基本情報入力シート!Z61)</f>
        <v/>
      </c>
      <c r="I32" s="321"/>
      <c r="J32" s="322"/>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7" t="str">
        <f>IF(基本情報入力シート!Z62="","",基本情報入力シート!Z62)</f>
        <v/>
      </c>
      <c r="I33" s="321"/>
      <c r="J33" s="322"/>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7" t="str">
        <f>IF(基本情報入力シート!Z63="","",基本情報入力シート!Z63)</f>
        <v/>
      </c>
      <c r="I34" s="321"/>
      <c r="J34" s="322"/>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7" t="str">
        <f>IF(基本情報入力シート!Z64="","",基本情報入力シート!Z64)</f>
        <v/>
      </c>
      <c r="I35" s="321"/>
      <c r="J35" s="322"/>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7" t="str">
        <f>IF(基本情報入力シート!Z65="","",基本情報入力シート!Z65)</f>
        <v/>
      </c>
      <c r="I36" s="321"/>
      <c r="J36" s="322"/>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7" t="str">
        <f>IF(基本情報入力シート!Z66="","",基本情報入力シート!Z66)</f>
        <v/>
      </c>
      <c r="I37" s="321"/>
      <c r="J37" s="322"/>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7" t="str">
        <f>IF(基本情報入力シート!Z67="","",基本情報入力シート!Z67)</f>
        <v/>
      </c>
      <c r="I38" s="321"/>
      <c r="J38" s="322"/>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7" t="str">
        <f>IF(基本情報入力シート!Z68="","",基本情報入力シート!Z68)</f>
        <v/>
      </c>
      <c r="I39" s="321"/>
      <c r="J39" s="322"/>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7" t="str">
        <f>IF(基本情報入力シート!Z69="","",基本情報入力シート!Z69)</f>
        <v/>
      </c>
      <c r="I40" s="321"/>
      <c r="J40" s="322"/>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7" t="str">
        <f>IF(基本情報入力シート!Z70="","",基本情報入力シート!Z70)</f>
        <v/>
      </c>
      <c r="I41" s="321"/>
      <c r="J41" s="322"/>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7" t="str">
        <f>IF(基本情報入力シート!Z71="","",基本情報入力シート!Z71)</f>
        <v/>
      </c>
      <c r="I42" s="321"/>
      <c r="J42" s="322"/>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7" t="str">
        <f>IF(基本情報入力シート!Z72="","",基本情報入力シート!Z72)</f>
        <v/>
      </c>
      <c r="I43" s="321"/>
      <c r="J43" s="322"/>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7" t="str">
        <f>IF(基本情報入力シート!Z73="","",基本情報入力シート!Z73)</f>
        <v/>
      </c>
      <c r="I44" s="321"/>
      <c r="J44" s="322"/>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7" t="str">
        <f>IF(基本情報入力シート!Z74="","",基本情報入力シート!Z74)</f>
        <v/>
      </c>
      <c r="I45" s="321"/>
      <c r="J45" s="322"/>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7" t="str">
        <f>IF(基本情報入力シート!Z75="","",基本情報入力シート!Z75)</f>
        <v/>
      </c>
      <c r="I46" s="321"/>
      <c r="J46" s="322"/>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7" t="str">
        <f>IF(基本情報入力シート!Z76="","",基本情報入力シート!Z76)</f>
        <v/>
      </c>
      <c r="I47" s="321"/>
      <c r="J47" s="322"/>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7" t="str">
        <f>IF(基本情報入力シート!Z77="","",基本情報入力シート!Z77)</f>
        <v/>
      </c>
      <c r="I48" s="321"/>
      <c r="J48" s="322"/>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7" t="str">
        <f>IF(基本情報入力シート!Z78="","",基本情報入力シート!Z78)</f>
        <v/>
      </c>
      <c r="I49" s="321"/>
      <c r="J49" s="322"/>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7" t="str">
        <f>IF(基本情報入力シート!Z79="","",基本情報入力シート!Z79)</f>
        <v/>
      </c>
      <c r="I50" s="321"/>
      <c r="J50" s="322"/>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7" t="str">
        <f>IF(基本情報入力シート!Z80="","",基本情報入力シート!Z80)</f>
        <v/>
      </c>
      <c r="I51" s="321"/>
      <c r="J51" s="322"/>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7" t="str">
        <f>IF(基本情報入力シート!Z81="","",基本情報入力シート!Z81)</f>
        <v/>
      </c>
      <c r="I52" s="321"/>
      <c r="J52" s="322"/>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7" t="str">
        <f>IF(基本情報入力シート!Z82="","",基本情報入力シート!Z82)</f>
        <v/>
      </c>
      <c r="I53" s="321"/>
      <c r="J53" s="322"/>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7" t="str">
        <f>IF(基本情報入力シート!Z83="","",基本情報入力シート!Z83)</f>
        <v/>
      </c>
      <c r="I54" s="321"/>
      <c r="J54" s="322"/>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7" t="str">
        <f>IF(基本情報入力シート!Z84="","",基本情報入力シート!Z84)</f>
        <v/>
      </c>
      <c r="I55" s="321"/>
      <c r="J55" s="322"/>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7" t="str">
        <f>IF(基本情報入力シート!Z85="","",基本情報入力シート!Z85)</f>
        <v/>
      </c>
      <c r="I56" s="321"/>
      <c r="J56" s="322"/>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7" t="str">
        <f>IF(基本情報入力シート!Z86="","",基本情報入力シート!Z86)</f>
        <v/>
      </c>
      <c r="I57" s="321"/>
      <c r="J57" s="322"/>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7" t="str">
        <f>IF(基本情報入力シート!Z87="","",基本情報入力シート!Z87)</f>
        <v/>
      </c>
      <c r="I58" s="321"/>
      <c r="J58" s="322"/>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7" t="str">
        <f>IF(基本情報入力シート!Z88="","",基本情報入力シート!Z88)</f>
        <v/>
      </c>
      <c r="I59" s="321"/>
      <c r="J59" s="322"/>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7" t="str">
        <f>IF(基本情報入力シート!Z89="","",基本情報入力シート!Z89)</f>
        <v/>
      </c>
      <c r="I60" s="321"/>
      <c r="J60" s="322"/>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7" t="str">
        <f>IF(基本情報入力シート!Z90="","",基本情報入力シート!Z90)</f>
        <v/>
      </c>
      <c r="I61" s="321"/>
      <c r="J61" s="322"/>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7" t="str">
        <f>IF(基本情報入力シート!Z91="","",基本情報入力シート!Z91)</f>
        <v/>
      </c>
      <c r="I62" s="321"/>
      <c r="J62" s="322"/>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7" t="str">
        <f>IF(基本情報入力シート!Z92="","",基本情報入力シート!Z92)</f>
        <v/>
      </c>
      <c r="I63" s="321"/>
      <c r="J63" s="322"/>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7" t="str">
        <f>IF(基本情報入力シート!Z93="","",基本情報入力シート!Z93)</f>
        <v/>
      </c>
      <c r="I64" s="321"/>
      <c r="J64" s="322"/>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7" t="str">
        <f>IF(基本情報入力シート!Z94="","",基本情報入力シート!Z94)</f>
        <v/>
      </c>
      <c r="I65" s="321"/>
      <c r="J65" s="322"/>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7" t="str">
        <f>IF(基本情報入力シート!Z95="","",基本情報入力シート!Z95)</f>
        <v/>
      </c>
      <c r="I66" s="321"/>
      <c r="J66" s="322"/>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7" t="str">
        <f>IF(基本情報入力シート!Z96="","",基本情報入力シート!Z96)</f>
        <v/>
      </c>
      <c r="I67" s="321"/>
      <c r="J67" s="322"/>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7" t="str">
        <f>IF(基本情報入力シート!Z97="","",基本情報入力シート!Z97)</f>
        <v/>
      </c>
      <c r="I68" s="321"/>
      <c r="J68" s="322"/>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7" t="str">
        <f>IF(基本情報入力シート!Z98="","",基本情報入力シート!Z98)</f>
        <v/>
      </c>
      <c r="I69" s="321"/>
      <c r="J69" s="322"/>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7" t="str">
        <f>IF(基本情報入力シート!Z99="","",基本情報入力シート!Z99)</f>
        <v/>
      </c>
      <c r="I70" s="321"/>
      <c r="J70" s="322"/>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7" t="str">
        <f>IF(基本情報入力シート!Z100="","",基本情報入力シート!Z100)</f>
        <v/>
      </c>
      <c r="I71" s="321"/>
      <c r="J71" s="322"/>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7" t="str">
        <f>IF(基本情報入力シート!Z101="","",基本情報入力シート!Z101)</f>
        <v/>
      </c>
      <c r="I72" s="321"/>
      <c r="J72" s="322"/>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7" t="str">
        <f>IF(基本情報入力シート!Z102="","",基本情報入力シート!Z102)</f>
        <v/>
      </c>
      <c r="I73" s="321"/>
      <c r="J73" s="322"/>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7" t="str">
        <f>IF(基本情報入力シート!Z103="","",基本情報入力シート!Z103)</f>
        <v/>
      </c>
      <c r="I74" s="321"/>
      <c r="J74" s="322"/>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7" t="str">
        <f>IF(基本情報入力シート!Z104="","",基本情報入力シート!Z104)</f>
        <v/>
      </c>
      <c r="I75" s="321"/>
      <c r="J75" s="322"/>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7" t="str">
        <f>IF(基本情報入力シート!Z105="","",基本情報入力シート!Z105)</f>
        <v/>
      </c>
      <c r="I76" s="321"/>
      <c r="J76" s="322"/>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7" t="str">
        <f>IF(基本情報入力シート!Z106="","",基本情報入力シート!Z106)</f>
        <v/>
      </c>
      <c r="I77" s="321"/>
      <c r="J77" s="322"/>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7" t="str">
        <f>IF(基本情報入力シート!Z107="","",基本情報入力シート!Z107)</f>
        <v/>
      </c>
      <c r="I78" s="321"/>
      <c r="J78" s="322"/>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7" t="str">
        <f>IF(基本情報入力シート!Z108="","",基本情報入力シート!Z108)</f>
        <v/>
      </c>
      <c r="I79" s="321"/>
      <c r="J79" s="322"/>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7" t="str">
        <f>IF(基本情報入力シート!Z109="","",基本情報入力シート!Z109)</f>
        <v/>
      </c>
      <c r="I80" s="321"/>
      <c r="J80" s="322"/>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7" t="str">
        <f>IF(基本情報入力シート!Z110="","",基本情報入力シート!Z110)</f>
        <v/>
      </c>
      <c r="I81" s="321"/>
      <c r="J81" s="322"/>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7" t="str">
        <f>IF(基本情報入力シート!Z111="","",基本情報入力シート!Z111)</f>
        <v/>
      </c>
      <c r="I82" s="321"/>
      <c r="J82" s="322"/>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7" t="str">
        <f>IF(基本情報入力シート!Z112="","",基本情報入力シート!Z112)</f>
        <v/>
      </c>
      <c r="I83" s="321"/>
      <c r="J83" s="322"/>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7" t="str">
        <f>IF(基本情報入力シート!Z113="","",基本情報入力シート!Z113)</f>
        <v/>
      </c>
      <c r="I84" s="321"/>
      <c r="J84" s="322"/>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7" t="str">
        <f>IF(基本情報入力シート!Z114="","",基本情報入力シート!Z114)</f>
        <v/>
      </c>
      <c r="I85" s="321"/>
      <c r="J85" s="322"/>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7" t="str">
        <f>IF(基本情報入力シート!Z115="","",基本情報入力シート!Z115)</f>
        <v/>
      </c>
      <c r="I86" s="321"/>
      <c r="J86" s="322"/>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7" t="str">
        <f>IF(基本情報入力シート!Z116="","",基本情報入力シート!Z116)</f>
        <v/>
      </c>
      <c r="I87" s="321"/>
      <c r="J87" s="322"/>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7" t="str">
        <f>IF(基本情報入力シート!Z117="","",基本情報入力シート!Z117)</f>
        <v/>
      </c>
      <c r="I88" s="321"/>
      <c r="J88" s="322"/>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7" t="str">
        <f>IF(基本情報入力シート!Z118="","",基本情報入力シート!Z118)</f>
        <v/>
      </c>
      <c r="I89" s="321"/>
      <c r="J89" s="322"/>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7" t="str">
        <f>IF(基本情報入力シート!Z119="","",基本情報入力シート!Z119)</f>
        <v/>
      </c>
      <c r="I90" s="321"/>
      <c r="J90" s="322"/>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7" t="str">
        <f>IF(基本情報入力シート!Z120="","",基本情報入力シート!Z120)</f>
        <v/>
      </c>
      <c r="I91" s="321"/>
      <c r="J91" s="322"/>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7" t="str">
        <f>IF(基本情報入力シート!Z121="","",基本情報入力シート!Z121)</f>
        <v/>
      </c>
      <c r="I92" s="321"/>
      <c r="J92" s="322"/>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7" t="str">
        <f>IF(基本情報入力シート!Z122="","",基本情報入力シート!Z122)</f>
        <v/>
      </c>
      <c r="I93" s="321"/>
      <c r="J93" s="322"/>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7" t="str">
        <f>IF(基本情報入力シート!Z123="","",基本情報入力シート!Z123)</f>
        <v/>
      </c>
      <c r="I94" s="321"/>
      <c r="J94" s="322"/>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7" t="str">
        <f>IF(基本情報入力シート!Z124="","",基本情報入力シート!Z124)</f>
        <v/>
      </c>
      <c r="I95" s="321"/>
      <c r="J95" s="322"/>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7" t="str">
        <f>IF(基本情報入力シート!Z125="","",基本情報入力シート!Z125)</f>
        <v/>
      </c>
      <c r="I96" s="321"/>
      <c r="J96" s="322"/>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7" t="str">
        <f>IF(基本情報入力シート!Z126="","",基本情報入力シート!Z126)</f>
        <v/>
      </c>
      <c r="I97" s="321"/>
      <c r="J97" s="322"/>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7" t="str">
        <f>IF(基本情報入力シート!Z127="","",基本情報入力シート!Z127)</f>
        <v/>
      </c>
      <c r="I98" s="321"/>
      <c r="J98" s="322"/>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7" t="str">
        <f>IF(基本情報入力シート!Z128="","",基本情報入力シート!Z128)</f>
        <v/>
      </c>
      <c r="I99" s="321"/>
      <c r="J99" s="322"/>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7" t="str">
        <f>IF(基本情報入力シート!Z129="","",基本情報入力シート!Z129)</f>
        <v/>
      </c>
      <c r="I100" s="321"/>
      <c r="J100" s="322"/>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7" t="str">
        <f>IF(基本情報入力シート!Z130="","",基本情報入力シート!Z130)</f>
        <v/>
      </c>
      <c r="I101" s="321"/>
      <c r="J101" s="322"/>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7" t="str">
        <f>IF(基本情報入力シート!Z131="","",基本情報入力シート!Z131)</f>
        <v/>
      </c>
      <c r="I102" s="321"/>
      <c r="J102" s="322"/>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7" t="str">
        <f>IF(基本情報入力シート!Z132="","",基本情報入力シート!Z132)</f>
        <v/>
      </c>
      <c r="I103" s="321"/>
      <c r="J103" s="322"/>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7" t="str">
        <f>IF(基本情報入力シート!Z133="","",基本情報入力シート!Z133)</f>
        <v/>
      </c>
      <c r="I104" s="321"/>
      <c r="J104" s="322"/>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7" t="str">
        <f>IF(基本情報入力シート!Z134="","",基本情報入力シート!Z134)</f>
        <v/>
      </c>
      <c r="I105" s="321"/>
      <c r="J105" s="322"/>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7" t="str">
        <f>IF(基本情報入力シート!Z135="","",基本情報入力シート!Z135)</f>
        <v/>
      </c>
      <c r="I106" s="321"/>
      <c r="J106" s="322"/>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7" t="str">
        <f>IF(基本情報入力シート!Z136="","",基本情報入力シート!Z136)</f>
        <v/>
      </c>
      <c r="I107" s="321"/>
      <c r="J107" s="322"/>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7" t="str">
        <f>IF(基本情報入力シート!Z137="","",基本情報入力シート!Z137)</f>
        <v/>
      </c>
      <c r="I108" s="321"/>
      <c r="J108" s="322"/>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7" t="str">
        <f>IF(基本情報入力シート!Z138="","",基本情報入力シート!Z138)</f>
        <v/>
      </c>
      <c r="I109" s="321"/>
      <c r="J109" s="322"/>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8" t="str">
        <f>IF(基本情報入力シート!Z139="","",基本情報入力シート!Z139)</f>
        <v/>
      </c>
      <c r="I110" s="323"/>
      <c r="J110" s="32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1" t="s">
        <v>137</v>
      </c>
      <c r="B2" s="152" t="s">
        <v>138</v>
      </c>
      <c r="D2" s="8" t="s">
        <v>37</v>
      </c>
      <c r="F2" s="8" t="s">
        <v>37</v>
      </c>
      <c r="G2" s="14" t="s">
        <v>139</v>
      </c>
      <c r="I2" s="134" t="s">
        <v>140</v>
      </c>
      <c r="K2" s="19" t="s">
        <v>141</v>
      </c>
    </row>
    <row r="3" spans="1:11" ht="26.4">
      <c r="A3" s="153" t="s">
        <v>39</v>
      </c>
      <c r="B3" s="154" t="s">
        <v>142</v>
      </c>
      <c r="D3" s="9" t="s">
        <v>143</v>
      </c>
      <c r="F3" s="15" t="s">
        <v>143</v>
      </c>
      <c r="G3" s="16" t="s">
        <v>144</v>
      </c>
      <c r="I3" s="135" t="s">
        <v>145</v>
      </c>
      <c r="K3" s="20" t="s">
        <v>146</v>
      </c>
    </row>
    <row r="4" spans="1:11" ht="27" thickBot="1">
      <c r="A4" s="155" t="s">
        <v>40</v>
      </c>
      <c r="B4" s="156" t="s">
        <v>147</v>
      </c>
      <c r="D4" s="10" t="s">
        <v>148</v>
      </c>
      <c r="F4" s="10" t="s">
        <v>143</v>
      </c>
      <c r="G4" s="17" t="s">
        <v>149</v>
      </c>
      <c r="I4" s="136" t="s">
        <v>150</v>
      </c>
      <c r="K4" s="21"/>
    </row>
    <row r="5" spans="1:11" ht="13.8" thickBot="1">
      <c r="A5" s="155" t="s">
        <v>41</v>
      </c>
      <c r="B5" s="156" t="s">
        <v>151</v>
      </c>
      <c r="D5" s="10" t="s">
        <v>152</v>
      </c>
      <c r="F5" s="10" t="s">
        <v>143</v>
      </c>
      <c r="G5" s="17" t="s">
        <v>153</v>
      </c>
      <c r="I5" s="137" t="s">
        <v>154</v>
      </c>
    </row>
    <row r="6" spans="1:11">
      <c r="A6" s="157" t="s">
        <v>42</v>
      </c>
      <c r="B6" s="156" t="s">
        <v>155</v>
      </c>
      <c r="D6" s="10" t="s">
        <v>156</v>
      </c>
      <c r="F6" s="10" t="s">
        <v>143</v>
      </c>
      <c r="G6" s="17" t="s">
        <v>157</v>
      </c>
    </row>
    <row r="7" spans="1:11">
      <c r="A7" s="155" t="s">
        <v>43</v>
      </c>
      <c r="B7" s="156" t="s">
        <v>158</v>
      </c>
      <c r="D7" s="10" t="s">
        <v>159</v>
      </c>
      <c r="F7" s="10" t="s">
        <v>143</v>
      </c>
      <c r="G7" s="17" t="s">
        <v>160</v>
      </c>
    </row>
    <row r="8" spans="1:11">
      <c r="A8" s="155" t="s">
        <v>44</v>
      </c>
      <c r="B8" s="156" t="s">
        <v>161</v>
      </c>
      <c r="D8" s="10" t="s">
        <v>162</v>
      </c>
      <c r="F8" s="10" t="s">
        <v>143</v>
      </c>
      <c r="G8" s="17" t="s">
        <v>163</v>
      </c>
    </row>
    <row r="9" spans="1:11">
      <c r="A9" s="155" t="s">
        <v>45</v>
      </c>
      <c r="B9" s="156" t="s">
        <v>164</v>
      </c>
      <c r="D9" s="10" t="s">
        <v>165</v>
      </c>
      <c r="F9" s="10" t="s">
        <v>143</v>
      </c>
      <c r="G9" s="17" t="s">
        <v>166</v>
      </c>
    </row>
    <row r="10" spans="1:11">
      <c r="A10" s="155" t="s">
        <v>46</v>
      </c>
      <c r="B10" s="156" t="s">
        <v>167</v>
      </c>
      <c r="D10" s="10" t="s">
        <v>168</v>
      </c>
      <c r="F10" s="10" t="s">
        <v>143</v>
      </c>
      <c r="G10" s="17" t="s">
        <v>169</v>
      </c>
    </row>
    <row r="11" spans="1:11">
      <c r="A11" s="155" t="s">
        <v>47</v>
      </c>
      <c r="B11" s="156" t="s">
        <v>170</v>
      </c>
      <c r="D11" s="10" t="s">
        <v>171</v>
      </c>
      <c r="F11" s="10" t="s">
        <v>143</v>
      </c>
      <c r="G11" s="17" t="s">
        <v>172</v>
      </c>
    </row>
    <row r="12" spans="1:11">
      <c r="A12" s="155" t="s">
        <v>48</v>
      </c>
      <c r="B12" s="156" t="s">
        <v>173</v>
      </c>
      <c r="D12" s="10" t="s">
        <v>174</v>
      </c>
      <c r="F12" s="10" t="s">
        <v>143</v>
      </c>
      <c r="G12" s="17" t="s">
        <v>175</v>
      </c>
    </row>
    <row r="13" spans="1:11">
      <c r="A13" s="155" t="s">
        <v>49</v>
      </c>
      <c r="B13" s="156" t="s">
        <v>176</v>
      </c>
      <c r="D13" s="10" t="s">
        <v>177</v>
      </c>
      <c r="F13" s="10" t="s">
        <v>143</v>
      </c>
      <c r="G13" s="17" t="s">
        <v>178</v>
      </c>
    </row>
    <row r="14" spans="1:11">
      <c r="A14" s="155" t="s">
        <v>179</v>
      </c>
      <c r="B14" s="156" t="s">
        <v>180</v>
      </c>
      <c r="D14" s="10" t="s">
        <v>181</v>
      </c>
      <c r="F14" s="10" t="s">
        <v>143</v>
      </c>
      <c r="G14" s="17" t="s">
        <v>182</v>
      </c>
    </row>
    <row r="15" spans="1:11">
      <c r="A15" s="155" t="s">
        <v>183</v>
      </c>
      <c r="B15" s="156" t="s">
        <v>184</v>
      </c>
      <c r="D15" s="10" t="s">
        <v>185</v>
      </c>
      <c r="F15" s="10" t="s">
        <v>143</v>
      </c>
      <c r="G15" s="17" t="s">
        <v>186</v>
      </c>
    </row>
    <row r="16" spans="1:11">
      <c r="A16" s="155" t="s">
        <v>52</v>
      </c>
      <c r="B16" s="156" t="s">
        <v>187</v>
      </c>
      <c r="D16" s="10" t="s">
        <v>188</v>
      </c>
      <c r="F16" s="10" t="s">
        <v>143</v>
      </c>
      <c r="G16" s="17" t="s">
        <v>189</v>
      </c>
    </row>
    <row r="17" spans="1:7">
      <c r="A17" s="155" t="s">
        <v>50</v>
      </c>
      <c r="B17" s="156" t="s">
        <v>190</v>
      </c>
      <c r="D17" s="10" t="s">
        <v>191</v>
      </c>
      <c r="F17" s="10" t="s">
        <v>143</v>
      </c>
      <c r="G17" s="17" t="s">
        <v>192</v>
      </c>
    </row>
    <row r="18" spans="1:7">
      <c r="A18" s="155" t="s">
        <v>51</v>
      </c>
      <c r="B18" s="156" t="s">
        <v>193</v>
      </c>
      <c r="D18" s="10" t="s">
        <v>194</v>
      </c>
      <c r="F18" s="10" t="s">
        <v>143</v>
      </c>
      <c r="G18" s="17" t="s">
        <v>195</v>
      </c>
    </row>
    <row r="19" spans="1:7">
      <c r="A19" s="155" t="s">
        <v>53</v>
      </c>
      <c r="B19" s="156" t="s">
        <v>196</v>
      </c>
      <c r="D19" s="10" t="s">
        <v>197</v>
      </c>
      <c r="F19" s="10" t="s">
        <v>143</v>
      </c>
      <c r="G19" s="17" t="s">
        <v>198</v>
      </c>
    </row>
    <row r="20" spans="1:7">
      <c r="A20" s="155" t="s">
        <v>54</v>
      </c>
      <c r="B20" s="156" t="s">
        <v>199</v>
      </c>
      <c r="D20" s="10" t="s">
        <v>200</v>
      </c>
      <c r="F20" s="10" t="s">
        <v>143</v>
      </c>
      <c r="G20" s="17" t="s">
        <v>201</v>
      </c>
    </row>
    <row r="21" spans="1:7">
      <c r="A21" s="155" t="s">
        <v>55</v>
      </c>
      <c r="B21" s="156" t="s">
        <v>202</v>
      </c>
      <c r="D21" s="10" t="s">
        <v>203</v>
      </c>
      <c r="F21" s="10" t="s">
        <v>143</v>
      </c>
      <c r="G21" s="17" t="s">
        <v>204</v>
      </c>
    </row>
    <row r="22" spans="1:7">
      <c r="A22" s="155" t="s">
        <v>56</v>
      </c>
      <c r="B22" s="156" t="s">
        <v>205</v>
      </c>
      <c r="D22" s="10" t="s">
        <v>206</v>
      </c>
      <c r="F22" s="10" t="s">
        <v>143</v>
      </c>
      <c r="G22" s="17" t="s">
        <v>207</v>
      </c>
    </row>
    <row r="23" spans="1:7">
      <c r="A23" s="155" t="s">
        <v>57</v>
      </c>
      <c r="B23" s="156" t="s">
        <v>208</v>
      </c>
      <c r="D23" s="10" t="s">
        <v>209</v>
      </c>
      <c r="F23" s="10" t="s">
        <v>143</v>
      </c>
      <c r="G23" s="17" t="s">
        <v>210</v>
      </c>
    </row>
    <row r="24" spans="1:7">
      <c r="A24" s="155" t="s">
        <v>58</v>
      </c>
      <c r="B24" s="156" t="s">
        <v>211</v>
      </c>
      <c r="D24" s="10" t="s">
        <v>212</v>
      </c>
      <c r="F24" s="10" t="s">
        <v>143</v>
      </c>
      <c r="G24" s="17" t="s">
        <v>213</v>
      </c>
    </row>
    <row r="25" spans="1:7">
      <c r="A25" s="155" t="s">
        <v>59</v>
      </c>
      <c r="B25" s="156" t="s">
        <v>214</v>
      </c>
      <c r="D25" s="10" t="s">
        <v>215</v>
      </c>
      <c r="F25" s="10" t="s">
        <v>143</v>
      </c>
      <c r="G25" s="17" t="s">
        <v>216</v>
      </c>
    </row>
    <row r="26" spans="1:7">
      <c r="A26" s="155" t="s">
        <v>60</v>
      </c>
      <c r="B26" s="156" t="s">
        <v>217</v>
      </c>
      <c r="D26" s="10" t="s">
        <v>218</v>
      </c>
      <c r="F26" s="10" t="s">
        <v>143</v>
      </c>
      <c r="G26" s="17" t="s">
        <v>219</v>
      </c>
    </row>
    <row r="27" spans="1:7">
      <c r="A27" s="155" t="s">
        <v>61</v>
      </c>
      <c r="B27" s="156" t="s">
        <v>220</v>
      </c>
      <c r="D27" s="10" t="s">
        <v>221</v>
      </c>
      <c r="F27" s="10" t="s">
        <v>143</v>
      </c>
      <c r="G27" s="17" t="s">
        <v>222</v>
      </c>
    </row>
    <row r="28" spans="1:7">
      <c r="A28" s="155" t="s">
        <v>62</v>
      </c>
      <c r="B28" s="156" t="s">
        <v>223</v>
      </c>
      <c r="D28" s="10" t="s">
        <v>224</v>
      </c>
      <c r="F28" s="10" t="s">
        <v>143</v>
      </c>
      <c r="G28" s="17" t="s">
        <v>225</v>
      </c>
    </row>
    <row r="29" spans="1:7">
      <c r="A29" s="155" t="s">
        <v>63</v>
      </c>
      <c r="B29" s="156" t="s">
        <v>226</v>
      </c>
      <c r="D29" s="10" t="s">
        <v>227</v>
      </c>
      <c r="F29" s="10" t="s">
        <v>143</v>
      </c>
      <c r="G29" s="17" t="s">
        <v>228</v>
      </c>
    </row>
    <row r="30" spans="1:7">
      <c r="A30" s="155" t="s">
        <v>64</v>
      </c>
      <c r="B30" s="156" t="s">
        <v>229</v>
      </c>
      <c r="D30" s="10" t="s">
        <v>230</v>
      </c>
      <c r="F30" s="10" t="s">
        <v>143</v>
      </c>
      <c r="G30" s="17" t="s">
        <v>231</v>
      </c>
    </row>
    <row r="31" spans="1:7">
      <c r="A31" s="155" t="s">
        <v>65</v>
      </c>
      <c r="B31" s="156" t="s">
        <v>232</v>
      </c>
      <c r="D31" s="10" t="s">
        <v>233</v>
      </c>
      <c r="F31" s="10" t="s">
        <v>143</v>
      </c>
      <c r="G31" s="17" t="s">
        <v>234</v>
      </c>
    </row>
    <row r="32" spans="1:7">
      <c r="A32" s="155" t="s">
        <v>66</v>
      </c>
      <c r="B32" s="156" t="s">
        <v>235</v>
      </c>
      <c r="D32" s="10" t="s">
        <v>236</v>
      </c>
      <c r="F32" s="10" t="s">
        <v>143</v>
      </c>
      <c r="G32" s="17" t="s">
        <v>237</v>
      </c>
    </row>
    <row r="33" spans="1:7">
      <c r="A33" s="155" t="s">
        <v>67</v>
      </c>
      <c r="B33" s="156" t="s">
        <v>238</v>
      </c>
      <c r="D33" s="10" t="s">
        <v>239</v>
      </c>
      <c r="F33" s="10" t="s">
        <v>143</v>
      </c>
      <c r="G33" s="17" t="s">
        <v>240</v>
      </c>
    </row>
    <row r="34" spans="1:7">
      <c r="A34" s="155" t="s">
        <v>68</v>
      </c>
      <c r="B34" s="156" t="s">
        <v>241</v>
      </c>
      <c r="D34" s="10" t="s">
        <v>242</v>
      </c>
      <c r="F34" s="10" t="s">
        <v>143</v>
      </c>
      <c r="G34" s="17" t="s">
        <v>243</v>
      </c>
    </row>
    <row r="35" spans="1:7">
      <c r="A35" s="155" t="s">
        <v>69</v>
      </c>
      <c r="B35" s="156" t="s">
        <v>244</v>
      </c>
      <c r="D35" s="10" t="s">
        <v>245</v>
      </c>
      <c r="F35" s="10" t="s">
        <v>143</v>
      </c>
      <c r="G35" s="17" t="s">
        <v>246</v>
      </c>
    </row>
    <row r="36" spans="1:7">
      <c r="A36" s="155" t="s">
        <v>70</v>
      </c>
      <c r="B36" s="156" t="s">
        <v>247</v>
      </c>
      <c r="D36" s="10" t="s">
        <v>248</v>
      </c>
      <c r="F36" s="10" t="s">
        <v>143</v>
      </c>
      <c r="G36" s="17" t="s">
        <v>249</v>
      </c>
    </row>
    <row r="37" spans="1:7">
      <c r="A37" s="155" t="s">
        <v>71</v>
      </c>
      <c r="B37" s="156" t="s">
        <v>250</v>
      </c>
      <c r="D37" s="10" t="s">
        <v>251</v>
      </c>
      <c r="F37" s="10" t="s">
        <v>143</v>
      </c>
      <c r="G37" s="17" t="s">
        <v>252</v>
      </c>
    </row>
    <row r="38" spans="1:7">
      <c r="A38" s="155" t="s">
        <v>72</v>
      </c>
      <c r="B38" s="156" t="s">
        <v>253</v>
      </c>
      <c r="D38" s="10" t="s">
        <v>254</v>
      </c>
      <c r="F38" s="10" t="s">
        <v>143</v>
      </c>
      <c r="G38" s="17" t="s">
        <v>255</v>
      </c>
    </row>
    <row r="39" spans="1:7">
      <c r="A39" s="155" t="s">
        <v>256</v>
      </c>
      <c r="B39" s="156" t="s">
        <v>257</v>
      </c>
      <c r="D39" s="10" t="s">
        <v>258</v>
      </c>
      <c r="F39" s="10" t="s">
        <v>143</v>
      </c>
      <c r="G39" s="17" t="s">
        <v>259</v>
      </c>
    </row>
    <row r="40" spans="1:7">
      <c r="A40" s="155" t="s">
        <v>260</v>
      </c>
      <c r="B40" s="156" t="s">
        <v>261</v>
      </c>
      <c r="D40" s="10" t="s">
        <v>262</v>
      </c>
      <c r="F40" s="10" t="s">
        <v>143</v>
      </c>
      <c r="G40" s="17" t="s">
        <v>263</v>
      </c>
    </row>
    <row r="41" spans="1:7">
      <c r="A41" s="155" t="s">
        <v>73</v>
      </c>
      <c r="B41" s="156" t="s">
        <v>264</v>
      </c>
      <c r="D41" s="10" t="s">
        <v>265</v>
      </c>
      <c r="F41" s="10" t="s">
        <v>143</v>
      </c>
      <c r="G41" s="17" t="s">
        <v>266</v>
      </c>
    </row>
    <row r="42" spans="1:7">
      <c r="A42" s="155" t="s">
        <v>74</v>
      </c>
      <c r="B42" s="156" t="s">
        <v>267</v>
      </c>
      <c r="D42" s="10" t="s">
        <v>268</v>
      </c>
      <c r="F42" s="10" t="s">
        <v>143</v>
      </c>
      <c r="G42" s="17" t="s">
        <v>269</v>
      </c>
    </row>
    <row r="43" spans="1:7">
      <c r="A43" s="155" t="s">
        <v>75</v>
      </c>
      <c r="B43" s="156" t="s">
        <v>270</v>
      </c>
      <c r="D43" s="10" t="s">
        <v>271</v>
      </c>
      <c r="F43" s="10" t="s">
        <v>143</v>
      </c>
      <c r="G43" s="17" t="s">
        <v>272</v>
      </c>
    </row>
    <row r="44" spans="1:7">
      <c r="A44" s="155" t="s">
        <v>76</v>
      </c>
      <c r="B44" s="156" t="s">
        <v>273</v>
      </c>
      <c r="D44" s="10" t="s">
        <v>274</v>
      </c>
      <c r="F44" s="10" t="s">
        <v>143</v>
      </c>
      <c r="G44" s="17" t="s">
        <v>275</v>
      </c>
    </row>
    <row r="45" spans="1:7">
      <c r="A45" s="155" t="s">
        <v>77</v>
      </c>
      <c r="B45" s="156" t="s">
        <v>276</v>
      </c>
      <c r="D45" s="10" t="s">
        <v>277</v>
      </c>
      <c r="F45" s="10" t="s">
        <v>143</v>
      </c>
      <c r="G45" s="17" t="s">
        <v>278</v>
      </c>
    </row>
    <row r="46" spans="1:7" ht="13.8" thickBot="1">
      <c r="A46" s="158" t="s">
        <v>78</v>
      </c>
      <c r="B46" s="159"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2025-09-17T06:26:50Z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