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9468A994-5134-4C13-B57E-CDEB6898EF6D}"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C34" i="10"/>
  <c r="C35" i="10" s="1"/>
  <c r="U34" i="10" l="1"/>
  <c r="U35" i="10" s="1"/>
  <c r="U36" i="10" s="1"/>
  <c r="U37" i="10" s="1"/>
  <c r="AM34" i="10"/>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<sst xmlns="http://schemas.openxmlformats.org/spreadsheetml/2006/main" count="1097" uniqueCount="566">
  <si>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</si>
  <si>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</si>
  <si>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</si>
  <si>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</si>
  <si>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</si>
  <si>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</si>
  <si>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</si>
  <si>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</si>
  <si>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</si>
  <si>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</si>
  <si>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</si>
  <si>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</si>
  <si>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</si>
  <si>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</si>
  <si>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</si>
  <si>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</si>
  <si>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</si>
  <si>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</si>
  <si>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</si>
  <si>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</si>
  <si>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</si>
  <si>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</si>
  <si>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</si>
  <si>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</si>
  <si>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</si>
  <si>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</si>
  <si>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</si>
  <si>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</si>
  <si>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</si>
  <si>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</si>
  <si>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</si>
  <si>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</si>
  <si>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</si>
  <si>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</si>
  <si>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</si>
  <si>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</si>
  <si>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</si>
  <si>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</si>
  <si>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</si>
  <si>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</si>
  <si>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</si>
  <si>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</si>
  <si>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</si>
  <si>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</si>
  <si>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</si>
  <si>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</si>
  <si>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</si>
  <si>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</si>
  <si>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</si>
  <si>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</si>
  <si>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</si>
  <si>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</si>
  <si>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</si>
  <si>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</si>
  <si>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</si>
  <si>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</si>
  <si>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</si>
  <si>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</si>
  <si>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</si>
  <si>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</si>
  <si>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</si>
  <si>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</si>
  <si>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</si>
  <si>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</si>
  <si>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</si>
  <si>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</si>
  <si>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</si>
  <si>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</si>
  <si>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</si>
  <si>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</si>
  <si>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</si>
  <si>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</si>
  <si>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</si>
  <si>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</si>
  <si>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</si>
  <si>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</si>
  <si>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</si>
  <si>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</si>
  <si>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</si>
  <si>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</si>
  <si>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</si>
  <si>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</si>
  <si>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</si>
  <si>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</si>
  <si>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</si>
  <si>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</si>
  <si>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</si>
  <si>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</si>
  <si>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</si>
  <si>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</si>
  <si>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</si>
  <si>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</si>
  <si>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</si>
  <si>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</si>
  <si>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新上五島町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</si>
  <si>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</si>
  <si>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</si>
  <si>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</si>
  <si>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</si>
  <si>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</si>
  <si>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</si>
  <si>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</si>
  <si>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</si>
  <si>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</si>
  <si>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</si>
  <si>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</si>
  <si>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</si>
  <si>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</si>
  <si>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</si>
  <si>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</si>
  <si>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</si>
  <si>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</si>
  <si>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</si>
  <si>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</si>
  <si>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</si>
  <si>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</si>
  <si>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</si>
  <si>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</si>
  <si>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</si>
  <si>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</si>
  <si>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</si>
  <si>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</si>
  <si>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</si>
  <si>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</si>
  <si>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</si>
  <si>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</si>
  <si>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</si>
  <si>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</si>
  <si>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</si>
  <si>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</si>
  <si>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</si>
  <si>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</si>
  <si>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</si>
  <si>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</si>
  <si>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</si>
  <si>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</si>
  <si>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</si>
  <si>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</si>
  <si>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</si>
  <si>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</si>
  <si>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</si>
  <si>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</si>
  <si>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</si>
  <si>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</si>
  <si>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</si>
  <si>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</si>
  <si>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</si>
  <si>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</si>
  <si>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</si>
  <si>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</si>
  <si>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</si>
  <si>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</si>
  <si>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</si>
  <si>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</si>
  <si>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</si>
  <si>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</si>
  <si>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</si>
  <si>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</si>
  <si>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</si>
  <si>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</si>
  <si>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</si>
  <si>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</si>
  <si>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</si>
  <si>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</si>
  <si>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</si>
  <si>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</si>
  <si>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</si>
  <si>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</si>
  <si>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</si>
  <si>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</si>
  <si>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</si>
  <si>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</si>
  <si>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</si>
  <si>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</si>
  <si>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</si>
  <si>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</si>
  <si>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</si>
  <si>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</si>
  <si>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</si>
  <si>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</si>
  <si>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</si>
  <si>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</si>
  <si>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</si>
  <si>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</si>
  <si>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</si>
  <si>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</si>
  <si>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</si>
  <si>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</si>
  <si>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</si>
  <si>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</si>
  <si>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</si>
  <si>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</si>
  <si>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</si>
  <si>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</si>
  <si>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</si>
  <si>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</si>
  <si>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</si>
  <si>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</si>
  <si>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</si>
  <si>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</si>
  <si>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</si>
  <si>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</si>
  <si>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</si>
  <si>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長崎県新上五島町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</si>
  <si>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</si>
  <si>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</si>
  <si>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</si>
  <si>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</si>
  <si>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</si>
  <si>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</si>
  <si>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</si>
  <si>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</si>
  <si>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</si>
  <si>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</si>
  <si>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</si>
  <si>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</si>
  <si>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</si>
  <si>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</si>
  <si>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</si>
  <si>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</si>
  <si>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</si>
  <si>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</si>
  <si>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</si>
  <si>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</si>
  <si>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</si>
  <si>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</si>
  <si>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</si>
  <si>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</si>
  <si>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</si>
  <si>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</si>
  <si>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</si>
  <si>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</si>
  <si>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</si>
  <si>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</si>
  <si>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</si>
  <si>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</si>
  <si>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</si>
  <si>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</si>
  <si>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</si>
  <si>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</si>
  <si>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</si>
  <si>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</si>
  <si>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</si>
  <si>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</si>
  <si>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</si>
  <si>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</si>
  <si>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</si>
  <si>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</si>
  <si>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</si>
  <si>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</si>
  <si>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</si>
  <si>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</si>
  <si>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</si>
  <si>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</si>
  <si>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</si>
  <si>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</si>
  <si>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</si>
  <si>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</si>
  <si>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</si>
  <si>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</si>
  <si>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</si>
  <si>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</si>
  <si>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</si>
  <si>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</si>
  <si>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</si>
  <si>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</si>
  <si>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</si>
  <si>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</si>
  <si>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</si>
  <si>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</si>
  <si>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</si>
  <si>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</si>
  <si>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</si>
  <si>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</si>
  <si>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</si>
  <si>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</si>
  <si>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</si>
  <si>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</si>
  <si>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</si>
  <si>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</si>
  <si>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</si>
  <si>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</si>
  <si>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</si>
  <si>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</si>
  <si>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</si>
  <si>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</si>
  <si>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</si>
  <si>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</si>
  <si>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</si>
  <si>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</si>
  <si>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</si>
  <si>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</si>
  <si>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</si>
  <si>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</si>
  <si>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</si>
  <si>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</si>
  <si>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</si>
  <si>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</si>
  <si>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</si>
  <si>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</si>
  <si>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</si>
  <si>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</si>
  <si>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</si>
  <si>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</si>
  <si>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</si>
  <si>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</si>
  <si>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</si>
  <si>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</si>
  <si>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</si>
  <si>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</si>
  <si>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</si>
  <si>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</si>
  <si>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</si>
  <si>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</si>
  <si>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</si>
  <si>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</si>
  <si>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</si>
  <si>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</si>
  <si>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</si>
  <si>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</si>
  <si>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</si>
  <si>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</si>
  <si>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</si>
  <si>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</si>
  <si>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</si>
  <si>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</si>
  <si>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</si>
  <si>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</si>
  <si>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</si>
  <si>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</si>
  <si>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</si>
  <si>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</si>
  <si>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</si>
  <si>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</si>
  <si>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</si>
  <si>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</si>
  <si>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</si>
  <si>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</si>
  <si>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</si>
  <si>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</si>
  <si>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</si>
  <si>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</si>
  <si>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</si>
  <si>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</si>
  <si>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</si>
  <si>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</si>
  <si>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</si>
  <si>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</si>
  <si>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</si>
  <si>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</si>
  <si>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</si>
  <si>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</si>
  <si>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</si>
  <si>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</si>
  <si>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長崎県新上五島町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</si>
  <si>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</si>
  <si>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</si>
  <si>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</si>
  <si>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</si>
  <si>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</si>
  <si>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</si>
  <si>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</si>
  <si>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</si>
  <si>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</si>
  <si>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</si>
  <si>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</si>
  <si>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</si>
  <si>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</si>
  <si>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</si>
  <si>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</si>
  <si>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</si>
  <si>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</si>
  <si>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</si>
  <si>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</si>
  <si>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</si>
  <si>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</si>
  <si>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</si>
  <si>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</si>
  <si>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</si>
  <si>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</si>
  <si>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</si>
  <si>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</si>
  <si>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</si>
  <si>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</si>
  <si>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</si>
  <si>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</si>
  <si>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</si>
  <si>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</si>
  <si>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</si>
  <si>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</si>
  <si>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</si>
  <si>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</si>
  <si>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</si>
  <si>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</si>
  <si>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</si>
  <si>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</si>
  <si>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</si>
  <si>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</si>
  <si>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</si>
  <si>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</si>
  <si>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</si>
  <si>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</si>
  <si>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</si>
  <si>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</si>
  <si>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</si>
  <si>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</si>
  <si>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</si>
  <si>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</si>
  <si>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</si>
  <si>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</si>
  <si>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</si>
  <si>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</si>
  <si>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</si>
  <si>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</si>
  <si>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</si>
  <si>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</si>
  <si>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</si>
  <si>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</si>
  <si>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</si>
  <si>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</si>
  <si>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</si>
  <si>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</si>
  <si>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</si>
  <si>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</si>
  <si>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</si>
  <si>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</si>
  <si>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</si>
  <si>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</si>
  <si>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</si>
  <si>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</si>
  <si>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</si>
  <si>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</si>
  <si>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</si>
  <si>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</si>
  <si>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</si>
  <si>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</si>
  <si>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</si>
  <si>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</si>
  <si>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</si>
  <si>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</si>
  <si>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</si>
  <si>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</si>
  <si>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</si>
  <si>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</si>
  <si>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</si>
  <si>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</si>
  <si>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</si>
  <si>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</si>
  <si>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</si>
  <si>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</si>
  <si>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</si>
  <si>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</si>
  <si>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</si>
  <si>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</si>
  <si>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</si>
  <si>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</si>
  <si>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</si>
  <si>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</si>
  <si>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</si>
  <si>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</si>
  <si>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</si>
  <si>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</si>
  <si>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</si>
  <si>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</si>
  <si>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</si>
  <si>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</si>
  <si>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</si>
  <si>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</si>
  <si>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</si>
  <si>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</si>
  <si>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</si>
  <si>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</si>
  <si>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</si>
  <si>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</si>
  <si>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</si>
  <si>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</si>
  <si>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</si>
  <si>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</si>
  <si>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</si>
  <si>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</si>
  <si>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</si>
  <si>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</si>
  <si>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</si>
  <si>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</si>
  <si>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</si>
  <si>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</si>
  <si>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</si>
  <si>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</si>
  <si>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</si>
  <si>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</si>
  <si>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</si>
  <si>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</si>
  <si>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</si>
  <si>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</si>
  <si>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</si>
  <si>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</si>
  <si>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</si>
  <si>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</si>
  <si>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</si>
  <si>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</si>
  <si>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</si>
  <si>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</si>
  <si>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</si>
  <si>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</si>
  <si>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</si>
  <si>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</si>
  <si>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</si>
  <si>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</si>
  <si>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</si>
  <si>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</si>
  <si>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</si>
  <si>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</si>
  <si>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</si>
  <si>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</si>
  <si>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</si>
  <si>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</si>
  <si>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</si>
  <si>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</si>
  <si>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</si>
  <si>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</si>
  <si>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</si>
  <si>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</si>
  <si>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</si>
  <si>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</si>
  <si>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</si>
  <si>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</si>
  <si>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</si>
  <si>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</si>
  <si>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</si>
  <si>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</si>
  <si>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</si>
  <si>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</si>
  <si>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</si>
  <si>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国民健康保険診療所特別会計</t>
  </si>
  <si>
    <t>後期高齢者医療特別会計</t>
  </si>
  <si>
    <t>国民健康保険特別会計</t>
  </si>
  <si>
    <t>診療所特別会計</t>
  </si>
  <si>
    <t>その他会計（赤字）</t>
  </si>
  <si>
    <t>その他会計（黒字）</t>
  </si>
  <si>
    <t>R01</t>
    <phoneticPr fontId="5"/>
  </si>
  <si>
    <t>R02</t>
    <phoneticPr fontId="5"/>
  </si>
  <si>
    <t>R03</t>
    <phoneticPr fontId="5"/>
  </si>
  <si>
    <t>R04</t>
    <phoneticPr fontId="5"/>
  </si>
  <si>
    <t>R05</t>
    <phoneticPr fontId="5"/>
  </si>
  <si>
    <t>-</t>
    <phoneticPr fontId="2"/>
  </si>
  <si>
    <t>長崎県林業公社</t>
    <rPh sb="0" eb="2">
      <t>ナガサキ</t>
    </rPh>
    <rPh sb="2" eb="3">
      <t>ケン</t>
    </rPh>
    <rPh sb="3" eb="5">
      <t>リンギョウ</t>
    </rPh>
    <rPh sb="5" eb="7">
      <t>コウシャ</t>
    </rPh>
    <phoneticPr fontId="2"/>
  </si>
  <si>
    <t>若松中央漁業協同組合</t>
    <rPh sb="0" eb="2">
      <t>ワカマツ</t>
    </rPh>
    <rPh sb="2" eb="4">
      <t>チュウオウ</t>
    </rPh>
    <rPh sb="4" eb="6">
      <t>ギョギョウ</t>
    </rPh>
    <rPh sb="6" eb="8">
      <t>キョウドウ</t>
    </rPh>
    <rPh sb="8" eb="10">
      <t>クミアイ</t>
    </rPh>
    <phoneticPr fontId="2"/>
  </si>
  <si>
    <t>西肥自動車株式会社</t>
    <rPh sb="0" eb="2">
      <t>サイヒ</t>
    </rPh>
    <rPh sb="2" eb="5">
      <t>ジドウシャ</t>
    </rPh>
    <rPh sb="5" eb="7">
      <t>カブシキ</t>
    </rPh>
    <rPh sb="7" eb="9">
      <t>カイシャ</t>
    </rPh>
    <phoneticPr fontId="2"/>
  </si>
  <si>
    <t>まちづくり基金</t>
    <rPh sb="5" eb="7">
      <t>キキン</t>
    </rPh>
    <phoneticPr fontId="5"/>
  </si>
  <si>
    <t>過疎対策基金</t>
    <rPh sb="0" eb="2">
      <t>カソ</t>
    </rPh>
    <rPh sb="2" eb="4">
      <t>タイサク</t>
    </rPh>
    <rPh sb="4" eb="6">
      <t>キキン</t>
    </rPh>
    <phoneticPr fontId="2"/>
  </si>
  <si>
    <t>ふるさと応援基金</t>
    <rPh sb="4" eb="8">
      <t>オウエンキキン</t>
    </rPh>
    <phoneticPr fontId="2"/>
  </si>
  <si>
    <t>水産業振興基金</t>
    <rPh sb="0" eb="2">
      <t>スイサン</t>
    </rPh>
    <rPh sb="2" eb="3">
      <t>ギョウ</t>
    </rPh>
    <rPh sb="3" eb="5">
      <t>シンコウ</t>
    </rPh>
    <rPh sb="5" eb="7">
      <t>キキン</t>
    </rPh>
    <phoneticPr fontId="2"/>
  </si>
  <si>
    <t>文教施設整備基金</t>
    <rPh sb="0" eb="2">
      <t>ブンキョウ</t>
    </rPh>
    <rPh sb="2" eb="4">
      <t>シセツ</t>
    </rPh>
    <rPh sb="4" eb="6">
      <t>セイビ</t>
    </rPh>
    <rPh sb="6" eb="8">
      <t>キキン</t>
    </rPh>
    <phoneticPr fontId="2"/>
  </si>
  <si>
    <t>長崎県病院企業団</t>
    <rPh sb="0" eb="3">
      <t>ナガサキケン</t>
    </rPh>
    <rPh sb="3" eb="5">
      <t>ビョウイン</t>
    </rPh>
    <rPh sb="5" eb="7">
      <t>キギョウ</t>
    </rPh>
    <rPh sb="7" eb="8">
      <t>ダン</t>
    </rPh>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</si>
  <si>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</si>
  <si>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</si>
  <si>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</si>
  <si>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</si>
  <si>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</si>
  <si>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19">
      <t>シンサ</t>
    </rPh>
    <rPh sb="19" eb="20">
      <t>カイ</t>
    </rPh>
    <rPh sb="20" eb="22">
      <t>ジギョウ</t>
    </rPh>
    <rPh sb="22" eb="24">
      <t>トクベツ</t>
    </rPh>
    <rPh sb="24" eb="26">
      <t>カイケイ</t>
    </rPh>
    <phoneticPr fontId="2"/>
  </si>
  <si>
    <t>長崎県市町村総合事務組合（交通災害共済事務組合）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ジム</t>
    </rPh>
    <rPh sb="21" eb="23">
      <t>クミアイ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</si>
  <si>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</si>
  <si>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長崎県後期高齢者阿医療広域連合（後期高齢者医療事業会計）</t>
    <rPh sb="0" eb="3">
      <t>ナガサキケン</t>
    </rPh>
    <rPh sb="3" eb="5">
      <t>コウキ</t>
    </rPh>
    <rPh sb="5" eb="8">
      <t>コウレイシャ</t>
    </rPh>
    <rPh sb="8" eb="9">
      <t>ア</t>
    </rPh>
    <rPh sb="9" eb="11">
      <t>イリョウ</t>
    </rPh>
    <rPh sb="11" eb="13">
      <t>コウイキ</t>
    </rPh>
    <rPh sb="13" eb="15">
      <t>レンゴウ</t>
    </rPh>
    <rPh sb="16" eb="18">
      <t>コウキ</t>
    </rPh>
    <rPh sb="18" eb="21">
      <t>コウレイシャ</t>
    </rPh>
    <rPh sb="21" eb="23">
      <t>イリョウ</t>
    </rPh>
    <rPh sb="23" eb="25">
      <t>ジギョウ</t>
    </rPh>
    <rPh sb="25" eb="27">
      <t>カイケイ</t>
    </rPh>
    <phoneticPr fontId="2"/>
  </si>
  <si>
    <t>-</t>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</si>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</sst>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12BF-4506-9D41-7C25C2D31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134474</c:v>
                </c:pt>
                <c:pt idx="1">
                  <c:v>225165</c:v>
                </c:pt>
                <c:pt idx="2">
                  <c:v>135138</c:v>
                </c:pt>
                <c:pt idx="3">
                  <c:v>155287</c:v>
                </c:pt>
                <c:pt idx="4">
                  <c:v>193689</c:v>
                </c:pt>
              </c:numCache>
            </c:numRef>
          </c:val>
          <c:smooth val="0"/>
          <c:extLst>
            <c:ext xmlns:c16="http://schemas.microsoft.com/office/drawing/2014/chart" uri="{C3380CC4-5D6E-409C-BE32-E72D297353CC}">
              <c16:uniqueId val="{00000001-12BF-4506-9D41-7C25C2D31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c:v>
                </c:pt>
                <c:pt idx="1">
                  <c:v>2.63</c:v>
                </c:pt>
                <c:pt idx="2">
                  <c:v>4.0999999999999996</c:v>
                </c:pt>
                <c:pt idx="3">
                  <c:v>3.43</c:v>
                </c:pt>
                <c:pt idx="4">
                  <c:v>4.09</c:v>
                </c:pt>
              </c:numCache>
            </c:numRef>
          </c:val>
          <c:extLst>
            <c:ext xmlns:c16="http://schemas.microsoft.com/office/drawing/2014/chart" uri="{C3380CC4-5D6E-409C-BE32-E72D297353CC}">
              <c16:uniqueId val="{00000000-0401-47B0-B7AC-FA51198207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19.89</c:v>
                </c:pt>
                <c:pt idx="1">
                  <c:v>19.64</c:v>
                </c:pt>
                <c:pt idx="2">
                  <c:v>18.93</c:v>
                </c:pt>
                <c:pt idx="3">
                  <c:v>19.52</c:v>
                </c:pt>
                <c:pt idx="4">
                  <c:v>19.55</c:v>
                </c:pt>
              </c:numCache>
            </c:numRef>
          </c:val>
          <c:extLst>
            <c:ext xmlns:c16="http://schemas.microsoft.com/office/drawing/2014/chart" uri="{C3380CC4-5D6E-409C-BE32-E72D297353CC}">
              <c16:uniqueId val="{00000001-0401-47B0-B7AC-FA51198207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7.68</c:v>
                </c:pt>
                <c:pt idx="1">
                  <c:v>9.31</c:v>
                </c:pt>
                <c:pt idx="2">
                  <c:v>11.09</c:v>
                </c:pt>
                <c:pt idx="3">
                  <c:v>10.199999999999999</c:v>
                </c:pt>
                <c:pt idx="4">
                  <c:v>11.29</c:v>
                </c:pt>
              </c:numCache>
            </c:numRef>
          </c:val>
          <c:smooth val="0"/>
          <c:extLst>
            <c:ext xmlns:c16="http://schemas.microsoft.com/office/drawing/2014/chart" uri="{C3380CC4-5D6E-409C-BE32-E72D297353CC}">
              <c16:uniqueId val="{00000002-0401-47B0-B7AC-FA51198207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c:v>
                </c:pt>
                <c:pt idx="4">
                  <c:v>#N/A</c:v>
                </c:pt>
                <c:pt idx="5">
                  <c:v>0.01</c:v>
                </c:pt>
                <c:pt idx="6">
                  <c:v>#N/A</c:v>
                </c:pt>
                <c:pt idx="7">
                  <c:v>0.02</c:v>
                </c:pt>
                <c:pt idx="8">
                  <c:v>0</c:v>
                </c:pt>
                <c:pt idx="9">
                  <c:v>0</c:v>
                </c:pt>
              </c:numCache>
            </c:numRef>
          </c:val>
          <c:extLst>
            <c:ext xmlns:c16="http://schemas.microsoft.com/office/drawing/2014/chart" uri="{C3380CC4-5D6E-409C-BE32-E72D297353CC}">
              <c16:uniqueId val="{00000000-3886-4DB6-8FAE-DC4993A343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6-4DB6-8FAE-DC4993A343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86-4DB6-8FAE-DC4993A343E6}"/>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886-4DB6-8FAE-DC4993A343E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4-3886-4DB6-8FAE-DC4993A343E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3886-4DB6-8FAE-DC4993A343E6}"/>
            </c:ext>
          </c:extLst>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6-3886-4DB6-8FAE-DC4993A343E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0.4</c:v>
                </c:pt>
                <c:pt idx="4">
                  <c:v>#N/A</c:v>
                </c:pt>
                <c:pt idx="5">
                  <c:v>0.43</c:v>
                </c:pt>
                <c:pt idx="6">
                  <c:v>#N/A</c:v>
                </c:pt>
                <c:pt idx="7">
                  <c:v>0.44</c:v>
                </c:pt>
                <c:pt idx="8">
                  <c:v>#N/A</c:v>
                </c:pt>
                <c:pt idx="9">
                  <c:v>0.45</c:v>
                </c:pt>
              </c:numCache>
            </c:numRef>
          </c:val>
          <c:extLst>
            <c:ext xmlns:c16="http://schemas.microsoft.com/office/drawing/2014/chart" uri="{C3380CC4-5D6E-409C-BE32-E72D297353CC}">
              <c16:uniqueId val="{00000007-3886-4DB6-8FAE-DC4993A343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2.79</c:v>
                </c:pt>
                <c:pt idx="2">
                  <c:v>#N/A</c:v>
                </c:pt>
                <c:pt idx="3">
                  <c:v>2.62</c:v>
                </c:pt>
                <c:pt idx="4">
                  <c:v>#N/A</c:v>
                </c:pt>
                <c:pt idx="5">
                  <c:v>4.09</c:v>
                </c:pt>
                <c:pt idx="6">
                  <c:v>#N/A</c:v>
                </c:pt>
                <c:pt idx="7">
                  <c:v>3.42</c:v>
                </c:pt>
                <c:pt idx="8">
                  <c:v>#N/A</c:v>
                </c:pt>
                <c:pt idx="9">
                  <c:v>4.07</c:v>
                </c:pt>
              </c:numCache>
            </c:numRef>
          </c:val>
          <c:extLst>
            <c:ext xmlns:c16="http://schemas.microsoft.com/office/drawing/2014/chart" uri="{C3380CC4-5D6E-409C-BE32-E72D297353CC}">
              <c16:uniqueId val="{00000008-3886-4DB6-8FAE-DC4993A343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6.28</c:v>
                </c:pt>
                <c:pt idx="2">
                  <c:v>#N/A</c:v>
                </c:pt>
                <c:pt idx="3">
                  <c:v>5.07</c:v>
                </c:pt>
                <c:pt idx="4">
                  <c:v>#N/A</c:v>
                </c:pt>
                <c:pt idx="5">
                  <c:v>6.17</c:v>
                </c:pt>
                <c:pt idx="6">
                  <c:v>#N/A</c:v>
                </c:pt>
                <c:pt idx="7">
                  <c:v>7.69</c:v>
                </c:pt>
                <c:pt idx="8">
                  <c:v>#N/A</c:v>
                </c:pt>
                <c:pt idx="9">
                  <c:v>11.25</c:v>
                </c:pt>
              </c:numCache>
            </c:numRef>
          </c:val>
          <c:extLst>
            <c:ext xmlns:c16="http://schemas.microsoft.com/office/drawing/2014/chart" uri="{C3380CC4-5D6E-409C-BE32-E72D297353CC}">
              <c16:uniqueId val="{00000009-3886-4DB6-8FAE-DC4993A343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2110</c:v>
                </c:pt>
                <c:pt idx="5">
                  <c:v>2121</c:v>
                </c:pt>
                <c:pt idx="8">
                  <c:v>2110</c:v>
                </c:pt>
                <c:pt idx="11">
                  <c:v>2105</c:v>
                </c:pt>
                <c:pt idx="14">
                  <c:v>2085</c:v>
                </c:pt>
              </c:numCache>
            </c:numRef>
          </c:val>
          <c:extLst>
            <c:ext xmlns:c16="http://schemas.microsoft.com/office/drawing/2014/chart" uri="{C3380CC4-5D6E-409C-BE32-E72D297353CC}">
              <c16:uniqueId val="{00000000-CEF1-4483-9B6B-2C3773E6EE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F1-4483-9B6B-2C3773E6EE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CEF1-4483-9B6B-2C3773E6EE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58</c:v>
                </c:pt>
                <c:pt idx="6">
                  <c:v>39</c:v>
                </c:pt>
                <c:pt idx="9">
                  <c:v>39</c:v>
                </c:pt>
                <c:pt idx="12">
                  <c:v>70</c:v>
                </c:pt>
              </c:numCache>
            </c:numRef>
          </c:val>
          <c:extLst>
            <c:ext xmlns:c16="http://schemas.microsoft.com/office/drawing/2014/chart" uri="{C3380CC4-5D6E-409C-BE32-E72D297353CC}">
              <c16:uniqueId val="{00000003-CEF1-4483-9B6B-2C3773E6EE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337</c:v>
                </c:pt>
                <c:pt idx="3">
                  <c:v>380</c:v>
                </c:pt>
                <c:pt idx="6">
                  <c:v>279</c:v>
                </c:pt>
                <c:pt idx="9">
                  <c:v>384</c:v>
                </c:pt>
                <c:pt idx="12">
                  <c:v>221</c:v>
                </c:pt>
              </c:numCache>
            </c:numRef>
          </c:val>
          <c:extLst>
            <c:ext xmlns:c16="http://schemas.microsoft.com/office/drawing/2014/chart" uri="{C3380CC4-5D6E-409C-BE32-E72D297353CC}">
              <c16:uniqueId val="{00000004-CEF1-4483-9B6B-2C3773E6EE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F1-4483-9B6B-2C3773E6EE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F1-4483-9B6B-2C3773E6EE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1898</c:v>
                </c:pt>
                <c:pt idx="3">
                  <c:v>1875</c:v>
                </c:pt>
                <c:pt idx="6">
                  <c:v>1880</c:v>
                </c:pt>
                <c:pt idx="9">
                  <c:v>1893</c:v>
                </c:pt>
                <c:pt idx="12">
                  <c:v>1833</c:v>
                </c:pt>
              </c:numCache>
            </c:numRef>
          </c:val>
          <c:extLst>
            <c:ext xmlns:c16="http://schemas.microsoft.com/office/drawing/2014/chart" uri="{C3380CC4-5D6E-409C-BE32-E72D297353CC}">
              <c16:uniqueId val="{00000007-CEF1-4483-9B6B-2C3773E6EE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c:v>
                </c:pt>
                <c:pt idx="2">
                  <c:v>#N/A</c:v>
                </c:pt>
                <c:pt idx="3">
                  <c:v>#N/A</c:v>
                </c:pt>
                <c:pt idx="4">
                  <c:v>193</c:v>
                </c:pt>
                <c:pt idx="5">
                  <c:v>#N/A</c:v>
                </c:pt>
                <c:pt idx="6">
                  <c:v>#N/A</c:v>
                </c:pt>
                <c:pt idx="7">
                  <c:v>88</c:v>
                </c:pt>
                <c:pt idx="8">
                  <c:v>#N/A</c:v>
                </c:pt>
                <c:pt idx="9">
                  <c:v>#N/A</c:v>
                </c:pt>
                <c:pt idx="10">
                  <c:v>211</c:v>
                </c:pt>
                <c:pt idx="11">
                  <c:v>#N/A</c:v>
                </c:pt>
                <c:pt idx="12">
                  <c:v>#N/A</c:v>
                </c:pt>
                <c:pt idx="13">
                  <c:v>39</c:v>
                </c:pt>
                <c:pt idx="14">
                  <c:v>#N/A</c:v>
                </c:pt>
              </c:numCache>
            </c:numRef>
          </c:val>
          <c:smooth val="0"/>
          <c:extLst>
            <c:ext xmlns:c16="http://schemas.microsoft.com/office/drawing/2014/chart" uri="{C3380CC4-5D6E-409C-BE32-E72D297353CC}">
              <c16:uniqueId val="{00000008-CEF1-4483-9B6B-2C3773E6EE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19168</c:v>
                </c:pt>
                <c:pt idx="5">
                  <c:v>19405</c:v>
                </c:pt>
                <c:pt idx="8">
                  <c:v>18876</c:v>
                </c:pt>
                <c:pt idx="11">
                  <c:v>18593</c:v>
                </c:pt>
                <c:pt idx="14">
                  <c:v>18397</c:v>
                </c:pt>
              </c:numCache>
            </c:numRef>
          </c:val>
          <c:extLst>
            <c:ext xmlns:c16="http://schemas.microsoft.com/office/drawing/2014/chart" uri="{C3380CC4-5D6E-409C-BE32-E72D297353CC}">
              <c16:uniqueId val="{00000000-F5A5-4324-B8B2-661F1CB9AD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384</c:v>
                </c:pt>
                <c:pt idx="5">
                  <c:v>457</c:v>
                </c:pt>
                <c:pt idx="8">
                  <c:v>497</c:v>
                </c:pt>
                <c:pt idx="11">
                  <c:v>536</c:v>
                </c:pt>
                <c:pt idx="14">
                  <c:v>706</c:v>
                </c:pt>
              </c:numCache>
            </c:numRef>
          </c:val>
          <c:extLst>
            <c:ext xmlns:c16="http://schemas.microsoft.com/office/drawing/2014/chart" uri="{C3380CC4-5D6E-409C-BE32-E72D297353CC}">
              <c16:uniqueId val="{00000001-F5A5-4324-B8B2-661F1CB9AD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8215</c:v>
                </c:pt>
                <c:pt idx="5">
                  <c:v>8693</c:v>
                </c:pt>
                <c:pt idx="8">
                  <c:v>9851</c:v>
                </c:pt>
                <c:pt idx="11">
                  <c:v>10733</c:v>
                </c:pt>
                <c:pt idx="14">
                  <c:v>11269</c:v>
                </c:pt>
              </c:numCache>
            </c:numRef>
          </c:val>
          <c:extLst>
            <c:ext xmlns:c16="http://schemas.microsoft.com/office/drawing/2014/chart" uri="{C3380CC4-5D6E-409C-BE32-E72D297353CC}">
              <c16:uniqueId val="{00000002-F5A5-4324-B8B2-661F1CB9AD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A5-4324-B8B2-661F1CB9AD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A5-4324-B8B2-661F1CB9AD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284</c:v>
                </c:pt>
                <c:pt idx="3">
                  <c:v>290</c:v>
                </c:pt>
                <c:pt idx="6">
                  <c:v>295</c:v>
                </c:pt>
                <c:pt idx="9">
                  <c:v>256</c:v>
                </c:pt>
                <c:pt idx="12">
                  <c:v>297</c:v>
                </c:pt>
              </c:numCache>
            </c:numRef>
          </c:val>
          <c:extLst>
            <c:ext xmlns:c16="http://schemas.microsoft.com/office/drawing/2014/chart" uri="{C3380CC4-5D6E-409C-BE32-E72D297353CC}">
              <c16:uniqueId val="{00000005-F5A5-4324-B8B2-661F1CB9AD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1486</c:v>
                </c:pt>
                <c:pt idx="3">
                  <c:v>1339</c:v>
                </c:pt>
                <c:pt idx="6">
                  <c:v>1548</c:v>
                </c:pt>
                <c:pt idx="9">
                  <c:v>1476</c:v>
                </c:pt>
                <c:pt idx="12">
                  <c:v>1380</c:v>
                </c:pt>
              </c:numCache>
            </c:numRef>
          </c:val>
          <c:extLst>
            <c:ext xmlns:c16="http://schemas.microsoft.com/office/drawing/2014/chart" uri="{C3380CC4-5D6E-409C-BE32-E72D297353CC}">
              <c16:uniqueId val="{00000006-F5A5-4324-B8B2-661F1CB9AD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c:v>
                </c:pt>
                <c:pt idx="3">
                  <c:v>132</c:v>
                </c:pt>
                <c:pt idx="6">
                  <c:v>121</c:v>
                </c:pt>
                <c:pt idx="9">
                  <c:v>297</c:v>
                </c:pt>
                <c:pt idx="12">
                  <c:v>218</c:v>
                </c:pt>
              </c:numCache>
            </c:numRef>
          </c:val>
          <c:extLst>
            <c:ext xmlns:c16="http://schemas.microsoft.com/office/drawing/2014/chart" uri="{C3380CC4-5D6E-409C-BE32-E72D297353CC}">
              <c16:uniqueId val="{00000007-F5A5-4324-B8B2-661F1CB9AD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2529</c:v>
                </c:pt>
                <c:pt idx="3">
                  <c:v>2583</c:v>
                </c:pt>
                <c:pt idx="6">
                  <c:v>2435</c:v>
                </c:pt>
                <c:pt idx="9">
                  <c:v>1881</c:v>
                </c:pt>
                <c:pt idx="12">
                  <c:v>1941</c:v>
                </c:pt>
              </c:numCache>
            </c:numRef>
          </c:val>
          <c:extLst>
            <c:ext xmlns:c16="http://schemas.microsoft.com/office/drawing/2014/chart" uri="{C3380CC4-5D6E-409C-BE32-E72D297353CC}">
              <c16:uniqueId val="{00000008-F5A5-4324-B8B2-661F1CB9AD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376</c:v>
                </c:pt>
                <c:pt idx="3">
                  <c:v>365</c:v>
                </c:pt>
                <c:pt idx="6">
                  <c:v>342</c:v>
                </c:pt>
                <c:pt idx="9">
                  <c:v>342</c:v>
                </c:pt>
                <c:pt idx="12">
                  <c:v>331</c:v>
                </c:pt>
              </c:numCache>
            </c:numRef>
          </c:val>
          <c:extLst>
            <c:ext xmlns:c16="http://schemas.microsoft.com/office/drawing/2014/chart" uri="{C3380CC4-5D6E-409C-BE32-E72D297353CC}">
              <c16:uniqueId val="{00000009-F5A5-4324-B8B2-661F1CB9AD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19137</c:v>
                </c:pt>
                <c:pt idx="3">
                  <c:v>19457</c:v>
                </c:pt>
                <c:pt idx="6">
                  <c:v>18583</c:v>
                </c:pt>
                <c:pt idx="9">
                  <c:v>17692</c:v>
                </c:pt>
                <c:pt idx="12">
                  <c:v>17445</c:v>
                </c:pt>
              </c:numCache>
            </c:numRef>
          </c:val>
          <c:extLst>
            <c:ext xmlns:c16="http://schemas.microsoft.com/office/drawing/2014/chart" uri="{C3380CC4-5D6E-409C-BE32-E72D297353CC}">
              <c16:uniqueId val="{0000000A-F5A5-4324-B8B2-661F1CB9AD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A5-4324-B8B2-661F1CB9AD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1953</c:v>
                </c:pt>
                <c:pt idx="1">
                  <c:v>1953</c:v>
                </c:pt>
                <c:pt idx="2">
                  <c:v>1953</c:v>
                </c:pt>
              </c:numCache>
            </c:numRef>
          </c:val>
          <c:extLst>
            <c:ext xmlns:c16="http://schemas.microsoft.com/office/drawing/2014/chart" uri="{C3380CC4-5D6E-409C-BE32-E72D297353CC}">
              <c16:uniqueId val="{00000000-6231-446F-9E09-B3243D0AA2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5827</c:v>
                </c:pt>
                <c:pt idx="1">
                  <c:v>5888</c:v>
                </c:pt>
                <c:pt idx="2">
                  <c:v>6119</c:v>
                </c:pt>
              </c:numCache>
            </c:numRef>
          </c:val>
          <c:extLst>
            <c:ext xmlns:c16="http://schemas.microsoft.com/office/drawing/2014/chart" uri="{C3380CC4-5D6E-409C-BE32-E72D297353CC}">
              <c16:uniqueId val="{00000001-6231-446F-9E09-B3243D0AA2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3708</c:v>
                </c:pt>
                <c:pt idx="1">
                  <c:v>3841</c:v>
                </c:pt>
                <c:pt idx="2">
                  <c:v>4059</c:v>
                </c:pt>
              </c:numCache>
            </c:numRef>
          </c:val>
          <c:extLst>
            <c:ext xmlns:c16="http://schemas.microsoft.com/office/drawing/2014/chart" uri="{C3380CC4-5D6E-409C-BE32-E72D297353CC}">
              <c16:uniqueId val="{00000002-6231-446F-9E09-B3243D0AA2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17,130
17,016
214.00
19,166,198
18,307,002
408,333
9,992,814
17,444,591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○人口の減少や全国平均を上回る高齢化率に加え、町内に中心となる産業がないこと等により、町税等の自主財源に乏しく脆弱な財政基盤となっており、類似団体平均を大きく下回っている。このため、令和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月に「行財政改革推進プラン」を定め、歳入・歳出の見直しを行い、行政の効率化に努めることにより財政の健全化を図っている。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○類似団体平均を下回っているのは、平成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月に「財政健全化計画」を策定し、徹底した歳出削減と歳入の見直しを実施したことが主な要因となっており、その後も平成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月に見直しを行った「財政運営適正化計画」及び令和元年度策定の「第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財政運営適正化計画」に基づき、継続的に内部管理経費及び職員数の削減、投資的経費の抑制など、歳入規模に見合った歳出構造への転換を行っている。また、将来の公債費負担抑制のための繰上償還を実施しており、今後も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163619</xdr:rowOff>
    </xdr:from>
    <xdr:to>
      <xdr:col>19</xdr:col>
      <xdr:colOff>133350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2206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62</xdr:row>
      <xdr:rowOff>96731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2069"/>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63</xdr:row>
      <xdr:rowOff>45931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2663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53146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166581</xdr:rowOff>
    </xdr:from>
    <xdr:to>
      <xdr:col>7</xdr:col>
      <xdr:colOff>31750</xdr:colOff>
      <xdr:row>63</xdr:row>
      <xdr:rowOff>96731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106908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○人件費・物件費等の合計額の人口１人あたりの金額が類似団体を大きく上回っているのは人件費が主な要因となっており、これは平成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町の合併による職員数の増加に伴うもので、令和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人と類似団体に比べ、かなり多い。このことを踏まえ、人件費を削減・抑制するため、第２次町財政運営適正化計画に基づき、採用数の抑制だけでなく、同時に効率的で質の高い行政サービスを提供できるよう組織の見直しも行いながら、適正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51126</xdr:rowOff>
    </xdr:from>
    <xdr:to>
      <xdr:col>23</xdr:col>
      <xdr:colOff>133350</xdr:colOff>
      <xdr:row>86</xdr:row>
      <xdr:rowOff>116001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95826"/>
          <a:ext cx="8382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165015</xdr:rowOff>
    </xdr:from>
    <xdr:to>
      <xdr:col>19</xdr:col>
      <xdr:colOff>133350</xdr:colOff>
      <xdr:row>86</xdr:row>
      <xdr:rowOff>51126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38265"/>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134110</xdr:rowOff>
    </xdr:from>
    <xdr:to>
      <xdr:col>15</xdr:col>
      <xdr:colOff>82550</xdr:colOff>
      <xdr:row>85</xdr:row>
      <xdr:rowOff>165015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07360"/>
          <a:ext cx="889000" cy="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98730</xdr:rowOff>
    </xdr:from>
    <xdr:to>
      <xdr:col>11</xdr:col>
      <xdr:colOff>31750</xdr:colOff>
      <xdr:row>85</xdr:row>
      <xdr:rowOff>134110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71980"/>
          <a:ext cx="88900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65201</xdr:rowOff>
    </xdr:from>
    <xdr:to>
      <xdr:col>23</xdr:col>
      <xdr:colOff>184150</xdr:colOff>
      <xdr:row>86</xdr:row>
      <xdr:rowOff>166801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37278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8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326</xdr:rowOff>
    </xdr:from>
    <xdr:to>
      <xdr:col>19</xdr:col>
      <xdr:colOff>184150</xdr:colOff>
      <xdr:row>86</xdr:row>
      <xdr:rowOff>101926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86703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114215</xdr:rowOff>
    </xdr:from>
    <xdr:to>
      <xdr:col>15</xdr:col>
      <xdr:colOff>133350</xdr:colOff>
      <xdr:row>86</xdr:row>
      <xdr:rowOff>44365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29142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83310</xdr:rowOff>
    </xdr:from>
    <xdr:to>
      <xdr:col>11</xdr:col>
      <xdr:colOff>82550</xdr:colOff>
      <xdr:row>86</xdr:row>
      <xdr:rowOff>13460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169687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47930</xdr:rowOff>
    </xdr:from>
    <xdr:to>
      <xdr:col>7</xdr:col>
      <xdr:colOff>31750</xdr:colOff>
      <xdr:row>85</xdr:row>
      <xdr:rowOff>149530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134307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0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年間は特別職及び職員の給与カット（一般職</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％）の実施を行っていたため、類似団体平均を大きく下回っていたが、平成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年以降は給与の復元を行ったため、類似団体平均に近い数値で推移している。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次行財政改革大綱（</a:t>
          </a:r>
          <a:r>
            <a:rPr kumimoji="1" lang="en-US" altLang="ja-JP" sz="1000">
              <a:solidFill>
                <a:schemeClr val="dk1"/>
              </a:solidFill>
              <a:effectLst/>
              <a:latin typeface="+mn-lt"/>
              <a:ea typeface="+mn-ea"/>
              <a:cs typeface="+mn-cs"/>
            </a:rPr>
            <a:t>H23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）」において、</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普通会計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の削減を行ってきたものの、人口千人あたりの職員数は類似団体を比較しても突出して多く、これは、平成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月に</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町の合併による職員の増、離島という地理的要因から広域圏等で消防事務を行うことができず、単独消防をとらざるを得なくなったことによる職員数の増、また、本町の多くの生徒が高校卒業時に進学・就職により島外へ転出しており、過疎化による人口減も挙げられる。さらなる削減が必要であるため、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月に策定した「行財政改革推進プラン」を推進し、適正化を図る。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153599</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469299"/>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152259</xdr:rowOff>
    </xdr:from>
    <xdr:to>
      <xdr:col>77</xdr:col>
      <xdr:colOff>44450</xdr:colOff>
      <xdr:row>66</xdr:row>
      <xdr:rowOff>153599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46795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97296</xdr:rowOff>
    </xdr:from>
    <xdr:to>
      <xdr:col>72</xdr:col>
      <xdr:colOff>203200</xdr:colOff>
      <xdr:row>66</xdr:row>
      <xdr:rowOff>152259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412996"/>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97296</xdr:rowOff>
    </xdr:from>
    <xdr:to>
      <xdr:col>68</xdr:col>
      <xdr:colOff>152400</xdr:colOff>
      <xdr:row>66</xdr:row>
      <xdr:rowOff>133491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14129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136313</xdr:rowOff>
    </xdr:from>
    <xdr:to>
      <xdr:col>81</xdr:col>
      <xdr:colOff>95250</xdr:colOff>
      <xdr:row>67</xdr:row>
      <xdr:rowOff>66463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32190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102799</xdr:rowOff>
    </xdr:from>
    <xdr:to>
      <xdr:col>77</xdr:col>
      <xdr:colOff>95250</xdr:colOff>
      <xdr:row>67</xdr:row>
      <xdr:rowOff>32949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4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17726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50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101459</xdr:rowOff>
    </xdr:from>
    <xdr:to>
      <xdr:col>73</xdr:col>
      <xdr:colOff>44450</xdr:colOff>
      <xdr:row>67</xdr:row>
      <xdr:rowOff>31609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4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16386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50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46496</xdr:rowOff>
    </xdr:from>
    <xdr:to>
      <xdr:col>68</xdr:col>
      <xdr:colOff>203200</xdr:colOff>
      <xdr:row>66</xdr:row>
      <xdr:rowOff>148096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3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132873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44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82691</xdr:rowOff>
    </xdr:from>
    <xdr:to>
      <xdr:col>64</xdr:col>
      <xdr:colOff>152400</xdr:colOff>
      <xdr:row>67</xdr:row>
      <xdr:rowOff>12841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13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169068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48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月に見直しを行った「財政運営適正化計画」及び令和元年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次財政運営適正化計画」に基づく地方債の発行上限の設定により新規発行額を抑制するとともに、計画的な繰上償還を実施してきたことで、類似団体平均を下回った。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24977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24977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65194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713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65194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51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月に見直しを行った「財政運営適正化計画及び令和元年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財政運営適正化計画」に基づく地方債の発行上限の設定により新規発行額を抑制するとともに、計画的な繰上償還を実施してきたことで、類似団体平均を下回った。今後も「第２次財政運営適正化計画」に基づき、これまで同様、新規発行の抑制及び繰上償還を実施し、将来負担をさらに軽減できるような財政運営を行う。</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17,130
17,016
214.00
19,166,198
18,307,002
408,333
9,992,814
17,444,591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町が合併したことで職員数が過大となり、類似団体と比較すると高水準になっていたが、平成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年に策定した「定員適正化計画」の実施により、令和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となり、類似団体平均と同程度となった。今後は平成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次定員適正化計画」に基づき、人件費の抑制に努める。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○物件費にかかる経常収支比率が類似団体平均と同水準となっているのは、平成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月に策定した「行財政改革大綱」等により施設の維持管理等経費の見直しを行った結果である。今後は令和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月に策定した「財政改革推進プラン」及び平成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月策定の「公共施設等総合管理計画」における「個別施設計画」に基づき、公共施設の統廃合や民営化、民間委託の推進など、更なるコスト削減に努める。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5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76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7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76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43705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○扶助費にかかる経常収支比率が類似団体平均を下回っているのは、自主財源が乏しい財政状況の中、独自に事業の抑制をしていることが要因である。早期に財政の健全化を図り、福祉の充実に努める。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○その他にかかる経常収支比率が類似団体平均を下回っているのは、公営企業会計の使用料・手数料等の見直しやコスト削減により繰出金を抑制したことが主な要因であり、今後も令和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月に策定した「行財政改革推進プラン」を推進し、更なるコスト削減等に努める。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62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71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7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○補助費等にかかる経常収支比率が類似団体平均を下回っているのは、平成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策定した「行財政改革大綱」等により補助金等の見直しを実施してきた結果であり、今後も補助金交付基準の定期的な見直しを行い、補助の「必要性」・「有効性」・「公平性」・「透明性」を確保するなど、適正な運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122101</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734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122101</xdr:rowOff>
    </xdr:from>
    <xdr:to>
      <xdr:col>78</xdr:col>
      <xdr:colOff>69850</xdr:colOff>
      <xdr:row>33</xdr:row>
      <xdr:rowOff>141696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799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141696</xdr:rowOff>
    </xdr:from>
    <xdr:to>
      <xdr:col>73</xdr:col>
      <xdr:colOff>180975</xdr:colOff>
      <xdr:row>33</xdr:row>
      <xdr:rowOff>167822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995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2903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256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144797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71301</xdr:rowOff>
    </xdr:from>
    <xdr:to>
      <xdr:col>78</xdr:col>
      <xdr:colOff>120650</xdr:colOff>
      <xdr:row>34</xdr:row>
      <xdr:rowOff>1451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11628</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9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90896</xdr:rowOff>
    </xdr:from>
    <xdr:to>
      <xdr:col>74</xdr:col>
      <xdr:colOff>31750</xdr:colOff>
      <xdr:row>34</xdr:row>
      <xdr:rowOff>21046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31223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123553</xdr:rowOff>
    </xdr:from>
    <xdr:to>
      <xdr:col>65</xdr:col>
      <xdr:colOff>53975</xdr:colOff>
      <xdr:row>34</xdr:row>
      <xdr:rowOff>53703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63880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前の大型事業の実施によって地方債残高が増加した影響で、類似団体との差が大きく開いていたが、「財政運営適正化計画」に基づき地方債の新規発行抑制、計画的な繰上償還の実施により、年々縮小されていたが、老朽化した施設の建替えや大規模改修等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ポイント類似団体平均を上回った。今後も継続して、新規発行債の制限や繰上償還を実施する。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040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72137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かかる経常収支比率については、各種行財政改革による経常経費の抑制・削減・見直しにより、類似団体平均を大きく上回っているが、今後も各種計画に基づき、人件費の抑制や公共施設の統廃合や民営化、民間委託の推進など、継続して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110998</xdr:rowOff>
    </xdr:from>
    <xdr:to>
      <xdr:col>82</xdr:col>
      <xdr:colOff>107950</xdr:colOff>
      <xdr:row>74</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268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145288</xdr:rowOff>
    </xdr:from>
    <xdr:to>
      <xdr:col>78</xdr:col>
      <xdr:colOff>69850</xdr:colOff>
      <xdr:row>73</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4896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145288</xdr:rowOff>
    </xdr:from>
    <xdr:to>
      <xdr:col>73</xdr:col>
      <xdr:colOff>180975</xdr:colOff>
      <xdr:row>73</xdr:row>
      <xdr:rowOff>78994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4896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78994</xdr:rowOff>
    </xdr:from>
    <xdr:to>
      <xdr:col>69</xdr:col>
      <xdr:colOff>92075</xdr:colOff>
      <xdr:row>74</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5948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51071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60198</xdr:rowOff>
    </xdr:from>
    <xdr:to>
      <xdr:col>78</xdr:col>
      <xdr:colOff>120650</xdr:colOff>
      <xdr:row>73</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525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4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94488</xdr:rowOff>
    </xdr:from>
    <xdr:to>
      <xdr:col>74</xdr:col>
      <xdr:colOff>31750</xdr:colOff>
      <xdr:row>73</xdr:row>
      <xdr:rowOff>24638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28194</xdr:rowOff>
    </xdr:from>
    <xdr:to>
      <xdr:col>69</xdr:col>
      <xdr:colOff>142875</xdr:colOff>
      <xdr:row>73</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139971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166865</xdr:rowOff>
    </xdr:from>
    <xdr:to>
      <xdr:col>29</xdr:col>
      <xdr:colOff>127000</xdr:colOff>
      <xdr:row>13</xdr:row>
      <xdr:rowOff>61366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1890"/>
          <a:ext cx="647700" cy="6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61366</xdr:rowOff>
    </xdr:from>
    <xdr:to>
      <xdr:col>26</xdr:col>
      <xdr:colOff>50800</xdr:colOff>
      <xdr:row>13</xdr:row>
      <xdr:rowOff>92240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37841"/>
          <a:ext cx="698500" cy="3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92240</xdr:rowOff>
    </xdr:from>
    <xdr:to>
      <xdr:col>22</xdr:col>
      <xdr:colOff>114300</xdr:colOff>
      <xdr:row>13</xdr:row>
      <xdr:rowOff>108242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68715"/>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63779</xdr:rowOff>
    </xdr:from>
    <xdr:to>
      <xdr:col>18</xdr:col>
      <xdr:colOff>177800</xdr:colOff>
      <xdr:row>13</xdr:row>
      <xdr:rowOff>108242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40254"/>
          <a:ext cx="698500" cy="4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116065</xdr:rowOff>
    </xdr:from>
    <xdr:to>
      <xdr:col>29</xdr:col>
      <xdr:colOff>177800</xdr:colOff>
      <xdr:row>13</xdr:row>
      <xdr:rowOff>46215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132592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6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10566</xdr:rowOff>
    </xdr:from>
    <xdr:to>
      <xdr:col>26</xdr:col>
      <xdr:colOff>101600</xdr:colOff>
      <xdr:row>13</xdr:row>
      <xdr:rowOff>112166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122343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41440</xdr:rowOff>
    </xdr:from>
    <xdr:to>
      <xdr:col>22</xdr:col>
      <xdr:colOff>165100</xdr:colOff>
      <xdr:row>13</xdr:row>
      <xdr:rowOff>143040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1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153217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8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57442</xdr:rowOff>
    </xdr:from>
    <xdr:to>
      <xdr:col>19</xdr:col>
      <xdr:colOff>38100</xdr:colOff>
      <xdr:row>13</xdr:row>
      <xdr:rowOff>159042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3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169219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0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12979</xdr:rowOff>
    </xdr:from>
    <xdr:to>
      <xdr:col>15</xdr:col>
      <xdr:colOff>101600</xdr:colOff>
      <xdr:row>13</xdr:row>
      <xdr:rowOff>114579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8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124756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80891</xdr:rowOff>
    </xdr:from>
    <xdr:to>
      <xdr:col>29</xdr:col>
      <xdr:colOff>127000</xdr:colOff>
      <xdr:row>37</xdr:row>
      <xdr:rowOff>303479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05591"/>
          <a:ext cx="647700" cy="22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80891</xdr:rowOff>
    </xdr:from>
    <xdr:to>
      <xdr:col>26</xdr:col>
      <xdr:colOff>50800</xdr:colOff>
      <xdr:row>37</xdr:row>
      <xdr:rowOff>244706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05591"/>
          <a:ext cx="698500" cy="16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117125</xdr:rowOff>
    </xdr:from>
    <xdr:to>
      <xdr:col>22</xdr:col>
      <xdr:colOff>114300</xdr:colOff>
      <xdr:row>37</xdr:row>
      <xdr:rowOff>244706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41825"/>
          <a:ext cx="698500" cy="12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117125</xdr:rowOff>
    </xdr:from>
    <xdr:to>
      <xdr:col>18</xdr:col>
      <xdr:colOff>177800</xdr:colOff>
      <xdr:row>37</xdr:row>
      <xdr:rowOff>134818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41825"/>
          <a:ext cx="698500" cy="1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252679</xdr:rowOff>
    </xdr:from>
    <xdr:to>
      <xdr:col>29</xdr:col>
      <xdr:colOff>177800</xdr:colOff>
      <xdr:row>38</xdr:row>
      <xdr:rowOff>11379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7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224756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4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30091</xdr:rowOff>
    </xdr:from>
    <xdr:to>
      <xdr:col>26</xdr:col>
      <xdr:colOff>101600</xdr:colOff>
      <xdr:row>37</xdr:row>
      <xdr:rowOff>131691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54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116468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193906</xdr:rowOff>
    </xdr:from>
    <xdr:to>
      <xdr:col>22</xdr:col>
      <xdr:colOff>165100</xdr:colOff>
      <xdr:row>37</xdr:row>
      <xdr:rowOff>295506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1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280283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0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66325</xdr:rowOff>
    </xdr:from>
    <xdr:to>
      <xdr:col>19</xdr:col>
      <xdr:colOff>38100</xdr:colOff>
      <xdr:row>37</xdr:row>
      <xdr:rowOff>167925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9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152702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84018</xdr:rowOff>
    </xdr:from>
    <xdr:to>
      <xdr:col>15</xdr:col>
      <xdr:colOff>101600</xdr:colOff>
      <xdr:row>37</xdr:row>
      <xdr:rowOff>185618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170395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9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17,130
17,016
214.00
19,166,198
18,307,002
408,333
9,992,814
17,444,591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52527</xdr:rowOff>
    </xdr:from>
    <xdr:to>
      <xdr:col>24</xdr:col>
      <xdr:colOff>63500</xdr:colOff>
      <xdr:row>30</xdr:row>
      <xdr:rowOff>142855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196027"/>
          <a:ext cx="8382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142855</xdr:rowOff>
    </xdr:from>
    <xdr:to>
      <xdr:col>19</xdr:col>
      <xdr:colOff>177800</xdr:colOff>
      <xdr:row>31</xdr:row>
      <xdr:rowOff>5619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86355"/>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5619</xdr:rowOff>
    </xdr:from>
    <xdr:to>
      <xdr:col>15</xdr:col>
      <xdr:colOff>50800</xdr:colOff>
      <xdr:row>31</xdr:row>
      <xdr:rowOff>38415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20569"/>
          <a:ext cx="889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38415</xdr:rowOff>
    </xdr:from>
    <xdr:to>
      <xdr:col>10</xdr:col>
      <xdr:colOff>114300</xdr:colOff>
      <xdr:row>32</xdr:row>
      <xdr:rowOff>3820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53365"/>
          <a:ext cx="8890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1727</xdr:rowOff>
    </xdr:from>
    <xdr:to>
      <xdr:col>24</xdr:col>
      <xdr:colOff>114300</xdr:colOff>
      <xdr:row>30</xdr:row>
      <xdr:rowOff>103327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125945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0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92055</xdr:rowOff>
    </xdr:from>
    <xdr:to>
      <xdr:col>20</xdr:col>
      <xdr:colOff>38100</xdr:colOff>
      <xdr:row>31</xdr:row>
      <xdr:rowOff>22205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38732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126269</xdr:rowOff>
    </xdr:from>
    <xdr:to>
      <xdr:col>15</xdr:col>
      <xdr:colOff>101600</xdr:colOff>
      <xdr:row>31</xdr:row>
      <xdr:rowOff>56419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72946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4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159065</xdr:rowOff>
    </xdr:from>
    <xdr:to>
      <xdr:col>10</xdr:col>
      <xdr:colOff>165100</xdr:colOff>
      <xdr:row>31</xdr:row>
      <xdr:rowOff>89215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105742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07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124470</xdr:rowOff>
    </xdr:from>
    <xdr:to>
      <xdr:col>6</xdr:col>
      <xdr:colOff>38100</xdr:colOff>
      <xdr:row>32</xdr:row>
      <xdr:rowOff>54620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71147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169966</xdr:rowOff>
    </xdr:from>
    <xdr:to>
      <xdr:col>24</xdr:col>
      <xdr:colOff>63500</xdr:colOff>
      <xdr:row>54</xdr:row>
      <xdr:rowOff>42417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56816"/>
          <a:ext cx="8382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42417</xdr:rowOff>
    </xdr:from>
    <xdr:to>
      <xdr:col>19</xdr:col>
      <xdr:colOff>177800</xdr:colOff>
      <xdr:row>54</xdr:row>
      <xdr:rowOff>128681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00717"/>
          <a:ext cx="8890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128681</xdr:rowOff>
    </xdr:from>
    <xdr:to>
      <xdr:col>15</xdr:col>
      <xdr:colOff>50800</xdr:colOff>
      <xdr:row>54</xdr:row>
      <xdr:rowOff>170469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86981"/>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145964</xdr:rowOff>
    </xdr:from>
    <xdr:to>
      <xdr:col>10</xdr:col>
      <xdr:colOff>114300</xdr:colOff>
      <xdr:row>54</xdr:row>
      <xdr:rowOff>170469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404264"/>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119166</xdr:rowOff>
    </xdr:from>
    <xdr:to>
      <xdr:col>24</xdr:col>
      <xdr:colOff>114300</xdr:colOff>
      <xdr:row>54</xdr:row>
      <xdr:rowOff>49316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142043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163067</xdr:rowOff>
    </xdr:from>
    <xdr:to>
      <xdr:col>20</xdr:col>
      <xdr:colOff>38100</xdr:colOff>
      <xdr:row>54</xdr:row>
      <xdr:rowOff>93217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109744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77881</xdr:rowOff>
    </xdr:from>
    <xdr:to>
      <xdr:col>15</xdr:col>
      <xdr:colOff>101600</xdr:colOff>
      <xdr:row>55</xdr:row>
      <xdr:rowOff>8031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24558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11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119669</xdr:rowOff>
    </xdr:from>
    <xdr:to>
      <xdr:col>10</xdr:col>
      <xdr:colOff>165100</xdr:colOff>
      <xdr:row>55</xdr:row>
      <xdr:rowOff>49819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66346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15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95164</xdr:rowOff>
    </xdr:from>
    <xdr:to>
      <xdr:col>6</xdr:col>
      <xdr:colOff>38100</xdr:colOff>
      <xdr:row>55</xdr:row>
      <xdr:rowOff>25314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3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41841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1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2905</xdr:rowOff>
    </xdr:from>
    <xdr:to>
      <xdr:col>24</xdr:col>
      <xdr:colOff>63500</xdr:colOff>
      <xdr:row>77</xdr:row>
      <xdr:rowOff>65793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04555"/>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65793</xdr:rowOff>
    </xdr:from>
    <xdr:to>
      <xdr:col>19</xdr:col>
      <xdr:colOff>177800</xdr:colOff>
      <xdr:row>77</xdr:row>
      <xdr:rowOff>81178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67443"/>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81178</xdr:rowOff>
    </xdr:from>
    <xdr:to>
      <xdr:col>15</xdr:col>
      <xdr:colOff>50800</xdr:colOff>
      <xdr:row>77</xdr:row>
      <xdr:rowOff>83305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82828"/>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83305</xdr:rowOff>
    </xdr:from>
    <xdr:to>
      <xdr:col>10</xdr:col>
      <xdr:colOff>114300</xdr:colOff>
      <xdr:row>77</xdr:row>
      <xdr:rowOff>115605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84955"/>
          <a:ext cx="889000" cy="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123555</xdr:rowOff>
    </xdr:from>
    <xdr:to>
      <xdr:col>24</xdr:col>
      <xdr:colOff>114300</xdr:colOff>
      <xdr:row>77</xdr:row>
      <xdr:rowOff>53705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146432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14993</xdr:rowOff>
    </xdr:from>
    <xdr:to>
      <xdr:col>20</xdr:col>
      <xdr:colOff>38100</xdr:colOff>
      <xdr:row>77</xdr:row>
      <xdr:rowOff>116593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133120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30378</xdr:rowOff>
    </xdr:from>
    <xdr:to>
      <xdr:col>15</xdr:col>
      <xdr:colOff>101600</xdr:colOff>
      <xdr:row>77</xdr:row>
      <xdr:rowOff>131978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148505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32505</xdr:rowOff>
    </xdr:from>
    <xdr:to>
      <xdr:col>10</xdr:col>
      <xdr:colOff>165100</xdr:colOff>
      <xdr:row>77</xdr:row>
      <xdr:rowOff>134105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150632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64805</xdr:rowOff>
    </xdr:from>
    <xdr:to>
      <xdr:col>6</xdr:col>
      <xdr:colOff>38100</xdr:colOff>
      <xdr:row>77</xdr:row>
      <xdr:rowOff>166405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4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104767</xdr:rowOff>
    </xdr:from>
    <xdr:to>
      <xdr:col>24</xdr:col>
      <xdr:colOff>63500</xdr:colOff>
      <xdr:row>95</xdr:row>
      <xdr:rowOff>12010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21067"/>
          <a:ext cx="8382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12010</xdr:rowOff>
    </xdr:from>
    <xdr:to>
      <xdr:col>19</xdr:col>
      <xdr:colOff>177800</xdr:colOff>
      <xdr:row>97</xdr:row>
      <xdr:rowOff>2387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99760"/>
          <a:ext cx="889000" cy="3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20904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303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26195</xdr:rowOff>
    </xdr:from>
    <xdr:to>
      <xdr:col>10</xdr:col>
      <xdr:colOff>114300</xdr:colOff>
      <xdr:row>97</xdr:row>
      <xdr:rowOff>20904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85395"/>
          <a:ext cx="889000" cy="1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53967</xdr:rowOff>
    </xdr:from>
    <xdr:to>
      <xdr:col>24</xdr:col>
      <xdr:colOff>114300</xdr:colOff>
      <xdr:row>94</xdr:row>
      <xdr:rowOff>155567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76844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2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132660</xdr:rowOff>
    </xdr:from>
    <xdr:to>
      <xdr:col>20</xdr:col>
      <xdr:colOff>38100</xdr:colOff>
      <xdr:row>95</xdr:row>
      <xdr:rowOff>62810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79337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2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141554</xdr:rowOff>
    </xdr:from>
    <xdr:to>
      <xdr:col>10</xdr:col>
      <xdr:colOff>165100</xdr:colOff>
      <xdr:row>97</xdr:row>
      <xdr:rowOff>71704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62831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146845</xdr:rowOff>
    </xdr:from>
    <xdr:to>
      <xdr:col>6</xdr:col>
      <xdr:colOff>38100</xdr:colOff>
      <xdr:row>96</xdr:row>
      <xdr:rowOff>76995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93522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69319</xdr:rowOff>
    </xdr:from>
    <xdr:to>
      <xdr:col>55</xdr:col>
      <xdr:colOff>0</xdr:colOff>
      <xdr:row>34</xdr:row>
      <xdr:rowOff>77146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98619"/>
          <a:ext cx="8382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98739</xdr:rowOff>
    </xdr:from>
    <xdr:to>
      <xdr:col>50</xdr:col>
      <xdr:colOff>114300</xdr:colOff>
      <xdr:row>34</xdr:row>
      <xdr:rowOff>69319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56589"/>
          <a:ext cx="889000" cy="1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127260</xdr:rowOff>
    </xdr:from>
    <xdr:to>
      <xdr:col>45</xdr:col>
      <xdr:colOff>177800</xdr:colOff>
      <xdr:row>33</xdr:row>
      <xdr:rowOff>98739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42210"/>
          <a:ext cx="889000" cy="3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127260</xdr:rowOff>
    </xdr:from>
    <xdr:to>
      <xdr:col>41</xdr:col>
      <xdr:colOff>50800</xdr:colOff>
      <xdr:row>35</xdr:row>
      <xdr:rowOff>113736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42210"/>
          <a:ext cx="889000" cy="6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26346</xdr:rowOff>
    </xdr:from>
    <xdr:to>
      <xdr:col>55</xdr:col>
      <xdr:colOff>50800</xdr:colOff>
      <xdr:row>34</xdr:row>
      <xdr:rowOff>127946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49223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0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18519</xdr:rowOff>
    </xdr:from>
    <xdr:to>
      <xdr:col>50</xdr:col>
      <xdr:colOff>165100</xdr:colOff>
      <xdr:row>34</xdr:row>
      <xdr:rowOff>120119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136646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47939</xdr:rowOff>
    </xdr:from>
    <xdr:to>
      <xdr:col>46</xdr:col>
      <xdr:colOff>38100</xdr:colOff>
      <xdr:row>33</xdr:row>
      <xdr:rowOff>149539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166066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4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76460</xdr:rowOff>
    </xdr:from>
    <xdr:to>
      <xdr:col>41</xdr:col>
      <xdr:colOff>101600</xdr:colOff>
      <xdr:row>32</xdr:row>
      <xdr:rowOff>6610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3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23137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6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62936</xdr:rowOff>
    </xdr:from>
    <xdr:to>
      <xdr:col>36</xdr:col>
      <xdr:colOff>165100</xdr:colOff>
      <xdr:row>35</xdr:row>
      <xdr:rowOff>164536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9613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118618</xdr:rowOff>
    </xdr:from>
    <xdr:to>
      <xdr:col>54</xdr:col>
      <xdr:colOff>189865</xdr:colOff>
      <xdr:row>57</xdr:row>
      <xdr:rowOff>102129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862568"/>
          <a:ext cx="1270" cy="101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105956</xdr:rowOff>
    </xdr:from>
    <xdr:ext cx="534377"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98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102129</xdr:rowOff>
    </xdr:from>
    <xdr:to>
      <xdr:col>55</xdr:col>
      <xdr:colOff>88900</xdr:colOff>
      <xdr:row>57</xdr:row>
      <xdr:rowOff>102129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987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65295</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63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118618</xdr:rowOff>
    </xdr:from>
    <xdr:to>
      <xdr:col>55</xdr:col>
      <xdr:colOff>88900</xdr:colOff>
      <xdr:row>51</xdr:row>
      <xdr:rowOff>118618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86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118618</xdr:rowOff>
    </xdr:from>
    <xdr:to>
      <xdr:col>55</xdr:col>
      <xdr:colOff>0</xdr:colOff>
      <xdr:row>52</xdr:row>
      <xdr:rowOff>166635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8862568"/>
          <a:ext cx="838200" cy="2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79757</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09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101330</xdr:rowOff>
    </xdr:from>
    <xdr:to>
      <xdr:col>55</xdr:col>
      <xdr:colOff>50800</xdr:colOff>
      <xdr:row>56</xdr:row>
      <xdr:rowOff>31480</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53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166635</xdr:rowOff>
    </xdr:from>
    <xdr:to>
      <xdr:col>50</xdr:col>
      <xdr:colOff>114300</xdr:colOff>
      <xdr:row>53</xdr:row>
      <xdr:rowOff>110337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082035"/>
          <a:ext cx="889000" cy="1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109011</xdr:rowOff>
    </xdr:from>
    <xdr:to>
      <xdr:col>50</xdr:col>
      <xdr:colOff>165100</xdr:colOff>
      <xdr:row>56</xdr:row>
      <xdr:rowOff>39161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5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30288</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6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110182</xdr:rowOff>
    </xdr:from>
    <xdr:to>
      <xdr:col>45</xdr:col>
      <xdr:colOff>177800</xdr:colOff>
      <xdr:row>53</xdr:row>
      <xdr:rowOff>110337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8682682"/>
          <a:ext cx="889000" cy="5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52250</xdr:rowOff>
    </xdr:from>
    <xdr:to>
      <xdr:col>46</xdr:col>
      <xdr:colOff>38100</xdr:colOff>
      <xdr:row>55</xdr:row>
      <xdr:rowOff>153850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48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144977</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110182</xdr:rowOff>
    </xdr:from>
    <xdr:to>
      <xdr:col>41</xdr:col>
      <xdr:colOff>50800</xdr:colOff>
      <xdr:row>53</xdr:row>
      <xdr:rowOff>114131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8682682"/>
          <a:ext cx="889000" cy="5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110343</xdr:rowOff>
    </xdr:from>
    <xdr:to>
      <xdr:col>41</xdr:col>
      <xdr:colOff>101600</xdr:colOff>
      <xdr:row>55</xdr:row>
      <xdr:rowOff>40493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3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31620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160543</xdr:rowOff>
    </xdr:from>
    <xdr:to>
      <xdr:col>36</xdr:col>
      <xdr:colOff>165100</xdr:colOff>
      <xdr:row>55</xdr:row>
      <xdr:rowOff>90693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41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81820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67818</xdr:rowOff>
    </xdr:from>
    <xdr:to>
      <xdr:col>55</xdr:col>
      <xdr:colOff>50800</xdr:colOff>
      <xdr:row>51</xdr:row>
      <xdr:rowOff>169418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88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20845</xdr:rowOff>
    </xdr:from>
    <xdr:ext cx="599010"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87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115835</xdr:rowOff>
    </xdr:from>
    <xdr:to>
      <xdr:col>50</xdr:col>
      <xdr:colOff>165100</xdr:colOff>
      <xdr:row>53</xdr:row>
      <xdr:rowOff>45985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0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62512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880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59537</xdr:rowOff>
    </xdr:from>
    <xdr:to>
      <xdr:col>46</xdr:col>
      <xdr:colOff>38100</xdr:colOff>
      <xdr:row>53</xdr:row>
      <xdr:rowOff>161137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1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6214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89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59382</xdr:rowOff>
    </xdr:from>
    <xdr:to>
      <xdr:col>41</xdr:col>
      <xdr:colOff>101600</xdr:colOff>
      <xdr:row>50</xdr:row>
      <xdr:rowOff>160982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8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6059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840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63331</xdr:rowOff>
    </xdr:from>
    <xdr:to>
      <xdr:col>36</xdr:col>
      <xdr:colOff>165100</xdr:colOff>
      <xdr:row>53</xdr:row>
      <xdr:rowOff>164931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15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10008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892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788</xdr:rowOff>
    </xdr:from>
    <xdr:to>
      <xdr:col>55</xdr:col>
      <xdr:colOff>0</xdr:colOff>
      <xdr:row>75</xdr:row>
      <xdr:rowOff>40849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859538"/>
          <a:ext cx="8382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40849</xdr:rowOff>
    </xdr:from>
    <xdr:to>
      <xdr:col>50</xdr:col>
      <xdr:colOff>114300</xdr:colOff>
      <xdr:row>78</xdr:row>
      <xdr:rowOff>33020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899599"/>
          <a:ext cx="889000" cy="5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6921</xdr:rowOff>
    </xdr:from>
    <xdr:to>
      <xdr:col>45</xdr:col>
      <xdr:colOff>177800</xdr:colOff>
      <xdr:row>78</xdr:row>
      <xdr:rowOff>33020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865671"/>
          <a:ext cx="889000" cy="5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6921</xdr:rowOff>
    </xdr:from>
    <xdr:to>
      <xdr:col>41</xdr:col>
      <xdr:colOff>50800</xdr:colOff>
      <xdr:row>76</xdr:row>
      <xdr:rowOff>18466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865671"/>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121438</xdr:rowOff>
    </xdr:from>
    <xdr:to>
      <xdr:col>55</xdr:col>
      <xdr:colOff>50800</xdr:colOff>
      <xdr:row>75</xdr:row>
      <xdr:rowOff>51588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8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144315</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6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161499</xdr:rowOff>
    </xdr:from>
    <xdr:to>
      <xdr:col>50</xdr:col>
      <xdr:colOff>165100</xdr:colOff>
      <xdr:row>75</xdr:row>
      <xdr:rowOff>91649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8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108176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153670</xdr:rowOff>
    </xdr:from>
    <xdr:to>
      <xdr:col>46</xdr:col>
      <xdr:colOff>38100</xdr:colOff>
      <xdr:row>78</xdr:row>
      <xdr:rowOff>83820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74947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127571</xdr:rowOff>
    </xdr:from>
    <xdr:to>
      <xdr:col>41</xdr:col>
      <xdr:colOff>101600</xdr:colOff>
      <xdr:row>75</xdr:row>
      <xdr:rowOff>57721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8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74248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5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139116</xdr:rowOff>
    </xdr:from>
    <xdr:to>
      <xdr:col>36</xdr:col>
      <xdr:colOff>165100</xdr:colOff>
      <xdr:row>76</xdr:row>
      <xdr:rowOff>69266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60393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17900</xdr:rowOff>
    </xdr:from>
    <xdr:to>
      <xdr:col>55</xdr:col>
      <xdr:colOff>0</xdr:colOff>
      <xdr:row>92</xdr:row>
      <xdr:rowOff>74668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5448400"/>
          <a:ext cx="838200" cy="39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23625</xdr:rowOff>
    </xdr:from>
    <xdr:to>
      <xdr:col>50</xdr:col>
      <xdr:colOff>114300</xdr:colOff>
      <xdr:row>92</xdr:row>
      <xdr:rowOff>74668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797025"/>
          <a:ext cx="8890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149116</xdr:rowOff>
    </xdr:from>
    <xdr:to>
      <xdr:col>45</xdr:col>
      <xdr:colOff>177800</xdr:colOff>
      <xdr:row>92</xdr:row>
      <xdr:rowOff>23625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5408166"/>
          <a:ext cx="889000" cy="3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149116</xdr:rowOff>
    </xdr:from>
    <xdr:to>
      <xdr:col>41</xdr:col>
      <xdr:colOff>50800</xdr:colOff>
      <xdr:row>93</xdr:row>
      <xdr:rowOff>39204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5408166"/>
          <a:ext cx="889000" cy="5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138550</xdr:rowOff>
    </xdr:from>
    <xdr:to>
      <xdr:col>55</xdr:col>
      <xdr:colOff>50800</xdr:colOff>
      <xdr:row>90</xdr:row>
      <xdr:rowOff>68700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3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91577</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3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23868</xdr:rowOff>
    </xdr:from>
    <xdr:to>
      <xdr:col>50</xdr:col>
      <xdr:colOff>165100</xdr:colOff>
      <xdr:row>92</xdr:row>
      <xdr:rowOff>125468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7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141995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557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144275</xdr:rowOff>
    </xdr:from>
    <xdr:to>
      <xdr:col>46</xdr:col>
      <xdr:colOff>38100</xdr:colOff>
      <xdr:row>92</xdr:row>
      <xdr:rowOff>74425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7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90952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552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98316</xdr:rowOff>
    </xdr:from>
    <xdr:to>
      <xdr:col>41</xdr:col>
      <xdr:colOff>101600</xdr:colOff>
      <xdr:row>90</xdr:row>
      <xdr:rowOff>28466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5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44993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61795" y="1513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159854</xdr:rowOff>
    </xdr:from>
    <xdr:to>
      <xdr:col>36</xdr:col>
      <xdr:colOff>165100</xdr:colOff>
      <xdr:row>93</xdr:row>
      <xdr:rowOff>90004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59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106531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7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30244</xdr:rowOff>
    </xdr:from>
    <xdr:to>
      <xdr:col>85</xdr:col>
      <xdr:colOff>127000</xdr:colOff>
      <xdr:row>39</xdr:row>
      <xdr:rowOff>33619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16794"/>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12370</xdr:rowOff>
    </xdr:from>
    <xdr:to>
      <xdr:col>81</xdr:col>
      <xdr:colOff>50800</xdr:colOff>
      <xdr:row>39</xdr:row>
      <xdr:rowOff>33619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98920"/>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64316</xdr:rowOff>
    </xdr:from>
    <xdr:to>
      <xdr:col>76</xdr:col>
      <xdr:colOff>114300</xdr:colOff>
      <xdr:row>39</xdr:row>
      <xdr:rowOff>12370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79416"/>
          <a:ext cx="889000" cy="1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64316</xdr:rowOff>
    </xdr:from>
    <xdr:to>
      <xdr:col>71</xdr:col>
      <xdr:colOff>177800</xdr:colOff>
      <xdr:row>38</xdr:row>
      <xdr:rowOff>118505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79416"/>
          <a:ext cx="889000" cy="5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150894</xdr:rowOff>
    </xdr:from>
    <xdr:to>
      <xdr:col>85</xdr:col>
      <xdr:colOff>177800</xdr:colOff>
      <xdr:row>39</xdr:row>
      <xdr:rowOff>81044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110271</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154269</xdr:rowOff>
    </xdr:from>
    <xdr:to>
      <xdr:col>81</xdr:col>
      <xdr:colOff>101600</xdr:colOff>
      <xdr:row>39</xdr:row>
      <xdr:rowOff>84419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100946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4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133020</xdr:rowOff>
    </xdr:from>
    <xdr:to>
      <xdr:col>76</xdr:col>
      <xdr:colOff>165100</xdr:colOff>
      <xdr:row>39</xdr:row>
      <xdr:rowOff>63170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79697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13516</xdr:rowOff>
    </xdr:from>
    <xdr:to>
      <xdr:col>72</xdr:col>
      <xdr:colOff>38100</xdr:colOff>
      <xdr:row>38</xdr:row>
      <xdr:rowOff>115116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131644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67705</xdr:rowOff>
    </xdr:from>
    <xdr:to>
      <xdr:col>67</xdr:col>
      <xdr:colOff>101600</xdr:colOff>
      <xdr:row>38</xdr:row>
      <xdr:rowOff>169305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14383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3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121092</xdr:rowOff>
    </xdr:from>
    <xdr:to>
      <xdr:col>85</xdr:col>
      <xdr:colOff>127000</xdr:colOff>
      <xdr:row>71</xdr:row>
      <xdr:rowOff>127668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294042"/>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121092</xdr:rowOff>
    </xdr:from>
    <xdr:to>
      <xdr:col>81</xdr:col>
      <xdr:colOff>50800</xdr:colOff>
      <xdr:row>72</xdr:row>
      <xdr:rowOff>35268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294042"/>
          <a:ext cx="8890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35268</xdr:rowOff>
    </xdr:from>
    <xdr:to>
      <xdr:col>76</xdr:col>
      <xdr:colOff>114300</xdr:colOff>
      <xdr:row>72</xdr:row>
      <xdr:rowOff>84607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379668"/>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84607</xdr:rowOff>
    </xdr:from>
    <xdr:to>
      <xdr:col>71</xdr:col>
      <xdr:colOff>177800</xdr:colOff>
      <xdr:row>72</xdr:row>
      <xdr:rowOff>130891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429007"/>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76868</xdr:rowOff>
    </xdr:from>
    <xdr:to>
      <xdr:col>85</xdr:col>
      <xdr:colOff>177800</xdr:colOff>
      <xdr:row>72</xdr:row>
      <xdr:rowOff>7018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2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29895</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20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70292</xdr:rowOff>
    </xdr:from>
    <xdr:to>
      <xdr:col>81</xdr:col>
      <xdr:colOff>101600</xdr:colOff>
      <xdr:row>72</xdr:row>
      <xdr:rowOff>442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2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16969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01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155918</xdr:rowOff>
    </xdr:from>
    <xdr:to>
      <xdr:col>76</xdr:col>
      <xdr:colOff>165100</xdr:colOff>
      <xdr:row>72</xdr:row>
      <xdr:rowOff>86068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3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102595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1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33807</xdr:rowOff>
    </xdr:from>
    <xdr:to>
      <xdr:col>72</xdr:col>
      <xdr:colOff>38100</xdr:colOff>
      <xdr:row>72</xdr:row>
      <xdr:rowOff>135407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3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151934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1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80091</xdr:rowOff>
    </xdr:from>
    <xdr:to>
      <xdr:col>67</xdr:col>
      <xdr:colOff>101600</xdr:colOff>
      <xdr:row>73</xdr:row>
      <xdr:rowOff>10241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4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26768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19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115464</xdr:rowOff>
    </xdr:from>
    <xdr:to>
      <xdr:col>85</xdr:col>
      <xdr:colOff>127000</xdr:colOff>
      <xdr:row>98</xdr:row>
      <xdr:rowOff>12928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46114"/>
          <a:ext cx="838200" cy="6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170386</xdr:rowOff>
    </xdr:from>
    <xdr:to>
      <xdr:col>81</xdr:col>
      <xdr:colOff>50800</xdr:colOff>
      <xdr:row>98</xdr:row>
      <xdr:rowOff>12928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29586"/>
          <a:ext cx="889000" cy="18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170386</xdr:rowOff>
    </xdr:from>
    <xdr:to>
      <xdr:col>76</xdr:col>
      <xdr:colOff>114300</xdr:colOff>
      <xdr:row>97</xdr:row>
      <xdr:rowOff>94986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29586"/>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94986</xdr:rowOff>
    </xdr:from>
    <xdr:to>
      <xdr:col>71</xdr:col>
      <xdr:colOff>177800</xdr:colOff>
      <xdr:row>97</xdr:row>
      <xdr:rowOff>165015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25636"/>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64664</xdr:rowOff>
    </xdr:from>
    <xdr:to>
      <xdr:col>85</xdr:col>
      <xdr:colOff>177800</xdr:colOff>
      <xdr:row>97</xdr:row>
      <xdr:rowOff>166264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43091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133578</xdr:rowOff>
    </xdr:from>
    <xdr:to>
      <xdr:col>81</xdr:col>
      <xdr:colOff>101600</xdr:colOff>
      <xdr:row>98</xdr:row>
      <xdr:rowOff>63728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54855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119586</xdr:rowOff>
    </xdr:from>
    <xdr:to>
      <xdr:col>76</xdr:col>
      <xdr:colOff>165100</xdr:colOff>
      <xdr:row>97</xdr:row>
      <xdr:rowOff>49736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66263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44186</xdr:rowOff>
    </xdr:from>
    <xdr:to>
      <xdr:col>72</xdr:col>
      <xdr:colOff>38100</xdr:colOff>
      <xdr:row>97</xdr:row>
      <xdr:rowOff>145786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162313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114215</xdr:rowOff>
    </xdr:from>
    <xdr:to>
      <xdr:col>67</xdr:col>
      <xdr:colOff>101600</xdr:colOff>
      <xdr:row>98</xdr:row>
      <xdr:rowOff>44365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60892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82504</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254704"/>
          <a:ext cx="889000" cy="40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82504</xdr:rowOff>
    </xdr:from>
    <xdr:to>
      <xdr:col>102</xdr:col>
      <xdr:colOff>114300</xdr:colOff>
      <xdr:row>36</xdr:row>
      <xdr:rowOff>128293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254704"/>
          <a:ext cx="889000" cy="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31704</xdr:rowOff>
    </xdr:from>
    <xdr:to>
      <xdr:col>102</xdr:col>
      <xdr:colOff>165100</xdr:colOff>
      <xdr:row>36</xdr:row>
      <xdr:rowOff>133304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149831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278111" y="59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77493</xdr:rowOff>
    </xdr:from>
    <xdr:to>
      <xdr:col>98</xdr:col>
      <xdr:colOff>38100</xdr:colOff>
      <xdr:row>37</xdr:row>
      <xdr:rowOff>7643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2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24170</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389111" y="60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21342</xdr:rowOff>
    </xdr:from>
    <xdr:to>
      <xdr:col>116</xdr:col>
      <xdr:colOff>63500</xdr:colOff>
      <xdr:row>58</xdr:row>
      <xdr:rowOff>21399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6544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20885</xdr:rowOff>
    </xdr:from>
    <xdr:to>
      <xdr:col>111</xdr:col>
      <xdr:colOff>177800</xdr:colOff>
      <xdr:row>58</xdr:row>
      <xdr:rowOff>21399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96498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20885</xdr:rowOff>
    </xdr:from>
    <xdr:to>
      <xdr:col>107</xdr:col>
      <xdr:colOff>50800</xdr:colOff>
      <xdr:row>58</xdr:row>
      <xdr:rowOff>20885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964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20657</xdr:rowOff>
    </xdr:from>
    <xdr:to>
      <xdr:col>102</xdr:col>
      <xdr:colOff>114300</xdr:colOff>
      <xdr:row>58</xdr:row>
      <xdr:rowOff>20885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6475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141992</xdr:rowOff>
    </xdr:from>
    <xdr:to>
      <xdr:col>116</xdr:col>
      <xdr:colOff>114300</xdr:colOff>
      <xdr:row>58</xdr:row>
      <xdr:rowOff>72142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56919</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8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142049</xdr:rowOff>
    </xdr:from>
    <xdr:to>
      <xdr:col>112</xdr:col>
      <xdr:colOff>38100</xdr:colOff>
      <xdr:row>58</xdr:row>
      <xdr:rowOff>72199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63326</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007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141535</xdr:rowOff>
    </xdr:from>
    <xdr:to>
      <xdr:col>107</xdr:col>
      <xdr:colOff>101600</xdr:colOff>
      <xdr:row>58</xdr:row>
      <xdr:rowOff>71685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62812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006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141535</xdr:rowOff>
    </xdr:from>
    <xdr:to>
      <xdr:col>102</xdr:col>
      <xdr:colOff>165100</xdr:colOff>
      <xdr:row>58</xdr:row>
      <xdr:rowOff>71685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62812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006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141307</xdr:rowOff>
    </xdr:from>
    <xdr:to>
      <xdr:col>98</xdr:col>
      <xdr:colOff>38100</xdr:colOff>
      <xdr:row>58</xdr:row>
      <xdr:rowOff>71457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62584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006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74373</xdr:rowOff>
    </xdr:from>
    <xdr:to>
      <xdr:col>116</xdr:col>
      <xdr:colOff>63500</xdr:colOff>
      <xdr:row>76</xdr:row>
      <xdr:rowOff>121869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33123"/>
          <a:ext cx="838200" cy="2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74373</xdr:rowOff>
    </xdr:from>
    <xdr:to>
      <xdr:col>111</xdr:col>
      <xdr:colOff>177800</xdr:colOff>
      <xdr:row>76</xdr:row>
      <xdr:rowOff>123645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33123"/>
          <a:ext cx="889000" cy="2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123645</xdr:rowOff>
    </xdr:from>
    <xdr:to>
      <xdr:col>107</xdr:col>
      <xdr:colOff>50800</xdr:colOff>
      <xdr:row>76</xdr:row>
      <xdr:rowOff>131581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53845"/>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72760</xdr:rowOff>
    </xdr:from>
    <xdr:to>
      <xdr:col>102</xdr:col>
      <xdr:colOff>114300</xdr:colOff>
      <xdr:row>76</xdr:row>
      <xdr:rowOff>131581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02960"/>
          <a:ext cx="8890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71069</xdr:rowOff>
    </xdr:from>
    <xdr:to>
      <xdr:col>116</xdr:col>
      <xdr:colOff>114300</xdr:colOff>
      <xdr:row>77</xdr:row>
      <xdr:rowOff>1219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93946</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23573</xdr:rowOff>
    </xdr:from>
    <xdr:to>
      <xdr:col>112</xdr:col>
      <xdr:colOff>38100</xdr:colOff>
      <xdr:row>75</xdr:row>
      <xdr:rowOff>125173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141700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6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72845</xdr:rowOff>
    </xdr:from>
    <xdr:to>
      <xdr:col>107</xdr:col>
      <xdr:colOff>101600</xdr:colOff>
      <xdr:row>77</xdr:row>
      <xdr:rowOff>2995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19523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80781</xdr:rowOff>
    </xdr:from>
    <xdr:to>
      <xdr:col>102</xdr:col>
      <xdr:colOff>165100</xdr:colOff>
      <xdr:row>77</xdr:row>
      <xdr:rowOff>10931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27458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21960</xdr:rowOff>
    </xdr:from>
    <xdr:to>
      <xdr:col>98</xdr:col>
      <xdr:colOff>38100</xdr:colOff>
      <xdr:row>76</xdr:row>
      <xdr:rowOff>123560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・住民一人当たりの歳出決算額は、</a:t>
          </a:r>
          <a:r>
            <a:rPr kumimoji="1" lang="en-US" altLang="ja-JP" sz="1100">
              <a:solidFill>
                <a:schemeClr val="dk1"/>
              </a:solidFill>
              <a:effectLst/>
              <a:latin typeface="+mn-lt"/>
              <a:ea typeface="+mn-ea"/>
              <a:cs typeface="+mn-cs"/>
            </a:rPr>
            <a:t>1,068,709</a:t>
          </a:r>
          <a:r>
            <a:rPr kumimoji="1" lang="ja-JP" altLang="ja-JP" sz="1100">
              <a:solidFill>
                <a:schemeClr val="dk1"/>
              </a:solidFill>
              <a:effectLst/>
              <a:latin typeface="+mn-lt"/>
              <a:ea typeface="+mn-ea"/>
              <a:cs typeface="+mn-cs"/>
            </a:rPr>
            <a:t>円（対前年</a:t>
          </a:r>
          <a:r>
            <a:rPr kumimoji="1" lang="en-US" altLang="ja-JP" sz="1100">
              <a:solidFill>
                <a:schemeClr val="dk1"/>
              </a:solidFill>
              <a:effectLst/>
              <a:latin typeface="+mn-lt"/>
              <a:ea typeface="+mn-ea"/>
              <a:cs typeface="+mn-cs"/>
            </a:rPr>
            <a:t>+38,396</a:t>
          </a:r>
          <a:r>
            <a:rPr kumimoji="1" lang="ja-JP" altLang="ja-JP" sz="1100">
              <a:solidFill>
                <a:schemeClr val="dk1"/>
              </a:solidFill>
              <a:effectLst/>
              <a:latin typeface="+mn-lt"/>
              <a:ea typeface="+mn-ea"/>
              <a:cs typeface="+mn-cs"/>
            </a:rPr>
            <a:t>円）であり、補助費等</a:t>
          </a:r>
          <a:r>
            <a:rPr kumimoji="1" lang="ja-JP" altLang="en-US" sz="1100">
              <a:solidFill>
                <a:schemeClr val="dk1"/>
              </a:solidFill>
              <a:effectLst/>
              <a:latin typeface="+mn-lt"/>
              <a:ea typeface="+mn-ea"/>
              <a:cs typeface="+mn-cs"/>
            </a:rPr>
            <a:t>、公債費、繰出金</a:t>
          </a:r>
          <a:r>
            <a:rPr kumimoji="1" lang="ja-JP" altLang="ja-JP" sz="1100">
              <a:solidFill>
                <a:schemeClr val="dk1"/>
              </a:solidFill>
              <a:effectLst/>
              <a:latin typeface="+mn-lt"/>
              <a:ea typeface="+mn-ea"/>
              <a:cs typeface="+mn-cs"/>
            </a:rPr>
            <a:t>を除く各項目で前年度より増加している。大型施設の大規模改修等による普通建設事業費の増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主なものであり、歳出決算額は前年度より</a:t>
          </a:r>
          <a:r>
            <a:rPr kumimoji="1" lang="en-US" altLang="ja-JP" sz="1100">
              <a:solidFill>
                <a:schemeClr val="dk1"/>
              </a:solidFill>
              <a:effectLst/>
              <a:latin typeface="+mn-lt"/>
              <a:ea typeface="+mn-ea"/>
              <a:cs typeface="+mn-cs"/>
            </a:rPr>
            <a:t>162,151</a:t>
          </a:r>
          <a:r>
            <a:rPr kumimoji="1" lang="ja-JP" altLang="ja-JP" sz="1100">
              <a:solidFill>
                <a:schemeClr val="dk1"/>
              </a:solidFill>
              <a:effectLst/>
              <a:latin typeface="+mn-lt"/>
              <a:ea typeface="+mn-ea"/>
              <a:cs typeface="+mn-cs"/>
            </a:rPr>
            <a:t>千円の増となった。住民一人当たりの普通建設事業費は</a:t>
          </a:r>
          <a:r>
            <a:rPr kumimoji="1" lang="en-US" altLang="ja-JP" sz="1100">
              <a:solidFill>
                <a:schemeClr val="dk1"/>
              </a:solidFill>
              <a:effectLst/>
              <a:latin typeface="+mn-lt"/>
              <a:ea typeface="+mn-ea"/>
              <a:cs typeface="+mn-cs"/>
            </a:rPr>
            <a:t>193,689</a:t>
          </a:r>
          <a:r>
            <a:rPr kumimoji="1" lang="ja-JP" altLang="ja-JP" sz="1100">
              <a:solidFill>
                <a:schemeClr val="dk1"/>
              </a:solidFill>
              <a:effectLst/>
              <a:latin typeface="+mn-lt"/>
              <a:ea typeface="+mn-ea"/>
              <a:cs typeface="+mn-cs"/>
            </a:rPr>
            <a:t>円と類似団体と比較して高水準であるのは施設保有数が多いことからであり、引き続き大型施設の大規模改修等により高水準となるものと考えている。</a:t>
          </a:r>
          <a:endParaRPr lang="ja-JP" altLang="ja-JP" sz="1400">
            <a:effectLst/>
          </a:endParaRPr>
        </a:p>
        <a:p>
          <a:r>
            <a:rPr kumimoji="1" lang="ja-JP" altLang="ja-JP" sz="1100">
              <a:solidFill>
                <a:schemeClr val="dk1"/>
              </a:solidFill>
              <a:effectLst/>
              <a:latin typeface="+mn-lt"/>
              <a:ea typeface="+mn-ea"/>
              <a:cs typeface="+mn-cs"/>
            </a:rPr>
            <a:t>・各項目別に見ると、住民一人当たりの人件費は</a:t>
          </a:r>
          <a:r>
            <a:rPr kumimoji="1" lang="en-US" altLang="ja-JP" sz="1100">
              <a:solidFill>
                <a:schemeClr val="dk1"/>
              </a:solidFill>
              <a:effectLst/>
              <a:latin typeface="+mn-lt"/>
              <a:ea typeface="+mn-ea"/>
              <a:cs typeface="+mn-cs"/>
            </a:rPr>
            <a:t>155,720</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保育士の採用や会計年度任用職員共済負担金など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5,927</a:t>
          </a:r>
          <a:r>
            <a:rPr kumimoji="1" lang="ja-JP" altLang="ja-JP" sz="1100">
              <a:solidFill>
                <a:schemeClr val="dk1"/>
              </a:solidFill>
              <a:effectLst/>
              <a:latin typeface="+mn-lt"/>
              <a:ea typeface="+mn-ea"/>
              <a:cs typeface="+mn-cs"/>
            </a:rPr>
            <a:t>円の増となった。また、類似団体と比較しても突出して多額の支出額となっており、平成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町の合併による職員数の増加によるもので、令和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人と依然として高い水準であることから適正化計画を策定し、職員数の削減に努めていく。また、物件費についても、住民一人当たり</a:t>
          </a:r>
          <a:r>
            <a:rPr kumimoji="1" lang="en-US" altLang="ja-JP" sz="1100">
              <a:solidFill>
                <a:schemeClr val="dk1"/>
              </a:solidFill>
              <a:effectLst/>
              <a:latin typeface="+mn-lt"/>
              <a:ea typeface="+mn-ea"/>
              <a:cs typeface="+mn-cs"/>
            </a:rPr>
            <a:t>140,440</a:t>
          </a:r>
          <a:r>
            <a:rPr kumimoji="1" lang="ja-JP" altLang="ja-JP" sz="1100">
              <a:solidFill>
                <a:schemeClr val="dk1"/>
              </a:solidFill>
              <a:effectLst/>
              <a:latin typeface="+mn-lt"/>
              <a:ea typeface="+mn-ea"/>
              <a:cs typeface="+mn-cs"/>
            </a:rPr>
            <a:t>円と類似団体と比較して高水準にある。これは本町が離島という地理的条件から、他団体と広域的に管理することができない、ごみ焼却施設や汚泥再生処理センター等の管理費などがが大きく影響しており、衛生費の物件費が</a:t>
          </a:r>
          <a:r>
            <a:rPr kumimoji="1" lang="en-US" altLang="ja-JP" sz="1100">
              <a:solidFill>
                <a:schemeClr val="dk1"/>
              </a:solidFill>
              <a:effectLst/>
              <a:latin typeface="+mn-lt"/>
              <a:ea typeface="+mn-ea"/>
              <a:cs typeface="+mn-cs"/>
            </a:rPr>
            <a:t>986,807</a:t>
          </a:r>
          <a:r>
            <a:rPr kumimoji="1" lang="ja-JP" altLang="ja-JP" sz="1100">
              <a:solidFill>
                <a:schemeClr val="dk1"/>
              </a:solidFill>
              <a:effectLst/>
              <a:latin typeface="+mn-lt"/>
              <a:ea typeface="+mn-ea"/>
              <a:cs typeface="+mn-cs"/>
            </a:rPr>
            <a:t>千円と物件費全体の</a:t>
          </a:r>
          <a:r>
            <a:rPr kumimoji="1" lang="en-US" altLang="ja-JP" sz="1100">
              <a:solidFill>
                <a:schemeClr val="dk1"/>
              </a:solidFill>
              <a:effectLst/>
              <a:latin typeface="+mn-lt"/>
              <a:ea typeface="+mn-ea"/>
              <a:cs typeface="+mn-cs"/>
            </a:rPr>
            <a:t>41.0</a:t>
          </a:r>
          <a:r>
            <a:rPr kumimoji="1" lang="ja-JP" altLang="ja-JP" sz="1100">
              <a:solidFill>
                <a:schemeClr val="dk1"/>
              </a:solidFill>
              <a:effectLst/>
              <a:latin typeface="+mn-lt"/>
              <a:ea typeface="+mn-ea"/>
              <a:cs typeface="+mn-cs"/>
            </a:rPr>
            <a:t>％を占めている。</a:t>
          </a:r>
          <a:endParaRPr lang="ja-JP" altLang="ja-JP" sz="1400">
            <a:effectLst/>
          </a:endParaRPr>
        </a:p>
        <a:p>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年度末の地方債残高が約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億円あったものの行財政改革や繰上償還の実施により、令和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年度末残高では約</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億円まで減少した。しかしながら、依然として高い水準にあるため第２次財政運営適正化計画に基づき地方債の新規発行を抑制するとともに、計画的な繰上償還を実施し、償還額の圧縮に努める。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17,130
17,016
214.00
19,166,198
18,307,002
408,333
9,992,814
17,444,591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153416</xdr:rowOff>
    </xdr:from>
    <xdr:to>
      <xdr:col>24</xdr:col>
      <xdr:colOff>63500</xdr:colOff>
      <xdr:row>35</xdr:row>
      <xdr:rowOff>71806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2716"/>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71806</xdr:rowOff>
    </xdr:from>
    <xdr:to>
      <xdr:col>19</xdr:col>
      <xdr:colOff>177800</xdr:colOff>
      <xdr:row>35</xdr:row>
      <xdr:rowOff>97866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255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97866</xdr:rowOff>
    </xdr:from>
    <xdr:to>
      <xdr:col>15</xdr:col>
      <xdr:colOff>50800</xdr:colOff>
      <xdr:row>35</xdr:row>
      <xdr:rowOff>136271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9861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88722</xdr:rowOff>
    </xdr:from>
    <xdr:to>
      <xdr:col>10</xdr:col>
      <xdr:colOff>114300</xdr:colOff>
      <xdr:row>35</xdr:row>
      <xdr:rowOff>136271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947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102616</xdr:rowOff>
    </xdr:from>
    <xdr:to>
      <xdr:col>24</xdr:col>
      <xdr:colOff>114300</xdr:colOff>
      <xdr:row>35</xdr:row>
      <xdr:rowOff>32766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125493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21006</xdr:rowOff>
    </xdr:from>
    <xdr:to>
      <xdr:col>20</xdr:col>
      <xdr:colOff>38100</xdr:colOff>
      <xdr:row>35</xdr:row>
      <xdr:rowOff>122606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139133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47066</xdr:rowOff>
    </xdr:from>
    <xdr:to>
      <xdr:col>15</xdr:col>
      <xdr:colOff>101600</xdr:colOff>
      <xdr:row>35</xdr:row>
      <xdr:rowOff>148666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85471</xdr:rowOff>
    </xdr:from>
    <xdr:to>
      <xdr:col>10</xdr:col>
      <xdr:colOff>165100</xdr:colOff>
      <xdr:row>36</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32148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37922</xdr:rowOff>
    </xdr:from>
    <xdr:to>
      <xdr:col>6</xdr:col>
      <xdr:colOff>38100</xdr:colOff>
      <xdr:row>35</xdr:row>
      <xdr:rowOff>139522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17879</xdr:rowOff>
    </xdr:from>
    <xdr:to>
      <xdr:col>24</xdr:col>
      <xdr:colOff>63500</xdr:colOff>
      <xdr:row>56</xdr:row>
      <xdr:rowOff>19868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907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140026</xdr:rowOff>
    </xdr:from>
    <xdr:to>
      <xdr:col>19</xdr:col>
      <xdr:colOff>177800</xdr:colOff>
      <xdr:row>56</xdr:row>
      <xdr:rowOff>17879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69776"/>
          <a:ext cx="889000" cy="4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112568</xdr:rowOff>
    </xdr:from>
    <xdr:to>
      <xdr:col>15</xdr:col>
      <xdr:colOff>50800</xdr:colOff>
      <xdr:row>55</xdr:row>
      <xdr:rowOff>140026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027968"/>
          <a:ext cx="889000" cy="5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112568</xdr:rowOff>
    </xdr:from>
    <xdr:to>
      <xdr:col>10</xdr:col>
      <xdr:colOff>114300</xdr:colOff>
      <xdr:row>56</xdr:row>
      <xdr:rowOff>141487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027968"/>
          <a:ext cx="889000" cy="7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140518</xdr:rowOff>
    </xdr:from>
    <xdr:to>
      <xdr:col>24</xdr:col>
      <xdr:colOff>114300</xdr:colOff>
      <xdr:row>56</xdr:row>
      <xdr:rowOff>70668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163395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2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138529</xdr:rowOff>
    </xdr:from>
    <xdr:to>
      <xdr:col>20</xdr:col>
      <xdr:colOff>38100</xdr:colOff>
      <xdr:row>56</xdr:row>
      <xdr:rowOff>68679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85206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4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89226</xdr:rowOff>
    </xdr:from>
    <xdr:to>
      <xdr:col>15</xdr:col>
      <xdr:colOff>101600</xdr:colOff>
      <xdr:row>56</xdr:row>
      <xdr:rowOff>19376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35903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61768</xdr:rowOff>
    </xdr:from>
    <xdr:to>
      <xdr:col>10</xdr:col>
      <xdr:colOff>165100</xdr:colOff>
      <xdr:row>52</xdr:row>
      <xdr:rowOff>163368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9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8445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90687</xdr:rowOff>
    </xdr:from>
    <xdr:to>
      <xdr:col>6</xdr:col>
      <xdr:colOff>38100</xdr:colOff>
      <xdr:row>57</xdr:row>
      <xdr:rowOff>20837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37364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89854</xdr:rowOff>
    </xdr:from>
    <xdr:to>
      <xdr:col>24</xdr:col>
      <xdr:colOff>63500</xdr:colOff>
      <xdr:row>74</xdr:row>
      <xdr:rowOff>30582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05704"/>
          <a:ext cx="8382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58613</xdr:rowOff>
    </xdr:from>
    <xdr:to>
      <xdr:col>19</xdr:col>
      <xdr:colOff>177800</xdr:colOff>
      <xdr:row>74</xdr:row>
      <xdr:rowOff>30582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74463"/>
          <a:ext cx="889000" cy="1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58613</xdr:rowOff>
    </xdr:from>
    <xdr:to>
      <xdr:col>15</xdr:col>
      <xdr:colOff>50800</xdr:colOff>
      <xdr:row>75</xdr:row>
      <xdr:rowOff>95863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74463"/>
          <a:ext cx="889000" cy="38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1103</xdr:rowOff>
    </xdr:from>
    <xdr:to>
      <xdr:col>10</xdr:col>
      <xdr:colOff>114300</xdr:colOff>
      <xdr:row>75</xdr:row>
      <xdr:rowOff>95863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5985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39054</xdr:rowOff>
    </xdr:from>
    <xdr:to>
      <xdr:col>24</xdr:col>
      <xdr:colOff>114300</xdr:colOff>
      <xdr:row>73</xdr:row>
      <xdr:rowOff>140654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61931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151232</xdr:rowOff>
    </xdr:from>
    <xdr:to>
      <xdr:col>20</xdr:col>
      <xdr:colOff>38100</xdr:colOff>
      <xdr:row>74</xdr:row>
      <xdr:rowOff>81382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97909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7813</xdr:rowOff>
    </xdr:from>
    <xdr:to>
      <xdr:col>15</xdr:col>
      <xdr:colOff>101600</xdr:colOff>
      <xdr:row>73</xdr:row>
      <xdr:rowOff>109413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125940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9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45063</xdr:rowOff>
    </xdr:from>
    <xdr:to>
      <xdr:col>10</xdr:col>
      <xdr:colOff>165100</xdr:colOff>
      <xdr:row>75</xdr:row>
      <xdr:rowOff>146664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03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163190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7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121753</xdr:rowOff>
    </xdr:from>
    <xdr:to>
      <xdr:col>6</xdr:col>
      <xdr:colOff>38100</xdr:colOff>
      <xdr:row>75</xdr:row>
      <xdr:rowOff>51903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68430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81483</xdr:rowOff>
    </xdr:from>
    <xdr:to>
      <xdr:col>24</xdr:col>
      <xdr:colOff>63500</xdr:colOff>
      <xdr:row>90</xdr:row>
      <xdr:rowOff>146875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11983"/>
          <a:ext cx="838200" cy="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81483</xdr:rowOff>
    </xdr:from>
    <xdr:to>
      <xdr:col>19</xdr:col>
      <xdr:colOff>177800</xdr:colOff>
      <xdr:row>92</xdr:row>
      <xdr:rowOff>9310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11983"/>
          <a:ext cx="889000" cy="27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9310</xdr:rowOff>
    </xdr:from>
    <xdr:to>
      <xdr:col>15</xdr:col>
      <xdr:colOff>50800</xdr:colOff>
      <xdr:row>92</xdr:row>
      <xdr:rowOff>12154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782710"/>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12154</xdr:rowOff>
    </xdr:from>
    <xdr:to>
      <xdr:col>10</xdr:col>
      <xdr:colOff>114300</xdr:colOff>
      <xdr:row>93</xdr:row>
      <xdr:rowOff>26403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785554"/>
          <a:ext cx="889000" cy="1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96075</xdr:rowOff>
    </xdr:from>
    <xdr:to>
      <xdr:col>24</xdr:col>
      <xdr:colOff>114300</xdr:colOff>
      <xdr:row>91</xdr:row>
      <xdr:rowOff>26225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5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49102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4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30683</xdr:rowOff>
    </xdr:from>
    <xdr:to>
      <xdr:col>20</xdr:col>
      <xdr:colOff>38100</xdr:colOff>
      <xdr:row>90</xdr:row>
      <xdr:rowOff>132283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148810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23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129960</xdr:rowOff>
    </xdr:from>
    <xdr:to>
      <xdr:col>15</xdr:col>
      <xdr:colOff>101600</xdr:colOff>
      <xdr:row>92</xdr:row>
      <xdr:rowOff>60110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7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76637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5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132804</xdr:rowOff>
    </xdr:from>
    <xdr:to>
      <xdr:col>10</xdr:col>
      <xdr:colOff>165100</xdr:colOff>
      <xdr:row>92</xdr:row>
      <xdr:rowOff>62954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7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79481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5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147053</xdr:rowOff>
    </xdr:from>
    <xdr:to>
      <xdr:col>6</xdr:col>
      <xdr:colOff>38100</xdr:colOff>
      <xdr:row>93</xdr:row>
      <xdr:rowOff>77203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93730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69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116256</xdr:rowOff>
    </xdr:from>
    <xdr:to>
      <xdr:col>55</xdr:col>
      <xdr:colOff>0</xdr:colOff>
      <xdr:row>54</xdr:row>
      <xdr:rowOff>98743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03106"/>
          <a:ext cx="838200" cy="1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98743</xdr:rowOff>
    </xdr:from>
    <xdr:to>
      <xdr:col>50</xdr:col>
      <xdr:colOff>114300</xdr:colOff>
      <xdr:row>54</xdr:row>
      <xdr:rowOff>122542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57043"/>
          <a:ext cx="889000" cy="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122542</xdr:rowOff>
    </xdr:from>
    <xdr:to>
      <xdr:col>45</xdr:col>
      <xdr:colOff>177800</xdr:colOff>
      <xdr:row>55</xdr:row>
      <xdr:rowOff>106959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80842"/>
          <a:ext cx="889000" cy="1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39141</xdr:rowOff>
    </xdr:from>
    <xdr:to>
      <xdr:col>41</xdr:col>
      <xdr:colOff>50800</xdr:colOff>
      <xdr:row>55</xdr:row>
      <xdr:rowOff>106959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68891"/>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65456</xdr:rowOff>
    </xdr:from>
    <xdr:to>
      <xdr:col>55</xdr:col>
      <xdr:colOff>50800</xdr:colOff>
      <xdr:row>53</xdr:row>
      <xdr:rowOff>167056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88333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47943</xdr:rowOff>
    </xdr:from>
    <xdr:to>
      <xdr:col>50</xdr:col>
      <xdr:colOff>165100</xdr:colOff>
      <xdr:row>54</xdr:row>
      <xdr:rowOff>149543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166070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71742</xdr:rowOff>
    </xdr:from>
    <xdr:to>
      <xdr:col>46</xdr:col>
      <xdr:colOff>38100</xdr:colOff>
      <xdr:row>55</xdr:row>
      <xdr:rowOff>1892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56159</xdr:rowOff>
    </xdr:from>
    <xdr:to>
      <xdr:col>41</xdr:col>
      <xdr:colOff>101600</xdr:colOff>
      <xdr:row>55</xdr:row>
      <xdr:rowOff>157759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159791</xdr:rowOff>
    </xdr:from>
    <xdr:to>
      <xdr:col>36</xdr:col>
      <xdr:colOff>165100</xdr:colOff>
      <xdr:row>55</xdr:row>
      <xdr:rowOff>89941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106468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11684</xdr:rowOff>
    </xdr:from>
    <xdr:to>
      <xdr:col>55</xdr:col>
      <xdr:colOff>0</xdr:colOff>
      <xdr:row>75</xdr:row>
      <xdr:rowOff>63995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527534"/>
          <a:ext cx="838200" cy="3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11684</xdr:rowOff>
    </xdr:from>
    <xdr:to>
      <xdr:col>50</xdr:col>
      <xdr:colOff>114300</xdr:colOff>
      <xdr:row>76</xdr:row>
      <xdr:rowOff>21419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527534"/>
          <a:ext cx="889000" cy="5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21419</xdr:rowOff>
    </xdr:from>
    <xdr:to>
      <xdr:col>45</xdr:col>
      <xdr:colOff>177800</xdr:colOff>
      <xdr:row>76</xdr:row>
      <xdr:rowOff>88094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5161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126460</xdr:rowOff>
    </xdr:from>
    <xdr:to>
      <xdr:col>41</xdr:col>
      <xdr:colOff>50800</xdr:colOff>
      <xdr:row>76</xdr:row>
      <xdr:rowOff>88094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985210"/>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13195</xdr:rowOff>
    </xdr:from>
    <xdr:to>
      <xdr:col>55</xdr:col>
      <xdr:colOff>50800</xdr:colOff>
      <xdr:row>75</xdr:row>
      <xdr:rowOff>114795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36072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132334</xdr:rowOff>
    </xdr:from>
    <xdr:to>
      <xdr:col>50</xdr:col>
      <xdr:colOff>165100</xdr:colOff>
      <xdr:row>73</xdr:row>
      <xdr:rowOff>62484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79011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142069</xdr:rowOff>
    </xdr:from>
    <xdr:to>
      <xdr:col>46</xdr:col>
      <xdr:colOff>38100</xdr:colOff>
      <xdr:row>76</xdr:row>
      <xdr:rowOff>72219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88746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37294</xdr:rowOff>
    </xdr:from>
    <xdr:to>
      <xdr:col>41</xdr:col>
      <xdr:colOff>101600</xdr:colOff>
      <xdr:row>76</xdr:row>
      <xdr:rowOff>138894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155421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75660</xdr:rowOff>
    </xdr:from>
    <xdr:to>
      <xdr:col>36</xdr:col>
      <xdr:colOff>165100</xdr:colOff>
      <xdr:row>76</xdr:row>
      <xdr:rowOff>5810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22337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66306</xdr:rowOff>
    </xdr:from>
    <xdr:to>
      <xdr:col>55</xdr:col>
      <xdr:colOff>0</xdr:colOff>
      <xdr:row>96</xdr:row>
      <xdr:rowOff>125540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54056"/>
          <a:ext cx="838200" cy="2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70002</xdr:rowOff>
    </xdr:from>
    <xdr:to>
      <xdr:col>50</xdr:col>
      <xdr:colOff>114300</xdr:colOff>
      <xdr:row>96</xdr:row>
      <xdr:rowOff>125540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29202"/>
          <a:ext cx="889000" cy="5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70002</xdr:rowOff>
    </xdr:from>
    <xdr:to>
      <xdr:col>45</xdr:col>
      <xdr:colOff>177800</xdr:colOff>
      <xdr:row>96</xdr:row>
      <xdr:rowOff>90297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29202"/>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90297</xdr:rowOff>
    </xdr:from>
    <xdr:to>
      <xdr:col>41</xdr:col>
      <xdr:colOff>50800</xdr:colOff>
      <xdr:row>97</xdr:row>
      <xdr:rowOff>68351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49497"/>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15506</xdr:rowOff>
    </xdr:from>
    <xdr:to>
      <xdr:col>55</xdr:col>
      <xdr:colOff>50800</xdr:colOff>
      <xdr:row>95</xdr:row>
      <xdr:rowOff>117106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38383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74740</xdr:rowOff>
    </xdr:from>
    <xdr:to>
      <xdr:col>50</xdr:col>
      <xdr:colOff>165100</xdr:colOff>
      <xdr:row>97</xdr:row>
      <xdr:rowOff>4890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19202</xdr:rowOff>
    </xdr:from>
    <xdr:to>
      <xdr:col>46</xdr:col>
      <xdr:colOff>38100</xdr:colOff>
      <xdr:row>96</xdr:row>
      <xdr:rowOff>120802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137329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39497</xdr:rowOff>
    </xdr:from>
    <xdr:to>
      <xdr:col>41</xdr:col>
      <xdr:colOff>101600</xdr:colOff>
      <xdr:row>96</xdr:row>
      <xdr:rowOff>141097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157624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17551</xdr:rowOff>
    </xdr:from>
    <xdr:to>
      <xdr:col>36</xdr:col>
      <xdr:colOff>165100</xdr:colOff>
      <xdr:row>97</xdr:row>
      <xdr:rowOff>119151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110278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159131</xdr:rowOff>
    </xdr:from>
    <xdr:to>
      <xdr:col>85</xdr:col>
      <xdr:colOff>127000</xdr:colOff>
      <xdr:row>34</xdr:row>
      <xdr:rowOff>76802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16981"/>
          <a:ext cx="8382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18575</xdr:rowOff>
    </xdr:from>
    <xdr:to>
      <xdr:col>81</xdr:col>
      <xdr:colOff>50800</xdr:colOff>
      <xdr:row>34</xdr:row>
      <xdr:rowOff>76802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847875"/>
          <a:ext cx="8890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40880</xdr:rowOff>
    </xdr:from>
    <xdr:to>
      <xdr:col>76</xdr:col>
      <xdr:colOff>114300</xdr:colOff>
      <xdr:row>34</xdr:row>
      <xdr:rowOff>18575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355830"/>
          <a:ext cx="889000" cy="49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116285</xdr:rowOff>
    </xdr:from>
    <xdr:to>
      <xdr:col>71</xdr:col>
      <xdr:colOff>177800</xdr:colOff>
      <xdr:row>31</xdr:row>
      <xdr:rowOff>40880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259785"/>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108331</xdr:rowOff>
    </xdr:from>
    <xdr:to>
      <xdr:col>85</xdr:col>
      <xdr:colOff>177800</xdr:colOff>
      <xdr:row>34</xdr:row>
      <xdr:rowOff>38481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131208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26002</xdr:rowOff>
    </xdr:from>
    <xdr:to>
      <xdr:col>81</xdr:col>
      <xdr:colOff>101600</xdr:colOff>
      <xdr:row>34</xdr:row>
      <xdr:rowOff>127602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144129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139225</xdr:rowOff>
    </xdr:from>
    <xdr:to>
      <xdr:col>76</xdr:col>
      <xdr:colOff>165100</xdr:colOff>
      <xdr:row>34</xdr:row>
      <xdr:rowOff>69375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7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85902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7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161530</xdr:rowOff>
    </xdr:from>
    <xdr:to>
      <xdr:col>72</xdr:col>
      <xdr:colOff>38100</xdr:colOff>
      <xdr:row>31</xdr:row>
      <xdr:rowOff>91680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108207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0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65485</xdr:rowOff>
    </xdr:from>
    <xdr:to>
      <xdr:col>67</xdr:col>
      <xdr:colOff>101600</xdr:colOff>
      <xdr:row>30</xdr:row>
      <xdr:rowOff>167085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2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12162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49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10490</xdr:rowOff>
    </xdr:from>
    <xdr:to>
      <xdr:col>85</xdr:col>
      <xdr:colOff>127000</xdr:colOff>
      <xdr:row>54</xdr:row>
      <xdr:rowOff>115176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097340"/>
          <a:ext cx="838200" cy="2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115176</xdr:rowOff>
    </xdr:from>
    <xdr:to>
      <xdr:col>81</xdr:col>
      <xdr:colOff>50800</xdr:colOff>
      <xdr:row>55</xdr:row>
      <xdr:rowOff>56617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73476"/>
          <a:ext cx="889000" cy="1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8839</xdr:rowOff>
    </xdr:from>
    <xdr:to>
      <xdr:col>76</xdr:col>
      <xdr:colOff>114300</xdr:colOff>
      <xdr:row>55</xdr:row>
      <xdr:rowOff>56617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67139"/>
          <a:ext cx="889000" cy="2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8839</xdr:rowOff>
    </xdr:from>
    <xdr:to>
      <xdr:col>71</xdr:col>
      <xdr:colOff>177800</xdr:colOff>
      <xdr:row>55</xdr:row>
      <xdr:rowOff>58624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67139"/>
          <a:ext cx="889000" cy="2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131140</xdr:rowOff>
    </xdr:from>
    <xdr:to>
      <xdr:col>85</xdr:col>
      <xdr:colOff>177800</xdr:colOff>
      <xdr:row>53</xdr:row>
      <xdr:rowOff>61290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0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154017</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8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64376</xdr:rowOff>
    </xdr:from>
    <xdr:to>
      <xdr:col>81</xdr:col>
      <xdr:colOff>101600</xdr:colOff>
      <xdr:row>54</xdr:row>
      <xdr:rowOff>165976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11053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9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5817</xdr:rowOff>
    </xdr:from>
    <xdr:to>
      <xdr:col>76</xdr:col>
      <xdr:colOff>165100</xdr:colOff>
      <xdr:row>55</xdr:row>
      <xdr:rowOff>107417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123944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129489</xdr:rowOff>
    </xdr:from>
    <xdr:to>
      <xdr:col>72</xdr:col>
      <xdr:colOff>38100</xdr:colOff>
      <xdr:row>54</xdr:row>
      <xdr:rowOff>59639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76166</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9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7824</xdr:rowOff>
    </xdr:from>
    <xdr:to>
      <xdr:col>67</xdr:col>
      <xdr:colOff>101600</xdr:colOff>
      <xdr:row>55</xdr:row>
      <xdr:rowOff>109424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125951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30245</xdr:rowOff>
    </xdr:from>
    <xdr:to>
      <xdr:col>85</xdr:col>
      <xdr:colOff>127000</xdr:colOff>
      <xdr:row>79</xdr:row>
      <xdr:rowOff>33618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74795"/>
          <a:ext cx="8382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12370</xdr:rowOff>
    </xdr:from>
    <xdr:to>
      <xdr:col>81</xdr:col>
      <xdr:colOff>50800</xdr:colOff>
      <xdr:row>79</xdr:row>
      <xdr:rowOff>33618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56920"/>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64317</xdr:rowOff>
    </xdr:from>
    <xdr:to>
      <xdr:col>76</xdr:col>
      <xdr:colOff>114300</xdr:colOff>
      <xdr:row>79</xdr:row>
      <xdr:rowOff>12370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37417"/>
          <a:ext cx="889000" cy="11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64317</xdr:rowOff>
    </xdr:from>
    <xdr:to>
      <xdr:col>71</xdr:col>
      <xdr:colOff>177800</xdr:colOff>
      <xdr:row>78</xdr:row>
      <xdr:rowOff>118506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37417"/>
          <a:ext cx="889000" cy="5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150895</xdr:rowOff>
    </xdr:from>
    <xdr:to>
      <xdr:col>85</xdr:col>
      <xdr:colOff>177800</xdr:colOff>
      <xdr:row>79</xdr:row>
      <xdr:rowOff>81045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110272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154268</xdr:rowOff>
    </xdr:from>
    <xdr:to>
      <xdr:col>81</xdr:col>
      <xdr:colOff>101600</xdr:colOff>
      <xdr:row>79</xdr:row>
      <xdr:rowOff>84418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100945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3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133020</xdr:rowOff>
    </xdr:from>
    <xdr:to>
      <xdr:col>76</xdr:col>
      <xdr:colOff>165100</xdr:colOff>
      <xdr:row>79</xdr:row>
      <xdr:rowOff>63170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79697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13517</xdr:rowOff>
    </xdr:from>
    <xdr:to>
      <xdr:col>72</xdr:col>
      <xdr:colOff>38100</xdr:colOff>
      <xdr:row>78</xdr:row>
      <xdr:rowOff>115117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3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131644</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31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67706</xdr:rowOff>
    </xdr:from>
    <xdr:to>
      <xdr:col>67</xdr:col>
      <xdr:colOff>101600</xdr:colOff>
      <xdr:row>78</xdr:row>
      <xdr:rowOff>169306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14383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2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121092</xdr:rowOff>
    </xdr:from>
    <xdr:to>
      <xdr:col>85</xdr:col>
      <xdr:colOff>127000</xdr:colOff>
      <xdr:row>91</xdr:row>
      <xdr:rowOff>127668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23042"/>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121092</xdr:rowOff>
    </xdr:from>
    <xdr:to>
      <xdr:col>81</xdr:col>
      <xdr:colOff>50800</xdr:colOff>
      <xdr:row>92</xdr:row>
      <xdr:rowOff>35268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723042"/>
          <a:ext cx="8890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35268</xdr:rowOff>
    </xdr:from>
    <xdr:to>
      <xdr:col>76</xdr:col>
      <xdr:colOff>114300</xdr:colOff>
      <xdr:row>92</xdr:row>
      <xdr:rowOff>84607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808668"/>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84607</xdr:rowOff>
    </xdr:from>
    <xdr:to>
      <xdr:col>71</xdr:col>
      <xdr:colOff>177800</xdr:colOff>
      <xdr:row>92</xdr:row>
      <xdr:rowOff>130891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858007"/>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76868</xdr:rowOff>
    </xdr:from>
    <xdr:to>
      <xdr:col>85</xdr:col>
      <xdr:colOff>177800</xdr:colOff>
      <xdr:row>92</xdr:row>
      <xdr:rowOff>7018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6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29895</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70292</xdr:rowOff>
    </xdr:from>
    <xdr:to>
      <xdr:col>81</xdr:col>
      <xdr:colOff>101600</xdr:colOff>
      <xdr:row>92</xdr:row>
      <xdr:rowOff>442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16969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44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155918</xdr:rowOff>
    </xdr:from>
    <xdr:to>
      <xdr:col>76</xdr:col>
      <xdr:colOff>165100</xdr:colOff>
      <xdr:row>92</xdr:row>
      <xdr:rowOff>86068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7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102595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53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33807</xdr:rowOff>
    </xdr:from>
    <xdr:to>
      <xdr:col>72</xdr:col>
      <xdr:colOff>38100</xdr:colOff>
      <xdr:row>92</xdr:row>
      <xdr:rowOff>135407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8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151934</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58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80091</xdr:rowOff>
    </xdr:from>
    <xdr:to>
      <xdr:col>67</xdr:col>
      <xdr:colOff>101600</xdr:colOff>
      <xdr:row>93</xdr:row>
      <xdr:rowOff>10241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26768</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62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・総務費の住民一人当たりの決算額が</a:t>
          </a:r>
          <a:r>
            <a:rPr kumimoji="1" lang="en-US" altLang="ja-JP" sz="1100">
              <a:solidFill>
                <a:schemeClr val="dk1"/>
              </a:solidFill>
              <a:effectLst/>
              <a:latin typeface="+mn-lt"/>
              <a:ea typeface="+mn-ea"/>
              <a:cs typeface="+mn-cs"/>
            </a:rPr>
            <a:t>181,694</a:t>
          </a:r>
          <a:r>
            <a:rPr kumimoji="1" lang="ja-JP" altLang="ja-JP" sz="1100">
              <a:solidFill>
                <a:schemeClr val="dk1"/>
              </a:solidFill>
              <a:effectLst/>
              <a:latin typeface="+mn-lt"/>
              <a:ea typeface="+mn-ea"/>
              <a:cs typeface="+mn-cs"/>
            </a:rPr>
            <a:t>円と類似団体平均より高くなっているのは、人件費による影響が大きいためである。人件費については、「定員適正化計画」により職員数を減少させる計画にあるが、類似団体と比較しても依然として高い水準となっているため、今後も計画に基づき削減を行っていく。衛生費、農林水産業費及び消防費が類似団体を大きく上回っている要因は、離島という地理的条件から漁港施設を多く保有しており、衛生施設や消防施設等は他団体と広域的に管理することができず単独で運営しているためである。また、農林水産業費については、普通建設事業費や積立金等の多少の増減があったも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年度から施行された有人国境離島法による補助制度の新規創設・拡充により施行前と比較して決算額は大幅増となっており、類似団体平均と比較しても高い水準となっている。民生費については、</a:t>
          </a:r>
          <a:r>
            <a:rPr kumimoji="1" lang="ja-JP" altLang="en-US" sz="1100">
              <a:solidFill>
                <a:schemeClr val="dk1"/>
              </a:solidFill>
              <a:effectLst/>
              <a:latin typeface="+mn-lt"/>
              <a:ea typeface="+mn-ea"/>
              <a:cs typeface="+mn-cs"/>
            </a:rPr>
            <a:t>価格高騰緊急支援給付金や臨時特別給付金など</a:t>
          </a:r>
          <a:r>
            <a:rPr kumimoji="1" lang="ja-JP" altLang="ja-JP" sz="1100">
              <a:solidFill>
                <a:schemeClr val="dk1"/>
              </a:solidFill>
              <a:effectLst/>
              <a:latin typeface="+mn-lt"/>
              <a:ea typeface="+mn-ea"/>
              <a:cs typeface="+mn-cs"/>
            </a:rPr>
            <a:t>の減により歳出決算額は減少した。商工費については、</a:t>
          </a:r>
          <a:r>
            <a:rPr kumimoji="1" lang="ja-JP" altLang="en-US" sz="1100">
              <a:solidFill>
                <a:schemeClr val="dk1"/>
              </a:solidFill>
              <a:effectLst/>
              <a:latin typeface="+mn-lt"/>
              <a:ea typeface="+mn-ea"/>
              <a:cs typeface="+mn-cs"/>
            </a:rPr>
            <a:t>特定団体特別融資基金繰出金の減に</a:t>
          </a:r>
          <a:r>
            <a:rPr kumimoji="1" lang="ja-JP" altLang="ja-JP" sz="1100">
              <a:solidFill>
                <a:schemeClr val="dk1"/>
              </a:solidFill>
              <a:effectLst/>
              <a:latin typeface="+mn-lt"/>
              <a:ea typeface="+mn-ea"/>
              <a:cs typeface="+mn-cs"/>
            </a:rPr>
            <a:t>より決算額</a:t>
          </a:r>
          <a:r>
            <a:rPr kumimoji="1" lang="ja-JP" altLang="en-US" sz="1100">
              <a:solidFill>
                <a:schemeClr val="dk1"/>
              </a:solidFill>
              <a:effectLst/>
              <a:latin typeface="+mn-lt"/>
              <a:ea typeface="+mn-ea"/>
              <a:cs typeface="+mn-cs"/>
            </a:rPr>
            <a:t>も減少</a:t>
          </a:r>
          <a:r>
            <a:rPr kumimoji="1" lang="ja-JP" altLang="ja-JP" sz="1100">
              <a:solidFill>
                <a:schemeClr val="dk1"/>
              </a:solidFill>
              <a:effectLst/>
              <a:latin typeface="+mn-lt"/>
              <a:ea typeface="+mn-ea"/>
              <a:cs typeface="+mn-cs"/>
            </a:rPr>
            <a:t>している。教育費については、大型施設の大規模改修等普通建設事業費の増により歳出決算額は増加した。公債費の住民一人当たりの決算額が</a:t>
          </a:r>
          <a:r>
            <a:rPr kumimoji="1" lang="en-US" altLang="ja-JP" sz="1100">
              <a:solidFill>
                <a:schemeClr val="dk1"/>
              </a:solidFill>
              <a:effectLst/>
              <a:latin typeface="+mn-lt"/>
              <a:ea typeface="+mn-ea"/>
              <a:cs typeface="+mn-cs"/>
            </a:rPr>
            <a:t>169,079</a:t>
          </a:r>
          <a:r>
            <a:rPr kumimoji="1" lang="ja-JP" altLang="ja-JP" sz="1100">
              <a:solidFill>
                <a:schemeClr val="dk1"/>
              </a:solidFill>
              <a:effectLst/>
              <a:latin typeface="+mn-lt"/>
              <a:ea typeface="+mn-ea"/>
              <a:cs typeface="+mn-cs"/>
            </a:rPr>
            <a:t>円で類似団体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位となっているのは、合併前の大型事業の地方債残高が原因である。合併当初の地方債残高は約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億円あったが、計画的な繰上償還により令和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年度末の地方債残高は約</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億円まで減少した。しかし類似団体と比較すると依然として地方債残高は多額であ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ことから、第２次財政運営適正化計画に基づき地方債の新規発行を抑制するとともに、計画的な繰上償還を実施し、償還額の圧縮に努める。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・財政調整基金残高については、緊急経済対策等を行うため取り崩しを行ったものの決算剰余金の積立により増減なしとなった。標準財政規模比は規模の増により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・実質収支額については、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・実質単年度収支については、例年同額規模の財政調整基金の積立てや繰上償還等を行っているため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％前後で推移している。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・全会計ともに黒字である。</a:t>
          </a:r>
          <a:endParaRPr lang="ja-JP" altLang="ja-JP" sz="1400">
            <a:effectLst/>
          </a:endParaRPr>
        </a:p>
        <a:p>
          <a:r>
            <a:rPr kumimoji="1" lang="ja-JP" altLang="ja-JP" sz="1100">
              <a:solidFill>
                <a:schemeClr val="dk1"/>
              </a:solidFill>
              <a:effectLst/>
              <a:latin typeface="+mn-lt"/>
              <a:ea typeface="+mn-ea"/>
              <a:cs typeface="+mn-cs"/>
            </a:rPr>
            <a:t>・標準財政規模の増減により多少の増減はあるが、ほぼ横ばいで推移している。また、水道事業会計においては、一般会計からの補助金の増加や新上五島町水道ビジョン（経営戦略）に基づき計画的な財政運営に努めることで黒字額が増加した。今後も各会計の経営の健全化に努め一般会計からの繰出金を抑制しつつ、連結実質赤字を出さない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・全体のおよそ</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％が元利償還金であり、平成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月に見直しを行った「財政運営適正化計画」及び令和元年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次財政運営適正化計画」に基づき、地方債の新規発行を抑制するとともに、計画的な繰上償還を実施することで、元利償還金の圧縮に努めることが最重要である。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・満期一括償還借入実績なし。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年に策定し、平成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月に見直しを行った「財政運営適正化計画」及び令和元年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次財政運営適正化計画」に基づく地方債の発行上限の設定により、新規発行を抑制するとともに、計画的な繰上償還を実施したことで平成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から充当可能財源等が将来負担額を上回っているが、地方債残高については類似団体を大きく上回っており、今後も上記計画に基づき、財政の健全化を図り、それと同時に行財政改革により生じた効果額等を基金へ積立し、充当可能基金の増額にも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長崎県新上五島町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年度末現在高は</a:t>
          </a:r>
          <a:r>
            <a:rPr kumimoji="1" lang="en-US" altLang="ja-JP" sz="1400">
              <a:solidFill>
                <a:schemeClr val="dk1"/>
              </a:solidFill>
              <a:effectLst/>
              <a:latin typeface="+mn-lt"/>
              <a:ea typeface="+mn-ea"/>
              <a:cs typeface="+mn-cs"/>
            </a:rPr>
            <a:t>12,131</a:t>
          </a:r>
          <a:r>
            <a:rPr kumimoji="1" lang="ja-JP" altLang="ja-JP" sz="1400">
              <a:solidFill>
                <a:schemeClr val="dk1"/>
              </a:solidFill>
              <a:effectLst/>
              <a:latin typeface="+mn-lt"/>
              <a:ea typeface="+mn-ea"/>
              <a:cs typeface="+mn-cs"/>
            </a:rPr>
            <a:t>百万円で前年比</a:t>
          </a:r>
          <a:r>
            <a:rPr kumimoji="1" lang="en-US" altLang="ja-JP" sz="1400">
              <a:solidFill>
                <a:schemeClr val="dk1"/>
              </a:solidFill>
              <a:effectLst/>
              <a:latin typeface="+mn-lt"/>
              <a:ea typeface="+mn-ea"/>
              <a:cs typeface="+mn-cs"/>
            </a:rPr>
            <a:t>449</a:t>
          </a:r>
          <a:r>
            <a:rPr kumimoji="1" lang="ja-JP" altLang="ja-JP" sz="1400">
              <a:solidFill>
                <a:schemeClr val="dk1"/>
              </a:solidFill>
              <a:effectLst/>
              <a:latin typeface="+mn-lt"/>
              <a:ea typeface="+mn-ea"/>
              <a:cs typeface="+mn-cs"/>
            </a:rPr>
            <a:t>百万円の増となっている。主な要因として、</a:t>
          </a:r>
          <a:r>
            <a:rPr kumimoji="1" lang="ja-JP" altLang="en-US" sz="1400">
              <a:solidFill>
                <a:schemeClr val="dk1"/>
              </a:solidFill>
              <a:effectLst/>
              <a:latin typeface="+mn-lt"/>
              <a:ea typeface="+mn-ea"/>
              <a:cs typeface="+mn-cs"/>
            </a:rPr>
            <a:t>森林環境譲与税（▲</a:t>
          </a:r>
          <a:r>
            <a:rPr kumimoji="1" lang="en-US" altLang="ja-JP" sz="1400">
              <a:solidFill>
                <a:schemeClr val="dk1"/>
              </a:solidFill>
              <a:effectLst/>
              <a:latin typeface="+mn-lt"/>
              <a:ea typeface="+mn-ea"/>
              <a:cs typeface="+mn-cs"/>
            </a:rPr>
            <a:t>37</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、ふるさと応援寄附金により造成された、ふるさと応援基金の取崩し（▲</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百万円）があったものの、将来の地方債の元利償還のための減債基金への積立て</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230</a:t>
          </a:r>
          <a:r>
            <a:rPr kumimoji="1" lang="ja-JP" altLang="ja-JP" sz="1400">
              <a:solidFill>
                <a:schemeClr val="dk1"/>
              </a:solidFill>
              <a:effectLst/>
              <a:latin typeface="+mn-lt"/>
              <a:ea typeface="+mn-ea"/>
              <a:cs typeface="+mn-cs"/>
            </a:rPr>
            <a:t>百万円）、過疎対策事業債を財源とした過疎対策基金への積立て（</a:t>
          </a:r>
          <a:r>
            <a:rPr kumimoji="1" lang="en-US" altLang="ja-JP" sz="1400">
              <a:solidFill>
                <a:schemeClr val="dk1"/>
              </a:solidFill>
              <a:effectLst/>
              <a:latin typeface="+mn-lt"/>
              <a:ea typeface="+mn-ea"/>
              <a:cs typeface="+mn-cs"/>
            </a:rPr>
            <a:t>43</a:t>
          </a:r>
          <a:r>
            <a:rPr kumimoji="1" lang="ja-JP" altLang="ja-JP" sz="1400">
              <a:solidFill>
                <a:schemeClr val="dk1"/>
              </a:solidFill>
              <a:effectLst/>
              <a:latin typeface="+mn-lt"/>
              <a:ea typeface="+mn-ea"/>
              <a:cs typeface="+mn-cs"/>
            </a:rPr>
            <a:t>百万円）、ふるさと応援基金への積立て（</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百万円）等を行ったことにより基金総額が増加した。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口減少対策等の優先すべき事業に取り組む必要があるものの施設の老朽化対策などの財政需要の増大にも適切に対応していけるよう、一定額を確保しつつ基金の活用を行っていく。基本的には、財政調整基金は現状維持に努め、減債基金や特定目的基金については、歳計剰余金の積立て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各基金の設置条例に定めるように、まちづくり基金であれば、まちづくりに資する全般的な事業、水産業振興基金であれば、水産業の振興に資する事業等に活用していく。また、ふるさと応援基金については、ふるさと納税により造成された基金であり、寄附者の意向に沿っ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・合併市町村が発行できる「合併特例債」を財源としたまちづくり基金</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16</a:t>
          </a:r>
          <a:r>
            <a:rPr kumimoji="1" lang="ja-JP" altLang="en-US" sz="1400">
              <a:solidFill>
                <a:schemeClr val="dk1"/>
              </a:solidFill>
              <a:effectLst/>
              <a:latin typeface="+mn-lt"/>
              <a:ea typeface="+mn-ea"/>
              <a:cs typeface="+mn-cs"/>
            </a:rPr>
            <a:t>百万円）や、ふるさと応援基金（▲</a:t>
          </a:r>
          <a:r>
            <a:rPr kumimoji="1" lang="en-US" altLang="ja-JP" sz="1400">
              <a:solidFill>
                <a:schemeClr val="dk1"/>
              </a:solidFill>
              <a:effectLst/>
              <a:latin typeface="+mn-lt"/>
              <a:ea typeface="+mn-ea"/>
              <a:cs typeface="+mn-cs"/>
            </a:rPr>
            <a:t>33</a:t>
          </a:r>
          <a:r>
            <a:rPr kumimoji="1" lang="ja-JP" altLang="en-US" sz="1400">
              <a:solidFill>
                <a:schemeClr val="dk1"/>
              </a:solidFill>
              <a:effectLst/>
              <a:latin typeface="+mn-lt"/>
              <a:ea typeface="+mn-ea"/>
              <a:cs typeface="+mn-cs"/>
            </a:rPr>
            <a:t>百万円）、森林環境譲与税基金（▲</a:t>
          </a:r>
          <a:r>
            <a:rPr kumimoji="1" lang="en-US" altLang="ja-JP" sz="1400">
              <a:solidFill>
                <a:schemeClr val="dk1"/>
              </a:solidFill>
              <a:effectLst/>
              <a:latin typeface="+mn-lt"/>
              <a:ea typeface="+mn-ea"/>
              <a:cs typeface="+mn-cs"/>
            </a:rPr>
            <a:t>37</a:t>
          </a:r>
          <a:r>
            <a:rPr kumimoji="1" lang="ja-JP" altLang="en-US" sz="1400">
              <a:solidFill>
                <a:schemeClr val="dk1"/>
              </a:solidFill>
              <a:effectLst/>
              <a:latin typeface="+mn-lt"/>
              <a:ea typeface="+mn-ea"/>
              <a:cs typeface="+mn-cs"/>
            </a:rPr>
            <a:t>百万円）などの取崩しを行ったものの、まちづくり基金（</a:t>
          </a:r>
          <a:r>
            <a:rPr kumimoji="1" lang="en-US" altLang="ja-JP" sz="1400">
              <a:solidFill>
                <a:schemeClr val="dk1"/>
              </a:solidFill>
              <a:effectLst/>
              <a:latin typeface="+mn-lt"/>
              <a:ea typeface="+mn-ea"/>
              <a:cs typeface="+mn-cs"/>
            </a:rPr>
            <a:t>200</a:t>
          </a:r>
          <a:r>
            <a:rPr kumimoji="1" lang="ja-JP" altLang="en-US" sz="1400">
              <a:solidFill>
                <a:schemeClr val="dk1"/>
              </a:solidFill>
              <a:effectLst/>
              <a:latin typeface="+mn-lt"/>
              <a:ea typeface="+mn-ea"/>
              <a:cs typeface="+mn-cs"/>
            </a:rPr>
            <a:t>百万円）やふるさと応援基金への積立てにより前年度比</a:t>
          </a:r>
          <a:r>
            <a:rPr kumimoji="1" lang="en-US" altLang="ja-JP" sz="1400">
              <a:solidFill>
                <a:schemeClr val="dk1"/>
              </a:solidFill>
              <a:effectLst/>
              <a:latin typeface="+mn-lt"/>
              <a:ea typeface="+mn-ea"/>
              <a:cs typeface="+mn-cs"/>
            </a:rPr>
            <a:t>218</a:t>
          </a:r>
          <a:r>
            <a:rPr kumimoji="1" lang="ja-JP" altLang="en-US" sz="14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今後も各基金の使い道にあった事業に活用し、人件費や単なる事務的経費への充当は避け、町の振興、地域活性化に資する事業の中で、国や県の補助対象とならない事業に対し優先的に活用する。一般財源不足分を補うために取崩しを行う場合もあるが、基金に頼りすぎることがないよう、バランスを取りながら財政運営を行い、一定額確保する方針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年度末の基金残高は、</a:t>
          </a:r>
          <a:r>
            <a:rPr kumimoji="1" lang="en-US" altLang="ja-JP" sz="1400">
              <a:solidFill>
                <a:schemeClr val="dk1"/>
              </a:solidFill>
              <a:effectLst/>
              <a:latin typeface="+mn-lt"/>
              <a:ea typeface="+mn-ea"/>
              <a:cs typeface="+mn-cs"/>
            </a:rPr>
            <a:t>1,953</a:t>
          </a:r>
          <a:r>
            <a:rPr kumimoji="1" lang="ja-JP" altLang="ja-JP" sz="1400">
              <a:solidFill>
                <a:schemeClr val="dk1"/>
              </a:solidFill>
              <a:effectLst/>
              <a:latin typeface="+mn-lt"/>
              <a:ea typeface="+mn-ea"/>
              <a:cs typeface="+mn-cs"/>
            </a:rPr>
            <a:t>百万円となっており、財源不足額に対応するため取崩しを行ったものの、歳計剰余金による積立額が同額程度であったため、前年度と増減はない。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口減少による町税等の自主財源の減少や普通交付税の縮減等を見据え、自然災害や感染症等の不測の事態に備えるため、不要な取崩しは行わないよう財政運営を行っていく。また、自主財源に乏しく財政基盤は脆弱であるものの人口減少対策等の優先すべき事業には積極的に取り組む必要があり、基金残高の増加は見込めない状況であるため、行財政改革や財政運営適正化計画の順守に取組み現在高を維持し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年度末の基金残高は、</a:t>
          </a:r>
          <a:r>
            <a:rPr kumimoji="1" lang="en-US" altLang="ja-JP" sz="1400">
              <a:solidFill>
                <a:schemeClr val="dk1"/>
              </a:solidFill>
              <a:effectLst/>
              <a:latin typeface="+mn-lt"/>
              <a:ea typeface="+mn-ea"/>
              <a:cs typeface="+mn-cs"/>
            </a:rPr>
            <a:t>6,119</a:t>
          </a:r>
          <a:r>
            <a:rPr kumimoji="1" lang="ja-JP" altLang="ja-JP" sz="1400">
              <a:solidFill>
                <a:schemeClr val="dk1"/>
              </a:solidFill>
              <a:effectLst/>
              <a:latin typeface="+mn-lt"/>
              <a:ea typeface="+mn-ea"/>
              <a:cs typeface="+mn-cs"/>
            </a:rPr>
            <a:t>百万円となっており、前年度から</a:t>
          </a:r>
          <a:r>
            <a:rPr kumimoji="1" lang="en-US" altLang="ja-JP" sz="1400">
              <a:solidFill>
                <a:schemeClr val="dk1"/>
              </a:solidFill>
              <a:effectLst/>
              <a:latin typeface="+mn-lt"/>
              <a:ea typeface="+mn-ea"/>
              <a:cs typeface="+mn-cs"/>
            </a:rPr>
            <a:t>231</a:t>
          </a:r>
          <a:r>
            <a:rPr kumimoji="1" lang="ja-JP" altLang="ja-JP" sz="1400">
              <a:solidFill>
                <a:schemeClr val="dk1"/>
              </a:solidFill>
              <a:effectLst/>
              <a:latin typeface="+mn-lt"/>
              <a:ea typeface="+mn-ea"/>
              <a:cs typeface="+mn-cs"/>
            </a:rPr>
            <a:t>百万円の増加となっている。</a:t>
          </a:r>
          <a:endParaRPr lang="ja-JP" altLang="ja-JP" sz="1400">
            <a:effectLst/>
          </a:endParaRPr>
        </a:p>
        <a:p>
          <a:r>
            <a:rPr kumimoji="1" lang="ja-JP" altLang="ja-JP" sz="1400">
              <a:solidFill>
                <a:schemeClr val="dk1"/>
              </a:solidFill>
              <a:effectLst/>
              <a:latin typeface="+mn-lt"/>
              <a:ea typeface="+mn-ea"/>
              <a:cs typeface="+mn-cs"/>
            </a:rPr>
            <a:t>・行財政改革大綱及び財政運営適正化計画に基づき徹底的な歳出の見直し、地方債の新規発行上限の設定、継続的な繰上償還を行った結果、</a:t>
          </a:r>
          <a:r>
            <a:rPr kumimoji="1" lang="en-US" altLang="ja-JP" sz="1400">
              <a:solidFill>
                <a:schemeClr val="dk1"/>
              </a:solidFill>
              <a:effectLst/>
              <a:latin typeface="+mn-lt"/>
              <a:ea typeface="+mn-ea"/>
              <a:cs typeface="+mn-cs"/>
            </a:rPr>
            <a:t>61</a:t>
          </a:r>
          <a:r>
            <a:rPr kumimoji="1" lang="ja-JP" altLang="ja-JP" sz="1400">
              <a:solidFill>
                <a:schemeClr val="dk1"/>
              </a:solidFill>
              <a:effectLst/>
              <a:latin typeface="+mn-lt"/>
              <a:ea typeface="+mn-ea"/>
              <a:cs typeface="+mn-cs"/>
            </a:rPr>
            <a:t>百万円を積立てることができた。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・年々地方債残高は着実に減少しているものの令和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年度末現在で約</a:t>
          </a:r>
          <a:r>
            <a:rPr kumimoji="1" lang="en-US" altLang="ja-JP" sz="1400">
              <a:solidFill>
                <a:schemeClr val="dk1"/>
              </a:solidFill>
              <a:effectLst/>
              <a:latin typeface="+mn-lt"/>
              <a:ea typeface="+mn-ea"/>
              <a:cs typeface="+mn-cs"/>
            </a:rPr>
            <a:t>174</a:t>
          </a:r>
          <a:r>
            <a:rPr kumimoji="1" lang="ja-JP" altLang="ja-JP" sz="1400">
              <a:solidFill>
                <a:schemeClr val="dk1"/>
              </a:solidFill>
              <a:effectLst/>
              <a:latin typeface="+mn-lt"/>
              <a:ea typeface="+mn-ea"/>
              <a:cs typeface="+mn-cs"/>
            </a:rPr>
            <a:t>億円と依然として類似団体平均を大きく上回っており、公債費支出額は毎年度</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億円程度で推移している。今後、施設の老朽化対策などの財政需要の増大を考慮すると将来的に予算編成が厳しくなることが予想されるため将来負担を軽減させるため計画的に繰上償還を行いながら収支改善による額を積立てることとし、一定額確保する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19166198</v>
      </c>
      <c r="BO4" s="371"/>
      <c r="BP4" s="371"/>
      <c r="BQ4" s="371"/>
      <c r="BR4" s="371"/>
      <c r="BS4" s="371"/>
      <c r="BT4" s="371"/>
      <c r="BU4" s="372"/>
      <c r="BV4" s="370">
        <v>18654631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18307002</v>
      </c>
      <c r="BO5" s="408"/>
      <c r="BP5" s="408"/>
      <c r="BQ5" s="408"/>
      <c r="BR5" s="408"/>
      <c r="BS5" s="408"/>
      <c r="BT5" s="408"/>
      <c r="BU5" s="409"/>
      <c r="BV5" s="407">
        <v>18144851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80.599999999999994</v>
      </c>
      <c r="CU5" s="405"/>
      <c r="CV5" s="405"/>
      <c r="CW5" s="405"/>
      <c r="CX5" s="405"/>
      <c r="CY5" s="405"/>
      <c r="CZ5" s="405"/>
      <c r="DA5" s="406"/>
      <c r="DB5" s="404">
        <v>79.400000000000006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859196</v>
      </c>
      <c r="BO6" s="408"/>
      <c r="BP6" s="408"/>
      <c r="BQ6" s="408"/>
      <c r="BR6" s="408"/>
      <c r="BS6" s="408"/>
      <c r="BT6" s="408"/>
      <c r="BU6" s="409"/>
      <c r="BV6" s="407">
        <v>509780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80.900000000000006</v>
      </c>
      <c r="CU6" s="445"/>
      <c r="CV6" s="445"/>
      <c r="CW6" s="445"/>
      <c r="CX6" s="445"/>
      <c r="CY6" s="445"/>
      <c r="CZ6" s="445"/>
      <c r="DA6" s="446"/>
      <c r="DB6" s="444">
        <v>80.2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450863</v>
      </c>
      <c r="BO7" s="408"/>
      <c r="BP7" s="408"/>
      <c r="BQ7" s="408"/>
      <c r="BR7" s="408"/>
      <c r="BS7" s="408"/>
      <c r="BT7" s="408"/>
      <c r="BU7" s="409"/>
      <c r="BV7" s="407">
        <v>166212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9992814</v>
      </c>
      <c r="CU7" s="408"/>
      <c r="CV7" s="408"/>
      <c r="CW7" s="408"/>
      <c r="CX7" s="408"/>
      <c r="CY7" s="408"/>
      <c r="CZ7" s="408"/>
      <c r="DA7" s="409"/>
      <c r="DB7" s="407">
        <v>10004704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408333</v>
      </c>
      <c r="BO8" s="408"/>
      <c r="BP8" s="408"/>
      <c r="BQ8" s="408"/>
      <c r="BR8" s="408"/>
      <c r="BS8" s="408"/>
      <c r="BT8" s="408"/>
      <c r="BU8" s="409"/>
      <c r="BV8" s="407">
        <v>343568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17503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64765</v>
      </c>
      <c r="BO9" s="408"/>
      <c r="BP9" s="408"/>
      <c r="BQ9" s="408"/>
      <c r="BR9" s="408"/>
      <c r="BS9" s="408"/>
      <c r="BT9" s="408"/>
      <c r="BU9" s="409"/>
      <c r="BV9" s="407">
        <v>-79721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22.1</v>
      </c>
      <c r="CU9" s="405"/>
      <c r="CV9" s="405"/>
      <c r="CW9" s="405"/>
      <c r="CX9" s="405"/>
      <c r="CY9" s="405"/>
      <c r="CZ9" s="405"/>
      <c r="DA9" s="406"/>
      <c r="DB9" s="404">
        <v>23.7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19718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180043</v>
      </c>
      <c r="BO10" s="408"/>
      <c r="BP10" s="408"/>
      <c r="BQ10" s="408"/>
      <c r="BR10" s="408"/>
      <c r="BS10" s="408"/>
      <c r="BT10" s="408"/>
      <c r="BU10" s="409"/>
      <c r="BV10" s="407">
        <v>220044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1063120</v>
      </c>
      <c r="BO11" s="408"/>
      <c r="BP11" s="408"/>
      <c r="BQ11" s="408"/>
      <c r="BR11" s="408"/>
      <c r="BS11" s="408"/>
      <c r="BT11" s="408"/>
      <c r="BU11" s="409"/>
      <c r="BV11" s="407">
        <v>1099840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17130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180000</v>
      </c>
      <c r="BO12" s="408"/>
      <c r="BP12" s="408"/>
      <c r="BQ12" s="408"/>
      <c r="BR12" s="408"/>
      <c r="BS12" s="408"/>
      <c r="BT12" s="408"/>
      <c r="BU12" s="409"/>
      <c r="BV12" s="407">
        <v>220000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17016</v>
      </c>
      <c r="S13" s="492"/>
      <c r="T13" s="492"/>
      <c r="U13" s="492"/>
      <c r="V13" s="493"/>
      <c r="W13" s="423" t="s">
        <v>131</v>
      </c>
      <c r="X13" s="424"/>
      <c r="Y13" s="424"/>
      <c r="Z13" s="424"/>
      <c r="AA13" s="424"/>
      <c r="AB13" s="414"/>
      <c r="AC13" s="458">
        <v>772</v>
      </c>
      <c r="AD13" s="459"/>
      <c r="AE13" s="459"/>
      <c r="AF13" s="459"/>
      <c r="AG13" s="501"/>
      <c r="AH13" s="458">
        <v>865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1127928</v>
      </c>
      <c r="BO13" s="408"/>
      <c r="BP13" s="408"/>
      <c r="BQ13" s="408"/>
      <c r="BR13" s="408"/>
      <c r="BS13" s="408"/>
      <c r="BT13" s="408"/>
      <c r="BU13" s="409"/>
      <c r="BV13" s="407">
        <v>1020163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1.4</v>
      </c>
      <c r="CU13" s="405"/>
      <c r="CV13" s="405"/>
      <c r="CW13" s="405"/>
      <c r="CX13" s="405"/>
      <c r="CY13" s="405"/>
      <c r="CZ13" s="405"/>
      <c r="DA13" s="406"/>
      <c r="DB13" s="404">
        <v>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17611</v>
      </c>
      <c r="S14" s="492"/>
      <c r="T14" s="492"/>
      <c r="U14" s="492"/>
      <c r="V14" s="493"/>
      <c r="W14" s="397"/>
      <c r="X14" s="398"/>
      <c r="Y14" s="398"/>
      <c r="Z14" s="398"/>
      <c r="AA14" s="398"/>
      <c r="AB14" s="387"/>
      <c r="AC14" s="494">
        <v>10</v>
      </c>
      <c r="AD14" s="495"/>
      <c r="AE14" s="495"/>
      <c r="AF14" s="495"/>
      <c r="AG14" s="496"/>
      <c r="AH14" s="494">
        <v>10.7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17521</v>
      </c>
      <c r="S15" s="492"/>
      <c r="T15" s="492"/>
      <c r="U15" s="492"/>
      <c r="V15" s="493"/>
      <c r="W15" s="423" t="s">
        <v>137</v>
      </c>
      <c r="X15" s="424"/>
      <c r="Y15" s="424"/>
      <c r="Z15" s="424"/>
      <c r="AA15" s="424"/>
      <c r="AB15" s="414"/>
      <c r="AC15" s="458">
        <v>1205</v>
      </c>
      <c r="AD15" s="459"/>
      <c r="AE15" s="459"/>
      <c r="AF15" s="459"/>
      <c r="AG15" s="501"/>
      <c r="AH15" s="458">
        <v>1331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2102722</v>
      </c>
      <c r="BO15" s="371"/>
      <c r="BP15" s="371"/>
      <c r="BQ15" s="371"/>
      <c r="BR15" s="371"/>
      <c r="BS15" s="371"/>
      <c r="BT15" s="371"/>
      <c r="BU15" s="372"/>
      <c r="BV15" s="370">
        <v>2103560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15.6</v>
      </c>
      <c r="AD16" s="495"/>
      <c r="AE16" s="495"/>
      <c r="AF16" s="495"/>
      <c r="AG16" s="496"/>
      <c r="AH16" s="494">
        <v>16.399999999999999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9434852</v>
      </c>
      <c r="BO16" s="408"/>
      <c r="BP16" s="408"/>
      <c r="BQ16" s="408"/>
      <c r="BR16" s="408"/>
      <c r="BS16" s="408"/>
      <c r="BT16" s="408"/>
      <c r="BU16" s="409"/>
      <c r="BV16" s="407">
        <v>9376304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5731</v>
      </c>
      <c r="AD17" s="459"/>
      <c r="AE17" s="459"/>
      <c r="AF17" s="459"/>
      <c r="AG17" s="501"/>
      <c r="AH17" s="458">
        <v>5923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2638549</v>
      </c>
      <c r="BO17" s="408"/>
      <c r="BP17" s="408"/>
      <c r="BQ17" s="408"/>
      <c r="BR17" s="408"/>
      <c r="BS17" s="408"/>
      <c r="BT17" s="408"/>
      <c r="BU17" s="409"/>
      <c r="BV17" s="407">
        <v>2640103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214</v>
      </c>
      <c r="M18" s="531"/>
      <c r="N18" s="531"/>
      <c r="O18" s="531"/>
      <c r="P18" s="531"/>
      <c r="Q18" s="531"/>
      <c r="R18" s="532"/>
      <c r="S18" s="532"/>
      <c r="T18" s="532"/>
      <c r="U18" s="532"/>
      <c r="V18" s="533"/>
      <c r="W18" s="425"/>
      <c r="X18" s="426"/>
      <c r="Y18" s="426"/>
      <c r="Z18" s="426"/>
      <c r="AA18" s="426"/>
      <c r="AB18" s="417"/>
      <c r="AC18" s="534">
        <v>74.400000000000006</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8086094</v>
      </c>
      <c r="BO18" s="408"/>
      <c r="BP18" s="408"/>
      <c r="BQ18" s="408"/>
      <c r="BR18" s="408"/>
      <c r="BS18" s="408"/>
      <c r="BT18" s="408"/>
      <c r="BU18" s="409"/>
      <c r="BV18" s="407">
        <v>7977817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12938830</v>
      </c>
      <c r="BO19" s="408"/>
      <c r="BP19" s="408"/>
      <c r="BQ19" s="408"/>
      <c r="BR19" s="408"/>
      <c r="BS19" s="408"/>
      <c r="BT19" s="408"/>
      <c r="BU19" s="409"/>
      <c r="BV19" s="407">
        <v>12501117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8397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17444591</v>
      </c>
      <c r="BO22" s="371"/>
      <c r="BP22" s="371"/>
      <c r="BQ22" s="371"/>
      <c r="BR22" s="371"/>
      <c r="BS22" s="371"/>
      <c r="BT22" s="371"/>
      <c r="BU22" s="372"/>
      <c r="BV22" s="370">
        <v>17691995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8367809</v>
      </c>
      <c r="BO23" s="408"/>
      <c r="BP23" s="408"/>
      <c r="BQ23" s="408"/>
      <c r="BR23" s="408"/>
      <c r="BS23" s="408"/>
      <c r="BT23" s="408"/>
      <c r="BU23" s="409"/>
      <c r="BV23" s="407">
        <v>8212793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7800</v>
      </c>
      <c r="R24" s="459"/>
      <c r="S24" s="459"/>
      <c r="T24" s="459"/>
      <c r="U24" s="459"/>
      <c r="V24" s="501"/>
      <c r="W24" s="553"/>
      <c r="X24" s="554"/>
      <c r="Y24" s="555"/>
      <c r="Z24" s="457" t="s">
        <v>162</v>
      </c>
      <c r="AA24" s="437"/>
      <c r="AB24" s="437"/>
      <c r="AC24" s="437"/>
      <c r="AD24" s="437"/>
      <c r="AE24" s="437"/>
      <c r="AF24" s="437"/>
      <c r="AG24" s="438"/>
      <c r="AH24" s="458">
        <v>282</v>
      </c>
      <c r="AI24" s="459"/>
      <c r="AJ24" s="459"/>
      <c r="AK24" s="459"/>
      <c r="AL24" s="501"/>
      <c r="AM24" s="458">
        <v>871662</v>
      </c>
      <c r="AN24" s="459"/>
      <c r="AO24" s="459"/>
      <c r="AP24" s="459"/>
      <c r="AQ24" s="459"/>
      <c r="AR24" s="501"/>
      <c r="AS24" s="458">
        <v>3091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13935283</v>
      </c>
      <c r="BO24" s="408"/>
      <c r="BP24" s="408"/>
      <c r="BQ24" s="408"/>
      <c r="BR24" s="408"/>
      <c r="BS24" s="408"/>
      <c r="BT24" s="408"/>
      <c r="BU24" s="409"/>
      <c r="BV24" s="407">
        <v>13256268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v>63</v>
      </c>
      <c r="AI25" s="459"/>
      <c r="AJ25" s="459"/>
      <c r="AK25" s="459"/>
      <c r="AL25" s="501"/>
      <c r="AM25" s="458">
        <v>161280</v>
      </c>
      <c r="AN25" s="459"/>
      <c r="AO25" s="459"/>
      <c r="AP25" s="459"/>
      <c r="AQ25" s="459"/>
      <c r="AR25" s="501"/>
      <c r="AS25" s="458">
        <v>2560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319200</v>
      </c>
      <c r="BO25" s="371"/>
      <c r="BP25" s="371"/>
      <c r="BQ25" s="371"/>
      <c r="BR25" s="371"/>
      <c r="BS25" s="371"/>
      <c r="BT25" s="371"/>
      <c r="BU25" s="372"/>
      <c r="BV25" s="370">
        <v>330600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5700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38940</v>
      </c>
      <c r="AN26" s="459"/>
      <c r="AO26" s="459"/>
      <c r="AP26" s="459"/>
      <c r="AQ26" s="459"/>
      <c r="AR26" s="501"/>
      <c r="AS26" s="458">
        <v>3540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2800</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49224</v>
      </c>
      <c r="AN27" s="459"/>
      <c r="AO27" s="459"/>
      <c r="AP27" s="459"/>
      <c r="AQ27" s="459"/>
      <c r="AR27" s="501"/>
      <c r="AS27" s="458">
        <v>3516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1953201</v>
      </c>
      <c r="BO28" s="371"/>
      <c r="BP28" s="371"/>
      <c r="BQ28" s="371"/>
      <c r="BR28" s="371"/>
      <c r="BS28" s="371"/>
      <c r="BT28" s="371"/>
      <c r="BU28" s="372"/>
      <c r="BV28" s="370">
        <v>1953158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2300</v>
      </c>
      <c r="R29" s="459"/>
      <c r="S29" s="459"/>
      <c r="T29" s="459"/>
      <c r="U29" s="459"/>
      <c r="V29" s="501"/>
      <c r="W29" s="556"/>
      <c r="X29" s="557"/>
      <c r="Y29" s="558"/>
      <c r="Z29" s="457" t="s">
        <v>177</v>
      </c>
      <c r="AA29" s="437"/>
      <c r="AB29" s="437"/>
      <c r="AC29" s="437"/>
      <c r="AD29" s="437"/>
      <c r="AE29" s="437"/>
      <c r="AF29" s="437"/>
      <c r="AG29" s="438"/>
      <c r="AH29" s="458">
        <v>296</v>
      </c>
      <c r="AI29" s="459"/>
      <c r="AJ29" s="459"/>
      <c r="AK29" s="459"/>
      <c r="AL29" s="501"/>
      <c r="AM29" s="458">
        <v>920886</v>
      </c>
      <c r="AN29" s="459"/>
      <c r="AO29" s="459"/>
      <c r="AP29" s="459"/>
      <c r="AQ29" s="459"/>
      <c r="AR29" s="501"/>
      <c r="AS29" s="458">
        <v>3111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6118837</v>
      </c>
      <c r="BO29" s="408"/>
      <c r="BP29" s="408"/>
      <c r="BQ29" s="408"/>
      <c r="BR29" s="408"/>
      <c r="BS29" s="408"/>
      <c r="BT29" s="408"/>
      <c r="BU29" s="409"/>
      <c r="BV29" s="407">
        <v>5888120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4059416</v>
      </c>
      <c r="BO30" s="527"/>
      <c r="BP30" s="527"/>
      <c r="BQ30" s="527"/>
      <c r="BR30" s="527"/>
      <c r="BS30" s="527"/>
      <c r="BT30" s="527"/>
      <c r="BU30" s="528"/>
      <c r="BV30" s="526">
        <v>3840964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長崎県病院企業団</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長崎県林業公社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長崎県市町村総合事務組合（一般会計）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若松中央漁業協同組合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長崎県市町村総合事務組合（市町村会館管理事業特別会計）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西肥自動車株式会社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長崎県市町村総合事務組合（市町村会館馬町別館管理事業特別会計）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長崎県市町村総合事務組合（公平委員会特別会計）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長崎県市町村総合事務組合（行政不服審査会事業特別会計）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長崎県市町村総合事務組合（交通災害共済事務組合）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長崎県後期高齢者医療広域連合（普通会計）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長崎県後期高齢者阿医療広域連合（後期高齢者医療事業会計）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yKzssmRn4ZX0KEHpoMk5aEW2YS12d3JqZsP2ajgO+Ko3xyUi8NV8e2QtB78wr3BwZLb7SDkbIVz/eD9lC1DMg==" saltValue="NOMV6Gww2A9HyEDa0hlK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2080580</v>
      </c>
      <c r="S5" s="613"/>
      <c r="T5" s="613"/>
      <c r="U5" s="613"/>
      <c r="V5" s="613"/>
      <c r="W5" s="613"/>
      <c r="X5" s="613"/>
      <c r="Y5" s="614"/>
      <c r="Z5" s="615">
        <v>10.9</v>
      </c>
      <c r="AA5" s="615"/>
      <c r="AB5" s="615"/>
      <c r="AC5" s="615"/>
      <c r="AD5" s="616">
        <v>2080580</v>
      </c>
      <c r="AE5" s="616"/>
      <c r="AF5" s="616"/>
      <c r="AG5" s="616"/>
      <c r="AH5" s="616"/>
      <c r="AI5" s="616"/>
      <c r="AJ5" s="616"/>
      <c r="AK5" s="616"/>
      <c r="AL5" s="617">
        <v>20.8</v>
      </c>
      <c r="AM5" s="618"/>
      <c r="AN5" s="618"/>
      <c r="AO5" s="619"/>
      <c r="AP5" s="609" t="s">
        <v>216</v>
      </c>
      <c r="AQ5" s="610"/>
      <c r="AR5" s="610"/>
      <c r="AS5" s="610"/>
      <c r="AT5" s="610"/>
      <c r="AU5" s="610"/>
      <c r="AV5" s="610"/>
      <c r="AW5" s="610"/>
      <c r="AX5" s="610"/>
      <c r="AY5" s="610"/>
      <c r="AZ5" s="610"/>
      <c r="BA5" s="610"/>
      <c r="BB5" s="610"/>
      <c r="BC5" s="610"/>
      <c r="BD5" s="610"/>
      <c r="BE5" s="610"/>
      <c r="BF5" s="611"/>
      <c r="BG5" s="623">
        <v>2078102</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112070</v>
      </c>
      <c r="S6" s="624"/>
      <c r="T6" s="624"/>
      <c r="U6" s="624"/>
      <c r="V6" s="624"/>
      <c r="W6" s="624"/>
      <c r="X6" s="624"/>
      <c r="Y6" s="625"/>
      <c r="Z6" s="626">
        <v>0.6</v>
      </c>
      <c r="AA6" s="626"/>
      <c r="AB6" s="626"/>
      <c r="AC6" s="626"/>
      <c r="AD6" s="627">
        <v>112070</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2078102</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118882</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118882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536</v>
      </c>
      <c r="S7" s="624"/>
      <c r="T7" s="624"/>
      <c r="U7" s="624"/>
      <c r="V7" s="624"/>
      <c r="W7" s="624"/>
      <c r="X7" s="624"/>
      <c r="Y7" s="625"/>
      <c r="Z7" s="626">
        <v>0</v>
      </c>
      <c r="AA7" s="626"/>
      <c r="AB7" s="626"/>
      <c r="AC7" s="626"/>
      <c r="AD7" s="627">
        <v>536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779323</v>
      </c>
      <c r="BH7" s="624"/>
      <c r="BI7" s="624"/>
      <c r="BJ7" s="624"/>
      <c r="BK7" s="624"/>
      <c r="BL7" s="624"/>
      <c r="BM7" s="624"/>
      <c r="BN7" s="625"/>
      <c r="BO7" s="626">
        <v>37.5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3112417</v>
      </c>
      <c r="CS7" s="624"/>
      <c r="CT7" s="624"/>
      <c r="CU7" s="624"/>
      <c r="CV7" s="624"/>
      <c r="CW7" s="624"/>
      <c r="CX7" s="624"/>
      <c r="CY7" s="625"/>
      <c r="CZ7" s="626">
        <v>17</v>
      </c>
      <c r="DA7" s="626"/>
      <c r="DB7" s="626"/>
      <c r="DC7" s="626"/>
      <c r="DD7" s="632">
        <v>220647</v>
      </c>
      <c r="DE7" s="624"/>
      <c r="DF7" s="624"/>
      <c r="DG7" s="624"/>
      <c r="DH7" s="624"/>
      <c r="DI7" s="624"/>
      <c r="DJ7" s="624"/>
      <c r="DK7" s="624"/>
      <c r="DL7" s="624"/>
      <c r="DM7" s="624"/>
      <c r="DN7" s="624"/>
      <c r="DO7" s="624"/>
      <c r="DP7" s="625"/>
      <c r="DQ7" s="632">
        <v>2210877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6733</v>
      </c>
      <c r="S8" s="624"/>
      <c r="T8" s="624"/>
      <c r="U8" s="624"/>
      <c r="V8" s="624"/>
      <c r="W8" s="624"/>
      <c r="X8" s="624"/>
      <c r="Y8" s="625"/>
      <c r="Z8" s="626">
        <v>0</v>
      </c>
      <c r="AA8" s="626"/>
      <c r="AB8" s="626"/>
      <c r="AC8" s="626"/>
      <c r="AD8" s="627">
        <v>6733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27869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3688587</v>
      </c>
      <c r="CS8" s="624"/>
      <c r="CT8" s="624"/>
      <c r="CU8" s="624"/>
      <c r="CV8" s="624"/>
      <c r="CW8" s="624"/>
      <c r="CX8" s="624"/>
      <c r="CY8" s="625"/>
      <c r="CZ8" s="626">
        <v>20.100000000000001</v>
      </c>
      <c r="DA8" s="626"/>
      <c r="DB8" s="626"/>
      <c r="DC8" s="626"/>
      <c r="DD8" s="632">
        <v>28258</v>
      </c>
      <c r="DE8" s="624"/>
      <c r="DF8" s="624"/>
      <c r="DG8" s="624"/>
      <c r="DH8" s="624"/>
      <c r="DI8" s="624"/>
      <c r="DJ8" s="624"/>
      <c r="DK8" s="624"/>
      <c r="DL8" s="624"/>
      <c r="DM8" s="624"/>
      <c r="DN8" s="624"/>
      <c r="DO8" s="624"/>
      <c r="DP8" s="625"/>
      <c r="DQ8" s="632">
        <v>2284290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8417</v>
      </c>
      <c r="S9" s="624"/>
      <c r="T9" s="624"/>
      <c r="U9" s="624"/>
      <c r="V9" s="624"/>
      <c r="W9" s="624"/>
      <c r="X9" s="624"/>
      <c r="Y9" s="625"/>
      <c r="Z9" s="626">
        <v>0</v>
      </c>
      <c r="AA9" s="626"/>
      <c r="AB9" s="626"/>
      <c r="AC9" s="626"/>
      <c r="AD9" s="627">
        <v>8417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660354</v>
      </c>
      <c r="BH9" s="624"/>
      <c r="BI9" s="624"/>
      <c r="BJ9" s="624"/>
      <c r="BK9" s="624"/>
      <c r="BL9" s="624"/>
      <c r="BM9" s="624"/>
      <c r="BN9" s="625"/>
      <c r="BO9" s="626">
        <v>31.7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2457033</v>
      </c>
      <c r="CS9" s="624"/>
      <c r="CT9" s="624"/>
      <c r="CU9" s="624"/>
      <c r="CV9" s="624"/>
      <c r="CW9" s="624"/>
      <c r="CX9" s="624"/>
      <c r="CY9" s="625"/>
      <c r="CZ9" s="626">
        <v>13.4</v>
      </c>
      <c r="DA9" s="626"/>
      <c r="DB9" s="626"/>
      <c r="DC9" s="626"/>
      <c r="DD9" s="632">
        <v>400488</v>
      </c>
      <c r="DE9" s="624"/>
      <c r="DF9" s="624"/>
      <c r="DG9" s="624"/>
      <c r="DH9" s="624"/>
      <c r="DI9" s="624"/>
      <c r="DJ9" s="624"/>
      <c r="DK9" s="624"/>
      <c r="DL9" s="624"/>
      <c r="DM9" s="624"/>
      <c r="DN9" s="624"/>
      <c r="DO9" s="624"/>
      <c r="DP9" s="625"/>
      <c r="DQ9" s="632">
        <v>1753971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33732</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428608</v>
      </c>
      <c r="S11" s="624"/>
      <c r="T11" s="624"/>
      <c r="U11" s="624"/>
      <c r="V11" s="624"/>
      <c r="W11" s="624"/>
      <c r="X11" s="624"/>
      <c r="Y11" s="625"/>
      <c r="Z11" s="628">
        <v>2.2000000000000002</v>
      </c>
      <c r="AA11" s="629"/>
      <c r="AB11" s="629"/>
      <c r="AC11" s="635"/>
      <c r="AD11" s="632">
        <v>428608</v>
      </c>
      <c r="AE11" s="624"/>
      <c r="AF11" s="624"/>
      <c r="AG11" s="624"/>
      <c r="AH11" s="624"/>
      <c r="AI11" s="624"/>
      <c r="AJ11" s="624"/>
      <c r="AK11" s="625"/>
      <c r="AL11" s="628">
        <v>4.3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57368</v>
      </c>
      <c r="BH11" s="624"/>
      <c r="BI11" s="624"/>
      <c r="BJ11" s="624"/>
      <c r="BK11" s="624"/>
      <c r="BL11" s="624"/>
      <c r="BM11" s="624"/>
      <c r="BN11" s="625"/>
      <c r="BO11" s="626">
        <v>2.8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1290672</v>
      </c>
      <c r="CS11" s="624"/>
      <c r="CT11" s="624"/>
      <c r="CU11" s="624"/>
      <c r="CV11" s="624"/>
      <c r="CW11" s="624"/>
      <c r="CX11" s="624"/>
      <c r="CY11" s="625"/>
      <c r="CZ11" s="626">
        <v>7.1</v>
      </c>
      <c r="DA11" s="626"/>
      <c r="DB11" s="626"/>
      <c r="DC11" s="626"/>
      <c r="DD11" s="632">
        <v>491246</v>
      </c>
      <c r="DE11" s="624"/>
      <c r="DF11" s="624"/>
      <c r="DG11" s="624"/>
      <c r="DH11" s="624"/>
      <c r="DI11" s="624"/>
      <c r="DJ11" s="624"/>
      <c r="DK11" s="624"/>
      <c r="DL11" s="624"/>
      <c r="DM11" s="624"/>
      <c r="DN11" s="624"/>
      <c r="DO11" s="624"/>
      <c r="DP11" s="625"/>
      <c r="DQ11" s="632">
        <v>458873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1066477</v>
      </c>
      <c r="BH12" s="624"/>
      <c r="BI12" s="624"/>
      <c r="BJ12" s="624"/>
      <c r="BK12" s="624"/>
      <c r="BL12" s="624"/>
      <c r="BM12" s="624"/>
      <c r="BN12" s="625"/>
      <c r="BO12" s="626">
        <v>51.3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599104</v>
      </c>
      <c r="CS12" s="624"/>
      <c r="CT12" s="624"/>
      <c r="CU12" s="624"/>
      <c r="CV12" s="624"/>
      <c r="CW12" s="624"/>
      <c r="CX12" s="624"/>
      <c r="CY12" s="625"/>
      <c r="CZ12" s="626">
        <v>3.3</v>
      </c>
      <c r="DA12" s="626"/>
      <c r="DB12" s="626"/>
      <c r="DC12" s="626"/>
      <c r="DD12" s="632">
        <v>111913</v>
      </c>
      <c r="DE12" s="624"/>
      <c r="DF12" s="624"/>
      <c r="DG12" s="624"/>
      <c r="DH12" s="624"/>
      <c r="DI12" s="624"/>
      <c r="DJ12" s="624"/>
      <c r="DK12" s="624"/>
      <c r="DL12" s="624"/>
      <c r="DM12" s="624"/>
      <c r="DN12" s="624"/>
      <c r="DO12" s="624"/>
      <c r="DP12" s="625"/>
      <c r="DQ12" s="632">
        <v>270343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679559</v>
      </c>
      <c r="BH13" s="624"/>
      <c r="BI13" s="624"/>
      <c r="BJ13" s="624"/>
      <c r="BK13" s="624"/>
      <c r="BL13" s="624"/>
      <c r="BM13" s="624"/>
      <c r="BN13" s="625"/>
      <c r="BO13" s="626">
        <v>32.700000000000003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1409433</v>
      </c>
      <c r="CS13" s="624"/>
      <c r="CT13" s="624"/>
      <c r="CU13" s="624"/>
      <c r="CV13" s="624"/>
      <c r="CW13" s="624"/>
      <c r="CX13" s="624"/>
      <c r="CY13" s="625"/>
      <c r="CZ13" s="626">
        <v>7.7</v>
      </c>
      <c r="DA13" s="626"/>
      <c r="DB13" s="626"/>
      <c r="DC13" s="626"/>
      <c r="DD13" s="632">
        <v>1228284</v>
      </c>
      <c r="DE13" s="624"/>
      <c r="DF13" s="624"/>
      <c r="DG13" s="624"/>
      <c r="DH13" s="624"/>
      <c r="DI13" s="624"/>
      <c r="DJ13" s="624"/>
      <c r="DK13" s="624"/>
      <c r="DL13" s="624"/>
      <c r="DM13" s="624"/>
      <c r="DN13" s="624"/>
      <c r="DO13" s="624"/>
      <c r="DP13" s="625"/>
      <c r="DQ13" s="632">
        <v>308799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293</v>
      </c>
      <c r="S14" s="624"/>
      <c r="T14" s="624"/>
      <c r="U14" s="624"/>
      <c r="V14" s="624"/>
      <c r="W14" s="624"/>
      <c r="X14" s="624"/>
      <c r="Y14" s="625"/>
      <c r="Z14" s="626">
        <v>0</v>
      </c>
      <c r="AA14" s="626"/>
      <c r="AB14" s="626"/>
      <c r="AC14" s="626"/>
      <c r="AD14" s="627">
        <v>293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79116</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679297</v>
      </c>
      <c r="CS14" s="624"/>
      <c r="CT14" s="624"/>
      <c r="CU14" s="624"/>
      <c r="CV14" s="624"/>
      <c r="CW14" s="624"/>
      <c r="CX14" s="624"/>
      <c r="CY14" s="625"/>
      <c r="CZ14" s="626">
        <v>3.7</v>
      </c>
      <c r="DA14" s="626"/>
      <c r="DB14" s="626"/>
      <c r="DC14" s="626"/>
      <c r="DD14" s="632">
        <v>99272</v>
      </c>
      <c r="DE14" s="624"/>
      <c r="DF14" s="624"/>
      <c r="DG14" s="624"/>
      <c r="DH14" s="624"/>
      <c r="DI14" s="624"/>
      <c r="DJ14" s="624"/>
      <c r="DK14" s="624"/>
      <c r="DL14" s="624"/>
      <c r="DM14" s="624"/>
      <c r="DN14" s="624"/>
      <c r="DO14" s="624"/>
      <c r="DP14" s="625"/>
      <c r="DQ14" s="632">
        <v>641718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153186</v>
      </c>
      <c r="BH15" s="624"/>
      <c r="BI15" s="624"/>
      <c r="BJ15" s="624"/>
      <c r="BK15" s="624"/>
      <c r="BL15" s="624"/>
      <c r="BM15" s="624"/>
      <c r="BN15" s="625"/>
      <c r="BO15" s="626">
        <v>7.4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1947229</v>
      </c>
      <c r="CS15" s="624"/>
      <c r="CT15" s="624"/>
      <c r="CU15" s="624"/>
      <c r="CV15" s="624"/>
      <c r="CW15" s="624"/>
      <c r="CX15" s="624"/>
      <c r="CY15" s="625"/>
      <c r="CZ15" s="626">
        <v>10.6</v>
      </c>
      <c r="DA15" s="626"/>
      <c r="DB15" s="626"/>
      <c r="DC15" s="626"/>
      <c r="DD15" s="632">
        <v>737780</v>
      </c>
      <c r="DE15" s="624"/>
      <c r="DF15" s="624"/>
      <c r="DG15" s="624"/>
      <c r="DH15" s="624"/>
      <c r="DI15" s="624"/>
      <c r="DJ15" s="624"/>
      <c r="DK15" s="624"/>
      <c r="DL15" s="624"/>
      <c r="DM15" s="624"/>
      <c r="DN15" s="624"/>
      <c r="DO15" s="624"/>
      <c r="DP15" s="625"/>
      <c r="DQ15" s="632">
        <v>1145400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7003</v>
      </c>
      <c r="S16" s="624"/>
      <c r="T16" s="624"/>
      <c r="U16" s="624"/>
      <c r="V16" s="624"/>
      <c r="W16" s="624"/>
      <c r="X16" s="624"/>
      <c r="Y16" s="625"/>
      <c r="Z16" s="626">
        <v>0</v>
      </c>
      <c r="AA16" s="626"/>
      <c r="AB16" s="626"/>
      <c r="AC16" s="626"/>
      <c r="AD16" s="627">
        <v>7003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108013</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23106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24381</v>
      </c>
      <c r="S17" s="624"/>
      <c r="T17" s="624"/>
      <c r="U17" s="624"/>
      <c r="V17" s="624"/>
      <c r="W17" s="624"/>
      <c r="X17" s="624"/>
      <c r="Y17" s="625"/>
      <c r="Z17" s="626">
        <v>0.1</v>
      </c>
      <c r="AA17" s="626"/>
      <c r="AB17" s="626"/>
      <c r="AC17" s="626"/>
      <c r="AD17" s="627">
        <v>24381</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2896325</v>
      </c>
      <c r="CS17" s="624"/>
      <c r="CT17" s="624"/>
      <c r="CU17" s="624"/>
      <c r="CV17" s="624"/>
      <c r="CW17" s="624"/>
      <c r="CX17" s="624"/>
      <c r="CY17" s="625"/>
      <c r="CZ17" s="626">
        <v>15.8</v>
      </c>
      <c r="DA17" s="626"/>
      <c r="DB17" s="626"/>
      <c r="DC17" s="626"/>
      <c r="DD17" s="632" t="s">
        <v>122</v>
      </c>
      <c r="DE17" s="624"/>
      <c r="DF17" s="624"/>
      <c r="DG17" s="624"/>
      <c r="DH17" s="624"/>
      <c r="DI17" s="624"/>
      <c r="DJ17" s="624"/>
      <c r="DK17" s="624"/>
      <c r="DL17" s="624"/>
      <c r="DM17" s="624"/>
      <c r="DN17" s="624"/>
      <c r="DO17" s="624"/>
      <c r="DP17" s="625"/>
      <c r="DQ17" s="632">
        <v>2863365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3260</v>
      </c>
      <c r="S18" s="624"/>
      <c r="T18" s="624"/>
      <c r="U18" s="624"/>
      <c r="V18" s="624"/>
      <c r="W18" s="624"/>
      <c r="X18" s="624"/>
      <c r="Y18" s="625"/>
      <c r="Z18" s="626">
        <v>0</v>
      </c>
      <c r="AA18" s="626"/>
      <c r="AB18" s="626"/>
      <c r="AC18" s="626"/>
      <c r="AD18" s="627">
        <v>3260</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3260</v>
      </c>
      <c r="S19" s="624"/>
      <c r="T19" s="624"/>
      <c r="U19" s="624"/>
      <c r="V19" s="624"/>
      <c r="W19" s="624"/>
      <c r="X19" s="624"/>
      <c r="Y19" s="625"/>
      <c r="Z19" s="626">
        <v>0</v>
      </c>
      <c r="AA19" s="626"/>
      <c r="AB19" s="626"/>
      <c r="AC19" s="626"/>
      <c r="AD19" s="627">
        <v>3260</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2478</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2478</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18307002</v>
      </c>
      <c r="CS20" s="624"/>
      <c r="CT20" s="624"/>
      <c r="CU20" s="624"/>
      <c r="CV20" s="624"/>
      <c r="CW20" s="624"/>
      <c r="CX20" s="624"/>
      <c r="CY20" s="625"/>
      <c r="CZ20" s="626">
        <v>100</v>
      </c>
      <c r="DA20" s="626"/>
      <c r="DB20" s="626"/>
      <c r="DC20" s="626"/>
      <c r="DD20" s="632">
        <v>3317888</v>
      </c>
      <c r="DE20" s="624"/>
      <c r="DF20" s="624"/>
      <c r="DG20" s="624"/>
      <c r="DH20" s="624"/>
      <c r="DI20" s="624"/>
      <c r="DJ20" s="624"/>
      <c r="DK20" s="624"/>
      <c r="DL20" s="624"/>
      <c r="DM20" s="624"/>
      <c r="DN20" s="624"/>
      <c r="DO20" s="624"/>
      <c r="DP20" s="625"/>
      <c r="DQ20" s="632">
        <v>12079634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8818179</v>
      </c>
      <c r="S21" s="624"/>
      <c r="T21" s="624"/>
      <c r="U21" s="624"/>
      <c r="V21" s="624"/>
      <c r="W21" s="624"/>
      <c r="X21" s="624"/>
      <c r="Y21" s="625"/>
      <c r="Z21" s="626">
        <v>46</v>
      </c>
      <c r="AA21" s="626"/>
      <c r="AB21" s="626"/>
      <c r="AC21" s="626"/>
      <c r="AD21" s="627">
        <v>7312567</v>
      </c>
      <c r="AE21" s="627"/>
      <c r="AF21" s="627"/>
      <c r="AG21" s="627"/>
      <c r="AH21" s="627"/>
      <c r="AI21" s="627"/>
      <c r="AJ21" s="627"/>
      <c r="AK21" s="627"/>
      <c r="AL21" s="628">
        <v>73.2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2478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7312567</v>
      </c>
      <c r="S22" s="624"/>
      <c r="T22" s="624"/>
      <c r="U22" s="624"/>
      <c r="V22" s="624"/>
      <c r="W22" s="624"/>
      <c r="X22" s="624"/>
      <c r="Y22" s="625"/>
      <c r="Z22" s="626">
        <v>38.200000000000003</v>
      </c>
      <c r="AA22" s="626"/>
      <c r="AB22" s="626"/>
      <c r="AC22" s="626"/>
      <c r="AD22" s="627">
        <v>7312567</v>
      </c>
      <c r="AE22" s="627"/>
      <c r="AF22" s="627"/>
      <c r="AG22" s="627"/>
      <c r="AH22" s="627"/>
      <c r="AI22" s="627"/>
      <c r="AJ22" s="627"/>
      <c r="AK22" s="627"/>
      <c r="AL22" s="628">
        <v>73.2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1505612</v>
      </c>
      <c r="S23" s="624"/>
      <c r="T23" s="624"/>
      <c r="U23" s="624"/>
      <c r="V23" s="624"/>
      <c r="W23" s="624"/>
      <c r="X23" s="624"/>
      <c r="Y23" s="625"/>
      <c r="Z23" s="626">
        <v>7.9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7417427</v>
      </c>
      <c r="CS24" s="613"/>
      <c r="CT24" s="613"/>
      <c r="CU24" s="613"/>
      <c r="CV24" s="613"/>
      <c r="CW24" s="613"/>
      <c r="CX24" s="613"/>
      <c r="CY24" s="614"/>
      <c r="CZ24" s="617">
        <v>40.5</v>
      </c>
      <c r="DA24" s="618"/>
      <c r="DB24" s="618"/>
      <c r="DC24" s="634"/>
      <c r="DD24" s="653">
        <v>6148683</v>
      </c>
      <c r="DE24" s="613"/>
      <c r="DF24" s="613"/>
      <c r="DG24" s="613"/>
      <c r="DH24" s="613"/>
      <c r="DI24" s="613"/>
      <c r="DJ24" s="613"/>
      <c r="DK24" s="614"/>
      <c r="DL24" s="653">
        <v>4732446</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11490060</v>
      </c>
      <c r="S25" s="624"/>
      <c r="T25" s="624"/>
      <c r="U25" s="624"/>
      <c r="V25" s="624"/>
      <c r="W25" s="624"/>
      <c r="X25" s="624"/>
      <c r="Y25" s="625"/>
      <c r="Z25" s="626">
        <v>59.9</v>
      </c>
      <c r="AA25" s="626"/>
      <c r="AB25" s="626"/>
      <c r="AC25" s="626"/>
      <c r="AD25" s="627">
        <v>9984448</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2667477</v>
      </c>
      <c r="CS25" s="656"/>
      <c r="CT25" s="656"/>
      <c r="CU25" s="656"/>
      <c r="CV25" s="656"/>
      <c r="CW25" s="656"/>
      <c r="CX25" s="656"/>
      <c r="CY25" s="657"/>
      <c r="CZ25" s="628">
        <v>14.6</v>
      </c>
      <c r="DA25" s="654"/>
      <c r="DB25" s="654"/>
      <c r="DC25" s="658"/>
      <c r="DD25" s="632">
        <v>2486862</v>
      </c>
      <c r="DE25" s="656"/>
      <c r="DF25" s="656"/>
      <c r="DG25" s="656"/>
      <c r="DH25" s="656"/>
      <c r="DI25" s="656"/>
      <c r="DJ25" s="656"/>
      <c r="DK25" s="657"/>
      <c r="DL25" s="632">
        <v>2438645</v>
      </c>
      <c r="DM25" s="656"/>
      <c r="DN25" s="656"/>
      <c r="DO25" s="656"/>
      <c r="DP25" s="656"/>
      <c r="DQ25" s="656"/>
      <c r="DR25" s="656"/>
      <c r="DS25" s="656"/>
      <c r="DT25" s="656"/>
      <c r="DU25" s="656"/>
      <c r="DV25" s="657"/>
      <c r="DW25" s="628">
        <v>24.3</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1138</v>
      </c>
      <c r="S26" s="624"/>
      <c r="T26" s="624"/>
      <c r="U26" s="624"/>
      <c r="V26" s="624"/>
      <c r="W26" s="624"/>
      <c r="X26" s="624"/>
      <c r="Y26" s="625"/>
      <c r="Z26" s="626">
        <v>0</v>
      </c>
      <c r="AA26" s="626"/>
      <c r="AB26" s="626"/>
      <c r="AC26" s="626"/>
      <c r="AD26" s="627">
        <v>1138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1631746</v>
      </c>
      <c r="CS26" s="624"/>
      <c r="CT26" s="624"/>
      <c r="CU26" s="624"/>
      <c r="CV26" s="624"/>
      <c r="CW26" s="624"/>
      <c r="CX26" s="624"/>
      <c r="CY26" s="625"/>
      <c r="CZ26" s="628">
        <v>8.9</v>
      </c>
      <c r="DA26" s="654"/>
      <c r="DB26" s="654"/>
      <c r="DC26" s="658"/>
      <c r="DD26" s="632">
        <v>1559336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65471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2080580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1853625</v>
      </c>
      <c r="CS27" s="656"/>
      <c r="CT27" s="656"/>
      <c r="CU27" s="656"/>
      <c r="CV27" s="656"/>
      <c r="CW27" s="656"/>
      <c r="CX27" s="656"/>
      <c r="CY27" s="657"/>
      <c r="CZ27" s="628">
        <v>10.1</v>
      </c>
      <c r="DA27" s="654"/>
      <c r="DB27" s="654"/>
      <c r="DC27" s="658"/>
      <c r="DD27" s="632">
        <v>798456</v>
      </c>
      <c r="DE27" s="656"/>
      <c r="DF27" s="656"/>
      <c r="DG27" s="656"/>
      <c r="DH27" s="656"/>
      <c r="DI27" s="656"/>
      <c r="DJ27" s="656"/>
      <c r="DK27" s="657"/>
      <c r="DL27" s="632">
        <v>493556</v>
      </c>
      <c r="DM27" s="656"/>
      <c r="DN27" s="656"/>
      <c r="DO27" s="656"/>
      <c r="DP27" s="656"/>
      <c r="DQ27" s="656"/>
      <c r="DR27" s="656"/>
      <c r="DS27" s="656"/>
      <c r="DT27" s="656"/>
      <c r="DU27" s="656"/>
      <c r="DV27" s="657"/>
      <c r="DW27" s="628">
        <v>4.9000000000000004</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170630</v>
      </c>
      <c r="S28" s="624"/>
      <c r="T28" s="624"/>
      <c r="U28" s="624"/>
      <c r="V28" s="624"/>
      <c r="W28" s="624"/>
      <c r="X28" s="624"/>
      <c r="Y28" s="625"/>
      <c r="Z28" s="626">
        <v>0.9</v>
      </c>
      <c r="AA28" s="626"/>
      <c r="AB28" s="626"/>
      <c r="AC28" s="626"/>
      <c r="AD28" s="627">
        <v>6137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2896325</v>
      </c>
      <c r="CS28" s="624"/>
      <c r="CT28" s="624"/>
      <c r="CU28" s="624"/>
      <c r="CV28" s="624"/>
      <c r="CW28" s="624"/>
      <c r="CX28" s="624"/>
      <c r="CY28" s="625"/>
      <c r="CZ28" s="628">
        <v>15.8</v>
      </c>
      <c r="DA28" s="654"/>
      <c r="DB28" s="654"/>
      <c r="DC28" s="658"/>
      <c r="DD28" s="632">
        <v>2863365</v>
      </c>
      <c r="DE28" s="624"/>
      <c r="DF28" s="624"/>
      <c r="DG28" s="624"/>
      <c r="DH28" s="624"/>
      <c r="DI28" s="624"/>
      <c r="DJ28" s="624"/>
      <c r="DK28" s="625"/>
      <c r="DL28" s="632">
        <v>1800245</v>
      </c>
      <c r="DM28" s="624"/>
      <c r="DN28" s="624"/>
      <c r="DO28" s="624"/>
      <c r="DP28" s="624"/>
      <c r="DQ28" s="624"/>
      <c r="DR28" s="624"/>
      <c r="DS28" s="624"/>
      <c r="DT28" s="624"/>
      <c r="DU28" s="624"/>
      <c r="DV28" s="625"/>
      <c r="DW28" s="628">
        <v>17.899999999999999</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118565</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2896325</v>
      </c>
      <c r="CS29" s="656"/>
      <c r="CT29" s="656"/>
      <c r="CU29" s="656"/>
      <c r="CV29" s="656"/>
      <c r="CW29" s="656"/>
      <c r="CX29" s="656"/>
      <c r="CY29" s="657"/>
      <c r="CZ29" s="628">
        <v>15.8</v>
      </c>
      <c r="DA29" s="654"/>
      <c r="DB29" s="654"/>
      <c r="DC29" s="658"/>
      <c r="DD29" s="632">
        <v>2863365</v>
      </c>
      <c r="DE29" s="656"/>
      <c r="DF29" s="656"/>
      <c r="DG29" s="656"/>
      <c r="DH29" s="656"/>
      <c r="DI29" s="656"/>
      <c r="DJ29" s="656"/>
      <c r="DK29" s="657"/>
      <c r="DL29" s="632">
        <v>1800245</v>
      </c>
      <c r="DM29" s="656"/>
      <c r="DN29" s="656"/>
      <c r="DO29" s="656"/>
      <c r="DP29" s="656"/>
      <c r="DQ29" s="656"/>
      <c r="DR29" s="656"/>
      <c r="DS29" s="656"/>
      <c r="DT29" s="656"/>
      <c r="DU29" s="656"/>
      <c r="DV29" s="657"/>
      <c r="DW29" s="628">
        <v>17.899999999999999</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2269124</v>
      </c>
      <c r="S30" s="624"/>
      <c r="T30" s="624"/>
      <c r="U30" s="624"/>
      <c r="V30" s="624"/>
      <c r="W30" s="624"/>
      <c r="X30" s="624"/>
      <c r="Y30" s="625"/>
      <c r="Z30" s="626">
        <v>11.8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2839302</v>
      </c>
      <c r="CS30" s="624"/>
      <c r="CT30" s="624"/>
      <c r="CU30" s="624"/>
      <c r="CV30" s="624"/>
      <c r="CW30" s="624"/>
      <c r="CX30" s="624"/>
      <c r="CY30" s="625"/>
      <c r="CZ30" s="628">
        <v>15.5</v>
      </c>
      <c r="DA30" s="654"/>
      <c r="DB30" s="654"/>
      <c r="DC30" s="658"/>
      <c r="DD30" s="632">
        <v>2809583</v>
      </c>
      <c r="DE30" s="624"/>
      <c r="DF30" s="624"/>
      <c r="DG30" s="624"/>
      <c r="DH30" s="624"/>
      <c r="DI30" s="624"/>
      <c r="DJ30" s="624"/>
      <c r="DK30" s="625"/>
      <c r="DL30" s="632">
        <v>1746463</v>
      </c>
      <c r="DM30" s="624"/>
      <c r="DN30" s="624"/>
      <c r="DO30" s="624"/>
      <c r="DP30" s="624"/>
      <c r="DQ30" s="624"/>
      <c r="DR30" s="624"/>
      <c r="DS30" s="624"/>
      <c r="DT30" s="624"/>
      <c r="DU30" s="624"/>
      <c r="DV30" s="625"/>
      <c r="DW30" s="628">
        <v>17.399999999999999</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96</v>
      </c>
      <c r="BN31" s="667"/>
      <c r="BO31" s="667"/>
      <c r="BP31" s="667"/>
      <c r="BQ31" s="668"/>
      <c r="BR31" s="679">
        <v>99.2</v>
      </c>
      <c r="BS31" s="667"/>
      <c r="BT31" s="667"/>
      <c r="BU31" s="667"/>
      <c r="BV31" s="667"/>
      <c r="BW31" s="667"/>
      <c r="BX31" s="618">
        <v>95.9</v>
      </c>
      <c r="BY31" s="667"/>
      <c r="BZ31" s="667"/>
      <c r="CA31" s="667"/>
      <c r="CB31" s="668"/>
      <c r="CD31" s="661"/>
      <c r="CE31" s="662"/>
      <c r="CF31" s="620" t="s">
        <v>300</v>
      </c>
      <c r="CG31" s="621"/>
      <c r="CH31" s="621"/>
      <c r="CI31" s="621"/>
      <c r="CJ31" s="621"/>
      <c r="CK31" s="621"/>
      <c r="CL31" s="621"/>
      <c r="CM31" s="621"/>
      <c r="CN31" s="621"/>
      <c r="CO31" s="621"/>
      <c r="CP31" s="621"/>
      <c r="CQ31" s="622"/>
      <c r="CR31" s="623">
        <v>57023</v>
      </c>
      <c r="CS31" s="656"/>
      <c r="CT31" s="656"/>
      <c r="CU31" s="656"/>
      <c r="CV31" s="656"/>
      <c r="CW31" s="656"/>
      <c r="CX31" s="656"/>
      <c r="CY31" s="657"/>
      <c r="CZ31" s="628">
        <v>0.3</v>
      </c>
      <c r="DA31" s="654"/>
      <c r="DB31" s="654"/>
      <c r="DC31" s="658"/>
      <c r="DD31" s="632">
        <v>53782</v>
      </c>
      <c r="DE31" s="656"/>
      <c r="DF31" s="656"/>
      <c r="DG31" s="656"/>
      <c r="DH31" s="656"/>
      <c r="DI31" s="656"/>
      <c r="DJ31" s="656"/>
      <c r="DK31" s="657"/>
      <c r="DL31" s="632">
        <v>53782</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1236025</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6"/>
      <c r="BI32" s="656"/>
      <c r="BJ32" s="656"/>
      <c r="BK32" s="656"/>
      <c r="BL32" s="656"/>
      <c r="BM32" s="629">
        <v>97.9</v>
      </c>
      <c r="BN32" s="656"/>
      <c r="BO32" s="656"/>
      <c r="BP32" s="656"/>
      <c r="BQ32" s="678"/>
      <c r="BR32" s="680">
        <v>99.5</v>
      </c>
      <c r="BS32" s="656"/>
      <c r="BT32" s="656"/>
      <c r="BU32" s="656"/>
      <c r="BV32" s="656"/>
      <c r="BW32" s="656"/>
      <c r="BX32" s="629">
        <v>97.8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61364</v>
      </c>
      <c r="S33" s="624"/>
      <c r="T33" s="624"/>
      <c r="U33" s="624"/>
      <c r="V33" s="624"/>
      <c r="W33" s="624"/>
      <c r="X33" s="624"/>
      <c r="Y33" s="625"/>
      <c r="Z33" s="626">
        <v>0.3</v>
      </c>
      <c r="AA33" s="626"/>
      <c r="AB33" s="626"/>
      <c r="AC33" s="626"/>
      <c r="AD33" s="627">
        <v>192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98.4</v>
      </c>
      <c r="BH33" s="682"/>
      <c r="BI33" s="682"/>
      <c r="BJ33" s="682"/>
      <c r="BK33" s="682"/>
      <c r="BL33" s="682"/>
      <c r="BM33" s="683">
        <v>90.7</v>
      </c>
      <c r="BN33" s="682"/>
      <c r="BO33" s="682"/>
      <c r="BP33" s="682"/>
      <c r="BQ33" s="684"/>
      <c r="BR33" s="681">
        <v>98.3</v>
      </c>
      <c r="BS33" s="682"/>
      <c r="BT33" s="682"/>
      <c r="BU33" s="682"/>
      <c r="BV33" s="682"/>
      <c r="BW33" s="682"/>
      <c r="BX33" s="683">
        <v>90.5</v>
      </c>
      <c r="BY33" s="682"/>
      <c r="BZ33" s="682"/>
      <c r="CA33" s="682"/>
      <c r="CB33" s="684"/>
      <c r="CD33" s="620" t="s">
        <v>307</v>
      </c>
      <c r="CE33" s="621"/>
      <c r="CF33" s="621"/>
      <c r="CG33" s="621"/>
      <c r="CH33" s="621"/>
      <c r="CI33" s="621"/>
      <c r="CJ33" s="621"/>
      <c r="CK33" s="621"/>
      <c r="CL33" s="621"/>
      <c r="CM33" s="621"/>
      <c r="CN33" s="621"/>
      <c r="CO33" s="621"/>
      <c r="CP33" s="621"/>
      <c r="CQ33" s="622"/>
      <c r="CR33" s="623">
        <v>7463674</v>
      </c>
      <c r="CS33" s="656"/>
      <c r="CT33" s="656"/>
      <c r="CU33" s="656"/>
      <c r="CV33" s="656"/>
      <c r="CW33" s="656"/>
      <c r="CX33" s="656"/>
      <c r="CY33" s="657"/>
      <c r="CZ33" s="628">
        <v>40.799999999999997</v>
      </c>
      <c r="DA33" s="654"/>
      <c r="DB33" s="654"/>
      <c r="DC33" s="658"/>
      <c r="DD33" s="632">
        <v>5518333</v>
      </c>
      <c r="DE33" s="656"/>
      <c r="DF33" s="656"/>
      <c r="DG33" s="656"/>
      <c r="DH33" s="656"/>
      <c r="DI33" s="656"/>
      <c r="DJ33" s="656"/>
      <c r="DK33" s="657"/>
      <c r="DL33" s="632">
        <v>3353648</v>
      </c>
      <c r="DM33" s="656"/>
      <c r="DN33" s="656"/>
      <c r="DO33" s="656"/>
      <c r="DP33" s="656"/>
      <c r="DQ33" s="656"/>
      <c r="DR33" s="656"/>
      <c r="DS33" s="656"/>
      <c r="DT33" s="656"/>
      <c r="DU33" s="656"/>
      <c r="DV33" s="657"/>
      <c r="DW33" s="628">
        <v>33.4</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205259</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2405743</v>
      </c>
      <c r="CS34" s="624"/>
      <c r="CT34" s="624"/>
      <c r="CU34" s="624"/>
      <c r="CV34" s="624"/>
      <c r="CW34" s="624"/>
      <c r="CX34" s="624"/>
      <c r="CY34" s="625"/>
      <c r="CZ34" s="628">
        <v>13.1</v>
      </c>
      <c r="DA34" s="654"/>
      <c r="DB34" s="654"/>
      <c r="DC34" s="658"/>
      <c r="DD34" s="632">
        <v>1855974</v>
      </c>
      <c r="DE34" s="624"/>
      <c r="DF34" s="624"/>
      <c r="DG34" s="624"/>
      <c r="DH34" s="624"/>
      <c r="DI34" s="624"/>
      <c r="DJ34" s="624"/>
      <c r="DK34" s="625"/>
      <c r="DL34" s="632">
        <v>1624826</v>
      </c>
      <c r="DM34" s="624"/>
      <c r="DN34" s="624"/>
      <c r="DO34" s="624"/>
      <c r="DP34" s="624"/>
      <c r="DQ34" s="624"/>
      <c r="DR34" s="624"/>
      <c r="DS34" s="624"/>
      <c r="DT34" s="624"/>
      <c r="DU34" s="624"/>
      <c r="DV34" s="625"/>
      <c r="DW34" s="628">
        <v>16.2</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285908</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230983</v>
      </c>
      <c r="CS35" s="656"/>
      <c r="CT35" s="656"/>
      <c r="CU35" s="656"/>
      <c r="CV35" s="656"/>
      <c r="CW35" s="656"/>
      <c r="CX35" s="656"/>
      <c r="CY35" s="657"/>
      <c r="CZ35" s="628">
        <v>1.3</v>
      </c>
      <c r="DA35" s="654"/>
      <c r="DB35" s="654"/>
      <c r="DC35" s="658"/>
      <c r="DD35" s="632">
        <v>199611</v>
      </c>
      <c r="DE35" s="656"/>
      <c r="DF35" s="656"/>
      <c r="DG35" s="656"/>
      <c r="DH35" s="656"/>
      <c r="DI35" s="656"/>
      <c r="DJ35" s="656"/>
      <c r="DK35" s="657"/>
      <c r="DL35" s="632">
        <v>199474</v>
      </c>
      <c r="DM35" s="656"/>
      <c r="DN35" s="656"/>
      <c r="DO35" s="656"/>
      <c r="DP35" s="656"/>
      <c r="DQ35" s="656"/>
      <c r="DR35" s="656"/>
      <c r="DS35" s="656"/>
      <c r="DT35" s="656"/>
      <c r="DU35" s="656"/>
      <c r="DV35" s="657"/>
      <c r="DW35" s="628">
        <v>2</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509780</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1606988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2803865</v>
      </c>
      <c r="CS36" s="624"/>
      <c r="CT36" s="624"/>
      <c r="CU36" s="624"/>
      <c r="CV36" s="624"/>
      <c r="CW36" s="624"/>
      <c r="CX36" s="624"/>
      <c r="CY36" s="625"/>
      <c r="CZ36" s="628">
        <v>15.3</v>
      </c>
      <c r="DA36" s="654"/>
      <c r="DB36" s="654"/>
      <c r="DC36" s="658"/>
      <c r="DD36" s="632">
        <v>1772761</v>
      </c>
      <c r="DE36" s="624"/>
      <c r="DF36" s="624"/>
      <c r="DG36" s="624"/>
      <c r="DH36" s="624"/>
      <c r="DI36" s="624"/>
      <c r="DJ36" s="624"/>
      <c r="DK36" s="625"/>
      <c r="DL36" s="632">
        <v>774323</v>
      </c>
      <c r="DM36" s="624"/>
      <c r="DN36" s="624"/>
      <c r="DO36" s="624"/>
      <c r="DP36" s="624"/>
      <c r="DQ36" s="624"/>
      <c r="DR36" s="624"/>
      <c r="DS36" s="624"/>
      <c r="DT36" s="624"/>
      <c r="DU36" s="624"/>
      <c r="DV36" s="625"/>
      <c r="DW36" s="628">
        <v>7.7</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160976</v>
      </c>
      <c r="S37" s="624"/>
      <c r="T37" s="624"/>
      <c r="U37" s="624"/>
      <c r="V37" s="624"/>
      <c r="W37" s="624"/>
      <c r="X37" s="624"/>
      <c r="Y37" s="625"/>
      <c r="Z37" s="626">
        <v>0.8</v>
      </c>
      <c r="AA37" s="626"/>
      <c r="AB37" s="626"/>
      <c r="AC37" s="626"/>
      <c r="AD37" s="627">
        <v>54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318305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-45722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25670</v>
      </c>
      <c r="CS37" s="656"/>
      <c r="CT37" s="656"/>
      <c r="CU37" s="656"/>
      <c r="CV37" s="656"/>
      <c r="CW37" s="656"/>
      <c r="CX37" s="656"/>
      <c r="CY37" s="657"/>
      <c r="CZ37" s="628">
        <v>0.1</v>
      </c>
      <c r="DA37" s="654"/>
      <c r="DB37" s="654"/>
      <c r="DC37" s="658"/>
      <c r="DD37" s="632">
        <v>25670</v>
      </c>
      <c r="DE37" s="656"/>
      <c r="DF37" s="656"/>
      <c r="DG37" s="656"/>
      <c r="DH37" s="656"/>
      <c r="DI37" s="656"/>
      <c r="DJ37" s="656"/>
      <c r="DK37" s="657"/>
      <c r="DL37" s="632">
        <v>20575</v>
      </c>
      <c r="DM37" s="656"/>
      <c r="DN37" s="656"/>
      <c r="DO37" s="656"/>
      <c r="DP37" s="656"/>
      <c r="DQ37" s="656"/>
      <c r="DR37" s="656"/>
      <c r="DS37" s="656"/>
      <c r="DT37" s="656"/>
      <c r="DU37" s="656"/>
      <c r="DV37" s="657"/>
      <c r="DW37" s="628">
        <v>0.2</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2591898</v>
      </c>
      <c r="S38" s="624"/>
      <c r="T38" s="624"/>
      <c r="U38" s="624"/>
      <c r="V38" s="624"/>
      <c r="W38" s="624"/>
      <c r="X38" s="624"/>
      <c r="Y38" s="625"/>
      <c r="Z38" s="626">
        <v>13.5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3251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1288683</v>
      </c>
      <c r="CS38" s="624"/>
      <c r="CT38" s="624"/>
      <c r="CU38" s="624"/>
      <c r="CV38" s="624"/>
      <c r="CW38" s="624"/>
      <c r="CX38" s="624"/>
      <c r="CY38" s="625"/>
      <c r="CZ38" s="628">
        <v>7</v>
      </c>
      <c r="DA38" s="654"/>
      <c r="DB38" s="654"/>
      <c r="DC38" s="658"/>
      <c r="DD38" s="632">
        <v>1056324</v>
      </c>
      <c r="DE38" s="624"/>
      <c r="DF38" s="624"/>
      <c r="DG38" s="624"/>
      <c r="DH38" s="624"/>
      <c r="DI38" s="624"/>
      <c r="DJ38" s="624"/>
      <c r="DK38" s="625"/>
      <c r="DL38" s="632">
        <v>755025</v>
      </c>
      <c r="DM38" s="624"/>
      <c r="DN38" s="624"/>
      <c r="DO38" s="624"/>
      <c r="DP38" s="624"/>
      <c r="DQ38" s="624"/>
      <c r="DR38" s="624"/>
      <c r="DS38" s="624"/>
      <c r="DT38" s="624"/>
      <c r="DU38" s="624"/>
      <c r="DV38" s="625"/>
      <c r="DW38" s="628">
        <v>7.5</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4637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733177</v>
      </c>
      <c r="CS39" s="656"/>
      <c r="CT39" s="656"/>
      <c r="CU39" s="656"/>
      <c r="CV39" s="656"/>
      <c r="CW39" s="656"/>
      <c r="CX39" s="656"/>
      <c r="CY39" s="657"/>
      <c r="CZ39" s="628">
        <v>4</v>
      </c>
      <c r="DA39" s="654"/>
      <c r="DB39" s="654"/>
      <c r="DC39" s="658"/>
      <c r="DD39" s="632">
        <v>632440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41698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1223</v>
      </c>
      <c r="CS40" s="624"/>
      <c r="CT40" s="624"/>
      <c r="CU40" s="624"/>
      <c r="CV40" s="624"/>
      <c r="CW40" s="624"/>
      <c r="CX40" s="624"/>
      <c r="CY40" s="625"/>
      <c r="CZ40" s="628">
        <v>0</v>
      </c>
      <c r="DA40" s="654"/>
      <c r="DB40" s="654"/>
      <c r="DC40" s="658"/>
      <c r="DD40" s="632">
        <v>1223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19166198</v>
      </c>
      <c r="S41" s="696"/>
      <c r="T41" s="696"/>
      <c r="U41" s="696"/>
      <c r="V41" s="696"/>
      <c r="W41" s="696"/>
      <c r="X41" s="696"/>
      <c r="Y41" s="700"/>
      <c r="Z41" s="701">
        <v>100</v>
      </c>
      <c r="AA41" s="701"/>
      <c r="AB41" s="701"/>
      <c r="AC41" s="701"/>
      <c r="AD41" s="702">
        <v>9991969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379852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908831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3425901</v>
      </c>
      <c r="CS42" s="656"/>
      <c r="CT42" s="656"/>
      <c r="CU42" s="656"/>
      <c r="CV42" s="656"/>
      <c r="CW42" s="656"/>
      <c r="CX42" s="656"/>
      <c r="CY42" s="657"/>
      <c r="CZ42" s="628">
        <v>18.7</v>
      </c>
      <c r="DA42" s="654"/>
      <c r="DB42" s="654"/>
      <c r="DC42" s="658"/>
      <c r="DD42" s="632">
        <v>412618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128936</v>
      </c>
      <c r="CS43" s="656"/>
      <c r="CT43" s="656"/>
      <c r="CU43" s="656"/>
      <c r="CV43" s="656"/>
      <c r="CW43" s="656"/>
      <c r="CX43" s="656"/>
      <c r="CY43" s="657"/>
      <c r="CZ43" s="628">
        <v>0.7</v>
      </c>
      <c r="DA43" s="654"/>
      <c r="DB43" s="654"/>
      <c r="DC43" s="658"/>
      <c r="DD43" s="632">
        <v>124236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3317888</v>
      </c>
      <c r="CS44" s="624"/>
      <c r="CT44" s="624"/>
      <c r="CU44" s="624"/>
      <c r="CV44" s="624"/>
      <c r="CW44" s="624"/>
      <c r="CX44" s="624"/>
      <c r="CY44" s="625"/>
      <c r="CZ44" s="628">
        <v>18.100000000000001</v>
      </c>
      <c r="DA44" s="629"/>
      <c r="DB44" s="629"/>
      <c r="DC44" s="635"/>
      <c r="DD44" s="632">
        <v>389512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1365292</v>
      </c>
      <c r="CS45" s="656"/>
      <c r="CT45" s="656"/>
      <c r="CU45" s="656"/>
      <c r="CV45" s="656"/>
      <c r="CW45" s="656"/>
      <c r="CX45" s="656"/>
      <c r="CY45" s="657"/>
      <c r="CZ45" s="628">
        <v>7.5</v>
      </c>
      <c r="DA45" s="654"/>
      <c r="DB45" s="654"/>
      <c r="DC45" s="658"/>
      <c r="DD45" s="632">
        <v>20267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1902402</v>
      </c>
      <c r="CS46" s="624"/>
      <c r="CT46" s="624"/>
      <c r="CU46" s="624"/>
      <c r="CV46" s="624"/>
      <c r="CW46" s="624"/>
      <c r="CX46" s="624"/>
      <c r="CY46" s="625"/>
      <c r="CZ46" s="628">
        <v>10.4</v>
      </c>
      <c r="DA46" s="629"/>
      <c r="DB46" s="629"/>
      <c r="DC46" s="635"/>
      <c r="DD46" s="632">
        <v>367210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108013</v>
      </c>
      <c r="CS47" s="656"/>
      <c r="CT47" s="656"/>
      <c r="CU47" s="656"/>
      <c r="CV47" s="656"/>
      <c r="CW47" s="656"/>
      <c r="CX47" s="656"/>
      <c r="CY47" s="657"/>
      <c r="CZ47" s="628">
        <v>0.6</v>
      </c>
      <c r="DA47" s="654"/>
      <c r="DB47" s="654"/>
      <c r="DC47" s="658"/>
      <c r="DD47" s="632">
        <v>23106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18307002</v>
      </c>
      <c r="CS49" s="682"/>
      <c r="CT49" s="682"/>
      <c r="CU49" s="682"/>
      <c r="CV49" s="682"/>
      <c r="CW49" s="682"/>
      <c r="CX49" s="682"/>
      <c r="CY49" s="711"/>
      <c r="CZ49" s="703">
        <v>100</v>
      </c>
      <c r="DA49" s="712"/>
      <c r="DB49" s="712"/>
      <c r="DC49" s="713"/>
      <c r="DD49" s="714">
        <v>12079634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tI/Op+pdAZ/Qf3P54Usp+oOy45OAI2oC6NRTMuwNmlGfcwsMLGrNEeMmD/3HIWfEZB8xOfvy4udIVDRenEVYw==" saltValue="LQ6IsZGsRmR995VSUehn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19197</v>
      </c>
      <c r="R7" s="753"/>
      <c r="S7" s="753"/>
      <c r="T7" s="753"/>
      <c r="U7" s="753"/>
      <c r="V7" s="753">
        <v>18339</v>
      </c>
      <c r="W7" s="753"/>
      <c r="X7" s="753"/>
      <c r="Y7" s="753"/>
      <c r="Z7" s="753"/>
      <c r="AA7" s="753">
        <v>858</v>
      </c>
      <c r="AB7" s="753"/>
      <c r="AC7" s="753"/>
      <c r="AD7" s="753"/>
      <c r="AE7" s="754"/>
      <c r="AF7" s="755">
        <v>407</v>
      </c>
      <c r="AG7" s="756"/>
      <c r="AH7" s="756"/>
      <c r="AI7" s="756"/>
      <c r="AJ7" s="757"/>
      <c r="AK7" s="758">
        <v>286</v>
      </c>
      <c r="AL7" s="759"/>
      <c r="AM7" s="759"/>
      <c r="AN7" s="759"/>
      <c r="AO7" s="759"/>
      <c r="AP7" s="759">
        <v>17445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564</v>
      </c>
      <c r="BS7" s="746" t="s">
        <v>545</v>
      </c>
      <c r="BT7" s="747"/>
      <c r="BU7" s="747"/>
      <c r="BV7" s="747"/>
      <c r="BW7" s="747"/>
      <c r="BX7" s="747"/>
      <c r="BY7" s="747"/>
      <c r="BZ7" s="747"/>
      <c r="CA7" s="747"/>
      <c r="CB7" s="747"/>
      <c r="CC7" s="747"/>
      <c r="CD7" s="747"/>
      <c r="CE7" s="747"/>
      <c r="CF7" s="747"/>
      <c r="CG7" s="762"/>
      <c r="CH7" s="743">
        <v>231</v>
      </c>
      <c r="CI7" s="744"/>
      <c r="CJ7" s="744"/>
      <c r="CK7" s="744"/>
      <c r="CL7" s="745"/>
      <c r="CM7" s="743">
        <v>31823</v>
      </c>
      <c r="CN7" s="744"/>
      <c r="CO7" s="744"/>
      <c r="CP7" s="744"/>
      <c r="CQ7" s="745"/>
      <c r="CR7" s="743" t="s">
        <v>544</v>
      </c>
      <c r="CS7" s="744"/>
      <c r="CT7" s="744"/>
      <c r="CU7" s="744"/>
      <c r="CV7" s="745"/>
      <c r="CW7" s="743" t="s">
        <v>544</v>
      </c>
      <c r="CX7" s="744"/>
      <c r="CY7" s="744"/>
      <c r="CZ7" s="744"/>
      <c r="DA7" s="745"/>
      <c r="DB7" s="743">
        <v>153</v>
      </c>
      <c r="DC7" s="744"/>
      <c r="DD7" s="744"/>
      <c r="DE7" s="744"/>
      <c r="DF7" s="745"/>
      <c r="DG7" s="743" t="s">
        <v>544</v>
      </c>
      <c r="DH7" s="744"/>
      <c r="DI7" s="744"/>
      <c r="DJ7" s="744"/>
      <c r="DK7" s="745"/>
      <c r="DL7" s="743">
        <v>59</v>
      </c>
      <c r="DM7" s="744"/>
      <c r="DN7" s="744"/>
      <c r="DO7" s="744"/>
      <c r="DP7" s="745"/>
      <c r="DQ7" s="743">
        <v>18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40</v>
      </c>
      <c r="R8" s="784"/>
      <c r="S8" s="784"/>
      <c r="T8" s="784"/>
      <c r="U8" s="784"/>
      <c r="V8" s="784">
        <v>39</v>
      </c>
      <c r="W8" s="784"/>
      <c r="X8" s="784"/>
      <c r="Y8" s="784"/>
      <c r="Z8" s="784"/>
      <c r="AA8" s="784">
        <v>1</v>
      </c>
      <c r="AB8" s="784"/>
      <c r="AC8" s="784"/>
      <c r="AD8" s="784"/>
      <c r="AE8" s="785"/>
      <c r="AF8" s="786">
        <v>1</v>
      </c>
      <c r="AG8" s="787"/>
      <c r="AH8" s="787"/>
      <c r="AI8" s="787"/>
      <c r="AJ8" s="788"/>
      <c r="AK8" s="769">
        <v>12</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564</v>
      </c>
      <c r="BS8" s="773" t="s">
        <v>546</v>
      </c>
      <c r="BT8" s="774"/>
      <c r="BU8" s="774"/>
      <c r="BV8" s="774"/>
      <c r="BW8" s="774"/>
      <c r="BX8" s="774"/>
      <c r="BY8" s="774"/>
      <c r="BZ8" s="774"/>
      <c r="CA8" s="774"/>
      <c r="CB8" s="774"/>
      <c r="CC8" s="774"/>
      <c r="CD8" s="774"/>
      <c r="CE8" s="774"/>
      <c r="CF8" s="774"/>
      <c r="CG8" s="775"/>
      <c r="CH8" s="776">
        <v>33</v>
      </c>
      <c r="CI8" s="777"/>
      <c r="CJ8" s="777"/>
      <c r="CK8" s="777"/>
      <c r="CL8" s="778"/>
      <c r="CM8" s="776">
        <v>-1459</v>
      </c>
      <c r="CN8" s="777"/>
      <c r="CO8" s="777"/>
      <c r="CP8" s="777"/>
      <c r="CQ8" s="778"/>
      <c r="CR8" s="776" t="s">
        <v>544</v>
      </c>
      <c r="CS8" s="777"/>
      <c r="CT8" s="777"/>
      <c r="CU8" s="777"/>
      <c r="CV8" s="778"/>
      <c r="CW8" s="776" t="s">
        <v>544</v>
      </c>
      <c r="CX8" s="777"/>
      <c r="CY8" s="777"/>
      <c r="CZ8" s="777"/>
      <c r="DA8" s="778"/>
      <c r="DB8" s="776" t="s">
        <v>544</v>
      </c>
      <c r="DC8" s="777"/>
      <c r="DD8" s="777"/>
      <c r="DE8" s="777"/>
      <c r="DF8" s="778"/>
      <c r="DG8" s="776" t="s">
        <v>544</v>
      </c>
      <c r="DH8" s="777"/>
      <c r="DI8" s="777"/>
      <c r="DJ8" s="777"/>
      <c r="DK8" s="778"/>
      <c r="DL8" s="776">
        <v>2</v>
      </c>
      <c r="DM8" s="777"/>
      <c r="DN8" s="777"/>
      <c r="DO8" s="777"/>
      <c r="DP8" s="778"/>
      <c r="DQ8" s="776">
        <v>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564</v>
      </c>
      <c r="BS9" s="773" t="s">
        <v>547</v>
      </c>
      <c r="BT9" s="774"/>
      <c r="BU9" s="774"/>
      <c r="BV9" s="774"/>
      <c r="BW9" s="774"/>
      <c r="BX9" s="774"/>
      <c r="BY9" s="774"/>
      <c r="BZ9" s="774"/>
      <c r="CA9" s="774"/>
      <c r="CB9" s="774"/>
      <c r="CC9" s="774"/>
      <c r="CD9" s="774"/>
      <c r="CE9" s="774"/>
      <c r="CF9" s="774"/>
      <c r="CG9" s="775"/>
      <c r="CH9" s="776" t="s">
        <v>544</v>
      </c>
      <c r="CI9" s="777"/>
      <c r="CJ9" s="777"/>
      <c r="CK9" s="777"/>
      <c r="CL9" s="778"/>
      <c r="CM9" s="776" t="s">
        <v>544</v>
      </c>
      <c r="CN9" s="777"/>
      <c r="CO9" s="777"/>
      <c r="CP9" s="777"/>
      <c r="CQ9" s="778"/>
      <c r="CR9" s="776" t="s">
        <v>544</v>
      </c>
      <c r="CS9" s="777"/>
      <c r="CT9" s="777"/>
      <c r="CU9" s="777"/>
      <c r="CV9" s="778"/>
      <c r="CW9" s="776" t="s">
        <v>544</v>
      </c>
      <c r="CX9" s="777"/>
      <c r="CY9" s="777"/>
      <c r="CZ9" s="777"/>
      <c r="DA9" s="778"/>
      <c r="DB9" s="776" t="s">
        <v>544</v>
      </c>
      <c r="DC9" s="777"/>
      <c r="DD9" s="777"/>
      <c r="DE9" s="777"/>
      <c r="DF9" s="778"/>
      <c r="DG9" s="776" t="s">
        <v>544</v>
      </c>
      <c r="DH9" s="777"/>
      <c r="DI9" s="777"/>
      <c r="DJ9" s="777"/>
      <c r="DK9" s="778"/>
      <c r="DL9" s="776" t="s">
        <v>544</v>
      </c>
      <c r="DM9" s="777"/>
      <c r="DN9" s="777"/>
      <c r="DO9" s="777"/>
      <c r="DP9" s="778"/>
      <c r="DQ9" s="776">
        <v>277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19166</v>
      </c>
      <c r="R23" s="793"/>
      <c r="S23" s="793"/>
      <c r="T23" s="793"/>
      <c r="U23" s="793"/>
      <c r="V23" s="793">
        <v>18307</v>
      </c>
      <c r="W23" s="793"/>
      <c r="X23" s="793"/>
      <c r="Y23" s="793"/>
      <c r="Z23" s="793"/>
      <c r="AA23" s="793">
        <v>859</v>
      </c>
      <c r="AB23" s="793"/>
      <c r="AC23" s="793"/>
      <c r="AD23" s="793"/>
      <c r="AE23" s="794"/>
      <c r="AF23" s="795">
        <v>408</v>
      </c>
      <c r="AG23" s="793"/>
      <c r="AH23" s="793"/>
      <c r="AI23" s="793"/>
      <c r="AJ23" s="796"/>
      <c r="AK23" s="797"/>
      <c r="AL23" s="798"/>
      <c r="AM23" s="798"/>
      <c r="AN23" s="798"/>
      <c r="AO23" s="798"/>
      <c r="AP23" s="793">
        <v>17445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2535</v>
      </c>
      <c r="R28" s="823"/>
      <c r="S28" s="823"/>
      <c r="T28" s="823"/>
      <c r="U28" s="823"/>
      <c r="V28" s="823">
        <v>2534</v>
      </c>
      <c r="W28" s="823"/>
      <c r="X28" s="823"/>
      <c r="Y28" s="823"/>
      <c r="Z28" s="823"/>
      <c r="AA28" s="823">
        <v>1</v>
      </c>
      <c r="AB28" s="823"/>
      <c r="AC28" s="823"/>
      <c r="AD28" s="823"/>
      <c r="AE28" s="824"/>
      <c r="AF28" s="825">
        <v>1</v>
      </c>
      <c r="AG28" s="823"/>
      <c r="AH28" s="823"/>
      <c r="AI28" s="823"/>
      <c r="AJ28" s="826"/>
      <c r="AK28" s="827">
        <v>200</v>
      </c>
      <c r="AL28" s="828"/>
      <c r="AM28" s="828"/>
      <c r="AN28" s="828"/>
      <c r="AO28" s="828"/>
      <c r="AP28" s="828" t="s">
        <v>544</v>
      </c>
      <c r="AQ28" s="828"/>
      <c r="AR28" s="828"/>
      <c r="AS28" s="828"/>
      <c r="AT28" s="828"/>
      <c r="AU28" s="828" t="s">
        <v>544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367</v>
      </c>
      <c r="R29" s="784"/>
      <c r="S29" s="784"/>
      <c r="T29" s="784"/>
      <c r="U29" s="784"/>
      <c r="V29" s="784">
        <v>365</v>
      </c>
      <c r="W29" s="784"/>
      <c r="X29" s="784"/>
      <c r="Y29" s="784"/>
      <c r="Z29" s="784"/>
      <c r="AA29" s="784">
        <v>2</v>
      </c>
      <c r="AB29" s="784"/>
      <c r="AC29" s="784"/>
      <c r="AD29" s="784"/>
      <c r="AE29" s="785"/>
      <c r="AF29" s="786">
        <v>2</v>
      </c>
      <c r="AG29" s="787"/>
      <c r="AH29" s="787"/>
      <c r="AI29" s="787"/>
      <c r="AJ29" s="788"/>
      <c r="AK29" s="834">
        <v>231</v>
      </c>
      <c r="AL29" s="830"/>
      <c r="AM29" s="830"/>
      <c r="AN29" s="830"/>
      <c r="AO29" s="830"/>
      <c r="AP29" s="830">
        <v>405</v>
      </c>
      <c r="AQ29" s="830"/>
      <c r="AR29" s="830"/>
      <c r="AS29" s="830"/>
      <c r="AT29" s="830"/>
      <c r="AU29" s="830">
        <v>171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3206</v>
      </c>
      <c r="R30" s="784"/>
      <c r="S30" s="784"/>
      <c r="T30" s="784"/>
      <c r="U30" s="784"/>
      <c r="V30" s="784">
        <v>3161</v>
      </c>
      <c r="W30" s="784"/>
      <c r="X30" s="784"/>
      <c r="Y30" s="784"/>
      <c r="Z30" s="784"/>
      <c r="AA30" s="784">
        <v>45</v>
      </c>
      <c r="AB30" s="784"/>
      <c r="AC30" s="784"/>
      <c r="AD30" s="784"/>
      <c r="AE30" s="785"/>
      <c r="AF30" s="786">
        <v>45</v>
      </c>
      <c r="AG30" s="787"/>
      <c r="AH30" s="787"/>
      <c r="AI30" s="787"/>
      <c r="AJ30" s="788"/>
      <c r="AK30" s="834">
        <v>488</v>
      </c>
      <c r="AL30" s="830"/>
      <c r="AM30" s="830"/>
      <c r="AN30" s="830"/>
      <c r="AO30" s="830"/>
      <c r="AP30" s="830" t="s">
        <v>544</v>
      </c>
      <c r="AQ30" s="830"/>
      <c r="AR30" s="830"/>
      <c r="AS30" s="830"/>
      <c r="AT30" s="830"/>
      <c r="AU30" s="830" t="s">
        <v>544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312</v>
      </c>
      <c r="R31" s="784"/>
      <c r="S31" s="784"/>
      <c r="T31" s="784"/>
      <c r="U31" s="784"/>
      <c r="V31" s="784">
        <v>311</v>
      </c>
      <c r="W31" s="784"/>
      <c r="X31" s="784"/>
      <c r="Y31" s="784"/>
      <c r="Z31" s="784"/>
      <c r="AA31" s="784">
        <v>1</v>
      </c>
      <c r="AB31" s="784"/>
      <c r="AC31" s="784"/>
      <c r="AD31" s="784"/>
      <c r="AE31" s="785"/>
      <c r="AF31" s="786">
        <v>1</v>
      </c>
      <c r="AG31" s="787"/>
      <c r="AH31" s="787"/>
      <c r="AI31" s="787"/>
      <c r="AJ31" s="788"/>
      <c r="AK31" s="834">
        <v>120</v>
      </c>
      <c r="AL31" s="830"/>
      <c r="AM31" s="830"/>
      <c r="AN31" s="830"/>
      <c r="AO31" s="830"/>
      <c r="AP31" s="830" t="s">
        <v>544</v>
      </c>
      <c r="AQ31" s="830"/>
      <c r="AR31" s="830"/>
      <c r="AS31" s="830"/>
      <c r="AT31" s="830"/>
      <c r="AU31" s="830" t="s">
        <v>544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1131</v>
      </c>
      <c r="R32" s="784"/>
      <c r="S32" s="784"/>
      <c r="T32" s="784"/>
      <c r="U32" s="784"/>
      <c r="V32" s="784">
        <v>6</v>
      </c>
      <c r="W32" s="784"/>
      <c r="X32" s="784"/>
      <c r="Y32" s="784"/>
      <c r="Z32" s="784"/>
      <c r="AA32" s="784">
        <v>1125</v>
      </c>
      <c r="AB32" s="784"/>
      <c r="AC32" s="784"/>
      <c r="AD32" s="784"/>
      <c r="AE32" s="785"/>
      <c r="AF32" s="786">
        <v>1125</v>
      </c>
      <c r="AG32" s="787"/>
      <c r="AH32" s="787"/>
      <c r="AI32" s="787"/>
      <c r="AJ32" s="788"/>
      <c r="AK32" s="834">
        <v>264</v>
      </c>
      <c r="AL32" s="830"/>
      <c r="AM32" s="830"/>
      <c r="AN32" s="830"/>
      <c r="AO32" s="830"/>
      <c r="AP32" s="830">
        <v>2674</v>
      </c>
      <c r="AQ32" s="830"/>
      <c r="AR32" s="830"/>
      <c r="AS32" s="830"/>
      <c r="AT32" s="830"/>
      <c r="AU32" s="830">
        <v>1770</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1175</v>
      </c>
      <c r="AG63" s="844"/>
      <c r="AH63" s="844"/>
      <c r="AI63" s="844"/>
      <c r="AJ63" s="845"/>
      <c r="AK63" s="846"/>
      <c r="AL63" s="841"/>
      <c r="AM63" s="841"/>
      <c r="AN63" s="841"/>
      <c r="AO63" s="841"/>
      <c r="AP63" s="844">
        <v>3079</v>
      </c>
      <c r="AQ63" s="844"/>
      <c r="AR63" s="844"/>
      <c r="AS63" s="844"/>
      <c r="AT63" s="844"/>
      <c r="AU63" s="844">
        <v>1941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29937</v>
      </c>
      <c r="R68" s="866"/>
      <c r="S68" s="866"/>
      <c r="T68" s="866"/>
      <c r="U68" s="866"/>
      <c r="V68" s="866">
        <v>31293</v>
      </c>
      <c r="W68" s="866"/>
      <c r="X68" s="866"/>
      <c r="Y68" s="866"/>
      <c r="Z68" s="866"/>
      <c r="AA68" s="866">
        <v>-1356</v>
      </c>
      <c r="AB68" s="866"/>
      <c r="AC68" s="866"/>
      <c r="AD68" s="866"/>
      <c r="AE68" s="866"/>
      <c r="AF68" s="866">
        <v>17459</v>
      </c>
      <c r="AG68" s="866"/>
      <c r="AH68" s="866"/>
      <c r="AI68" s="866"/>
      <c r="AJ68" s="866"/>
      <c r="AK68" s="866" t="s">
        <v>554</v>
      </c>
      <c r="AL68" s="866"/>
      <c r="AM68" s="866"/>
      <c r="AN68" s="866"/>
      <c r="AO68" s="866"/>
      <c r="AP68" s="866">
        <v>15279</v>
      </c>
      <c r="AQ68" s="866"/>
      <c r="AR68" s="866"/>
      <c r="AS68" s="866"/>
      <c r="AT68" s="866"/>
      <c r="AU68" s="866">
        <v>3842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5902</v>
      </c>
      <c r="R69" s="830"/>
      <c r="S69" s="830"/>
      <c r="T69" s="830"/>
      <c r="U69" s="830"/>
      <c r="V69" s="830">
        <v>4291</v>
      </c>
      <c r="W69" s="830"/>
      <c r="X69" s="830"/>
      <c r="Y69" s="830"/>
      <c r="Z69" s="830"/>
      <c r="AA69" s="830">
        <v>1611</v>
      </c>
      <c r="AB69" s="830"/>
      <c r="AC69" s="830"/>
      <c r="AD69" s="830"/>
      <c r="AE69" s="830"/>
      <c r="AF69" s="830">
        <v>1611</v>
      </c>
      <c r="AG69" s="830"/>
      <c r="AH69" s="830"/>
      <c r="AI69" s="830"/>
      <c r="AJ69" s="830"/>
      <c r="AK69" s="830">
        <v>24</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42</v>
      </c>
      <c r="R70" s="830"/>
      <c r="S70" s="830"/>
      <c r="T70" s="830"/>
      <c r="U70" s="830"/>
      <c r="V70" s="830">
        <v>35</v>
      </c>
      <c r="W70" s="830"/>
      <c r="X70" s="830"/>
      <c r="Y70" s="830"/>
      <c r="Z70" s="830"/>
      <c r="AA70" s="830">
        <v>7</v>
      </c>
      <c r="AB70" s="830"/>
      <c r="AC70" s="830"/>
      <c r="AD70" s="830"/>
      <c r="AE70" s="830"/>
      <c r="AF70" s="830">
        <v>7</v>
      </c>
      <c r="AG70" s="830"/>
      <c r="AH70" s="830"/>
      <c r="AI70" s="830"/>
      <c r="AJ70" s="830"/>
      <c r="AK70" s="830" t="s">
        <v>563</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13</v>
      </c>
      <c r="R71" s="830"/>
      <c r="S71" s="830"/>
      <c r="T71" s="830"/>
      <c r="U71" s="830"/>
      <c r="V71" s="830">
        <v>9</v>
      </c>
      <c r="W71" s="830"/>
      <c r="X71" s="830"/>
      <c r="Y71" s="830"/>
      <c r="Z71" s="830"/>
      <c r="AA71" s="830">
        <v>3</v>
      </c>
      <c r="AB71" s="830"/>
      <c r="AC71" s="830"/>
      <c r="AD71" s="830"/>
      <c r="AE71" s="830"/>
      <c r="AF71" s="830">
        <v>3</v>
      </c>
      <c r="AG71" s="830"/>
      <c r="AH71" s="830"/>
      <c r="AI71" s="830"/>
      <c r="AJ71" s="830"/>
      <c r="AK71" s="830" t="s">
        <v>563</v>
      </c>
      <c r="AL71" s="830"/>
      <c r="AM71" s="830"/>
      <c r="AN71" s="830"/>
      <c r="AO71" s="830"/>
      <c r="AP71" s="830" t="s">
        <v>563</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4</v>
      </c>
      <c r="R72" s="830"/>
      <c r="S72" s="830"/>
      <c r="T72" s="830"/>
      <c r="U72" s="830"/>
      <c r="V72" s="830">
        <v>3</v>
      </c>
      <c r="W72" s="830"/>
      <c r="X72" s="830"/>
      <c r="Y72" s="830"/>
      <c r="Z72" s="830"/>
      <c r="AA72" s="830">
        <v>2</v>
      </c>
      <c r="AB72" s="830"/>
      <c r="AC72" s="830"/>
      <c r="AD72" s="830"/>
      <c r="AE72" s="830"/>
      <c r="AF72" s="830">
        <v>2</v>
      </c>
      <c r="AG72" s="830"/>
      <c r="AH72" s="830"/>
      <c r="AI72" s="830"/>
      <c r="AJ72" s="830"/>
      <c r="AK72" s="830" t="s">
        <v>563</v>
      </c>
      <c r="AL72" s="830"/>
      <c r="AM72" s="830"/>
      <c r="AN72" s="830"/>
      <c r="AO72" s="830"/>
      <c r="AP72" s="830" t="s">
        <v>563</v>
      </c>
      <c r="AQ72" s="830"/>
      <c r="AR72" s="830"/>
      <c r="AS72" s="830"/>
      <c r="AT72" s="830"/>
      <c r="AU72" s="830" t="s">
        <v>563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6</v>
      </c>
      <c r="R73" s="830"/>
      <c r="S73" s="830"/>
      <c r="T73" s="830"/>
      <c r="U73" s="830"/>
      <c r="V73" s="830">
        <v>3</v>
      </c>
      <c r="W73" s="830"/>
      <c r="X73" s="830"/>
      <c r="Y73" s="830"/>
      <c r="Z73" s="830"/>
      <c r="AA73" s="830">
        <v>4</v>
      </c>
      <c r="AB73" s="830"/>
      <c r="AC73" s="830"/>
      <c r="AD73" s="830"/>
      <c r="AE73" s="830"/>
      <c r="AF73" s="830">
        <v>4</v>
      </c>
      <c r="AG73" s="830"/>
      <c r="AH73" s="830"/>
      <c r="AI73" s="830"/>
      <c r="AJ73" s="830"/>
      <c r="AK73" s="830" t="s">
        <v>563</v>
      </c>
      <c r="AL73" s="830"/>
      <c r="AM73" s="830"/>
      <c r="AN73" s="830"/>
      <c r="AO73" s="830"/>
      <c r="AP73" s="830" t="s">
        <v>563</v>
      </c>
      <c r="AQ73" s="830"/>
      <c r="AR73" s="830"/>
      <c r="AS73" s="830"/>
      <c r="AT73" s="830"/>
      <c r="AU73" s="830" t="s">
        <v>563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29</v>
      </c>
      <c r="R74" s="830"/>
      <c r="S74" s="830"/>
      <c r="T74" s="830"/>
      <c r="U74" s="830"/>
      <c r="V74" s="830">
        <v>26</v>
      </c>
      <c r="W74" s="830"/>
      <c r="X74" s="830"/>
      <c r="Y74" s="830"/>
      <c r="Z74" s="830"/>
      <c r="AA74" s="830">
        <v>3</v>
      </c>
      <c r="AB74" s="830"/>
      <c r="AC74" s="830"/>
      <c r="AD74" s="830"/>
      <c r="AE74" s="830"/>
      <c r="AF74" s="830">
        <v>3</v>
      </c>
      <c r="AG74" s="830"/>
      <c r="AH74" s="830"/>
      <c r="AI74" s="830"/>
      <c r="AJ74" s="830"/>
      <c r="AK74" s="830" t="s">
        <v>563</v>
      </c>
      <c r="AL74" s="830"/>
      <c r="AM74" s="830"/>
      <c r="AN74" s="830"/>
      <c r="AO74" s="830"/>
      <c r="AP74" s="830" t="s">
        <v>563</v>
      </c>
      <c r="AQ74" s="830"/>
      <c r="AR74" s="830"/>
      <c r="AS74" s="830"/>
      <c r="AT74" s="830"/>
      <c r="AU74" s="830" t="s">
        <v>563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641</v>
      </c>
      <c r="R75" s="878"/>
      <c r="S75" s="878"/>
      <c r="T75" s="878"/>
      <c r="U75" s="834"/>
      <c r="V75" s="879">
        <v>625</v>
      </c>
      <c r="W75" s="878"/>
      <c r="X75" s="878"/>
      <c r="Y75" s="878"/>
      <c r="Z75" s="834"/>
      <c r="AA75" s="879">
        <v>16</v>
      </c>
      <c r="AB75" s="878"/>
      <c r="AC75" s="878"/>
      <c r="AD75" s="878"/>
      <c r="AE75" s="834"/>
      <c r="AF75" s="879">
        <v>16</v>
      </c>
      <c r="AG75" s="878"/>
      <c r="AH75" s="878"/>
      <c r="AI75" s="878"/>
      <c r="AJ75" s="834"/>
      <c r="AK75" s="879">
        <v>13</v>
      </c>
      <c r="AL75" s="878"/>
      <c r="AM75" s="878"/>
      <c r="AN75" s="878"/>
      <c r="AO75" s="834"/>
      <c r="AP75" s="879" t="s">
        <v>563</v>
      </c>
      <c r="AQ75" s="878"/>
      <c r="AR75" s="878"/>
      <c r="AS75" s="878"/>
      <c r="AT75" s="834"/>
      <c r="AU75" s="879" t="s">
        <v>563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562</v>
      </c>
      <c r="C76" s="874"/>
      <c r="D76" s="874"/>
      <c r="E76" s="874"/>
      <c r="F76" s="874"/>
      <c r="G76" s="874"/>
      <c r="H76" s="874"/>
      <c r="I76" s="874"/>
      <c r="J76" s="874"/>
      <c r="K76" s="874"/>
      <c r="L76" s="874"/>
      <c r="M76" s="874"/>
      <c r="N76" s="874"/>
      <c r="O76" s="874"/>
      <c r="P76" s="875"/>
      <c r="Q76" s="877">
        <v>240624</v>
      </c>
      <c r="R76" s="878"/>
      <c r="S76" s="878"/>
      <c r="T76" s="878"/>
      <c r="U76" s="834"/>
      <c r="V76" s="879">
        <v>235439</v>
      </c>
      <c r="W76" s="878"/>
      <c r="X76" s="878"/>
      <c r="Y76" s="878"/>
      <c r="Z76" s="834"/>
      <c r="AA76" s="879">
        <v>5184</v>
      </c>
      <c r="AB76" s="878"/>
      <c r="AC76" s="878"/>
      <c r="AD76" s="878"/>
      <c r="AE76" s="834"/>
      <c r="AF76" s="879">
        <v>5184</v>
      </c>
      <c r="AG76" s="878"/>
      <c r="AH76" s="878"/>
      <c r="AI76" s="878"/>
      <c r="AJ76" s="834"/>
      <c r="AK76" s="879">
        <v>228</v>
      </c>
      <c r="AL76" s="878"/>
      <c r="AM76" s="878"/>
      <c r="AN76" s="878"/>
      <c r="AO76" s="834"/>
      <c r="AP76" s="879" t="s">
        <v>563</v>
      </c>
      <c r="AQ76" s="878"/>
      <c r="AR76" s="878"/>
      <c r="AS76" s="878"/>
      <c r="AT76" s="834"/>
      <c r="AU76" s="879" t="s">
        <v>563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24289</v>
      </c>
      <c r="AG88" s="844"/>
      <c r="AH88" s="844"/>
      <c r="AI88" s="844"/>
      <c r="AJ88" s="844"/>
      <c r="AK88" s="841"/>
      <c r="AL88" s="841"/>
      <c r="AM88" s="841"/>
      <c r="AN88" s="841"/>
      <c r="AO88" s="841"/>
      <c r="AP88" s="844">
        <v>15279</v>
      </c>
      <c r="AQ88" s="844"/>
      <c r="AR88" s="844"/>
      <c r="AS88" s="844"/>
      <c r="AT88" s="844"/>
      <c r="AU88" s="844">
        <v>3842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t="s">
        <v>565</v>
      </c>
      <c r="CS102" s="852"/>
      <c r="CT102" s="852"/>
      <c r="CU102" s="852"/>
      <c r="CV102" s="891"/>
      <c r="CW102" s="890" t="s">
        <v>565</v>
      </c>
      <c r="CX102" s="852"/>
      <c r="CY102" s="852"/>
      <c r="CZ102" s="852"/>
      <c r="DA102" s="891"/>
      <c r="DB102" s="890">
        <v>153</v>
      </c>
      <c r="DC102" s="852"/>
      <c r="DD102" s="852"/>
      <c r="DE102" s="852"/>
      <c r="DF102" s="891"/>
      <c r="DG102" s="890" t="s">
        <v>565</v>
      </c>
      <c r="DH102" s="852"/>
      <c r="DI102" s="852"/>
      <c r="DJ102" s="852"/>
      <c r="DK102" s="891"/>
      <c r="DL102" s="890">
        <v>61</v>
      </c>
      <c r="DM102" s="852"/>
      <c r="DN102" s="852"/>
      <c r="DO102" s="852"/>
      <c r="DP102" s="891"/>
      <c r="DQ102" s="890">
        <v>297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1879697</v>
      </c>
      <c r="AB110" s="900"/>
      <c r="AC110" s="900"/>
      <c r="AD110" s="900"/>
      <c r="AE110" s="901"/>
      <c r="AF110" s="902">
        <v>1893016</v>
      </c>
      <c r="AG110" s="900"/>
      <c r="AH110" s="900"/>
      <c r="AI110" s="900"/>
      <c r="AJ110" s="901"/>
      <c r="AK110" s="902">
        <v>1833205</v>
      </c>
      <c r="AL110" s="900"/>
      <c r="AM110" s="900"/>
      <c r="AN110" s="900"/>
      <c r="AO110" s="901"/>
      <c r="AP110" s="903">
        <v>23.1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18582722</v>
      </c>
      <c r="BR110" s="931"/>
      <c r="BS110" s="931"/>
      <c r="BT110" s="931"/>
      <c r="BU110" s="931"/>
      <c r="BV110" s="931">
        <v>17691994</v>
      </c>
      <c r="BW110" s="931"/>
      <c r="BX110" s="931"/>
      <c r="BY110" s="931"/>
      <c r="BZ110" s="931"/>
      <c r="CA110" s="931">
        <v>17444591</v>
      </c>
      <c r="CB110" s="931"/>
      <c r="CC110" s="931"/>
      <c r="CD110" s="931"/>
      <c r="CE110" s="931"/>
      <c r="CF110" s="944">
        <v>219.7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342000</v>
      </c>
      <c r="BR111" s="926"/>
      <c r="BS111" s="926"/>
      <c r="BT111" s="926"/>
      <c r="BU111" s="926"/>
      <c r="BV111" s="926">
        <v>342000</v>
      </c>
      <c r="BW111" s="926"/>
      <c r="BX111" s="926"/>
      <c r="BY111" s="926"/>
      <c r="BZ111" s="926"/>
      <c r="CA111" s="926">
        <v>330600</v>
      </c>
      <c r="CB111" s="926"/>
      <c r="CC111" s="926"/>
      <c r="CD111" s="926"/>
      <c r="CE111" s="926"/>
      <c r="CF111" s="920">
        <v>4.2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2434760</v>
      </c>
      <c r="BR112" s="926"/>
      <c r="BS112" s="926"/>
      <c r="BT112" s="926"/>
      <c r="BU112" s="926"/>
      <c r="BV112" s="926">
        <v>1880983</v>
      </c>
      <c r="BW112" s="926"/>
      <c r="BX112" s="926"/>
      <c r="BY112" s="926"/>
      <c r="BZ112" s="926"/>
      <c r="CA112" s="926">
        <v>1940688</v>
      </c>
      <c r="CB112" s="926"/>
      <c r="CC112" s="926"/>
      <c r="CD112" s="926"/>
      <c r="CE112" s="926"/>
      <c r="CF112" s="920">
        <v>24.4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278720</v>
      </c>
      <c r="AB113" s="938"/>
      <c r="AC113" s="938"/>
      <c r="AD113" s="938"/>
      <c r="AE113" s="939"/>
      <c r="AF113" s="940">
        <v>384307</v>
      </c>
      <c r="AG113" s="938"/>
      <c r="AH113" s="938"/>
      <c r="AI113" s="938"/>
      <c r="AJ113" s="939"/>
      <c r="AK113" s="940">
        <v>221279</v>
      </c>
      <c r="AL113" s="938"/>
      <c r="AM113" s="938"/>
      <c r="AN113" s="938"/>
      <c r="AO113" s="939"/>
      <c r="AP113" s="941">
        <v>2.8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120765</v>
      </c>
      <c r="BR113" s="926"/>
      <c r="BS113" s="926"/>
      <c r="BT113" s="926"/>
      <c r="BU113" s="926"/>
      <c r="BV113" s="926">
        <v>296528</v>
      </c>
      <c r="BW113" s="926"/>
      <c r="BX113" s="926"/>
      <c r="BY113" s="926"/>
      <c r="BZ113" s="926"/>
      <c r="CA113" s="926">
        <v>217847</v>
      </c>
      <c r="CB113" s="926"/>
      <c r="CC113" s="926"/>
      <c r="CD113" s="926"/>
      <c r="CE113" s="926"/>
      <c r="CF113" s="920">
        <v>2.7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39217</v>
      </c>
      <c r="AB114" s="959"/>
      <c r="AC114" s="959"/>
      <c r="AD114" s="959"/>
      <c r="AE114" s="960"/>
      <c r="AF114" s="961">
        <v>39195</v>
      </c>
      <c r="AG114" s="959"/>
      <c r="AH114" s="959"/>
      <c r="AI114" s="959"/>
      <c r="AJ114" s="960"/>
      <c r="AK114" s="961">
        <v>69864</v>
      </c>
      <c r="AL114" s="959"/>
      <c r="AM114" s="959"/>
      <c r="AN114" s="959"/>
      <c r="AO114" s="960"/>
      <c r="AP114" s="962">
        <v>0.9</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1547609</v>
      </c>
      <c r="BR114" s="926"/>
      <c r="BS114" s="926"/>
      <c r="BT114" s="926"/>
      <c r="BU114" s="926"/>
      <c r="BV114" s="926">
        <v>1476189</v>
      </c>
      <c r="BW114" s="926"/>
      <c r="BX114" s="926"/>
      <c r="BY114" s="926"/>
      <c r="BZ114" s="926"/>
      <c r="CA114" s="926">
        <v>1379634</v>
      </c>
      <c r="CB114" s="926"/>
      <c r="CC114" s="926"/>
      <c r="CD114" s="926"/>
      <c r="CE114" s="926"/>
      <c r="CF114" s="920">
        <v>17.399999999999999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295449</v>
      </c>
      <c r="BR115" s="926"/>
      <c r="BS115" s="926"/>
      <c r="BT115" s="926"/>
      <c r="BU115" s="926"/>
      <c r="BV115" s="926">
        <v>255878</v>
      </c>
      <c r="BW115" s="926"/>
      <c r="BX115" s="926"/>
      <c r="BY115" s="926"/>
      <c r="BZ115" s="926"/>
      <c r="CA115" s="926">
        <v>296896</v>
      </c>
      <c r="CB115" s="926"/>
      <c r="CC115" s="926"/>
      <c r="CD115" s="926"/>
      <c r="CE115" s="926"/>
      <c r="CF115" s="920">
        <v>3.7</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2197634</v>
      </c>
      <c r="AB117" s="979"/>
      <c r="AC117" s="979"/>
      <c r="AD117" s="979"/>
      <c r="AE117" s="980"/>
      <c r="AF117" s="981">
        <v>2316518</v>
      </c>
      <c r="AG117" s="979"/>
      <c r="AH117" s="979"/>
      <c r="AI117" s="979"/>
      <c r="AJ117" s="980"/>
      <c r="AK117" s="981">
        <v>2124348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v>342000</v>
      </c>
      <c r="DH117" s="959"/>
      <c r="DI117" s="959"/>
      <c r="DJ117" s="959"/>
      <c r="DK117" s="960"/>
      <c r="DL117" s="961">
        <v>342000</v>
      </c>
      <c r="DM117" s="959"/>
      <c r="DN117" s="959"/>
      <c r="DO117" s="959"/>
      <c r="DP117" s="960"/>
      <c r="DQ117" s="961">
        <v>330600</v>
      </c>
      <c r="DR117" s="959"/>
      <c r="DS117" s="959"/>
      <c r="DT117" s="959"/>
      <c r="DU117" s="960"/>
      <c r="DV117" s="962">
        <v>4.2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23323305</v>
      </c>
      <c r="BR119" s="1000"/>
      <c r="BS119" s="1000"/>
      <c r="BT119" s="1000"/>
      <c r="BU119" s="1000"/>
      <c r="BV119" s="1000">
        <v>21943572</v>
      </c>
      <c r="BW119" s="1000"/>
      <c r="BX119" s="1000"/>
      <c r="BY119" s="1000"/>
      <c r="BZ119" s="1000"/>
      <c r="CA119" s="1000">
        <v>21610256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9850967</v>
      </c>
      <c r="BR120" s="931"/>
      <c r="BS120" s="931"/>
      <c r="BT120" s="931"/>
      <c r="BU120" s="931"/>
      <c r="BV120" s="931">
        <v>10733121</v>
      </c>
      <c r="BW120" s="931"/>
      <c r="BX120" s="931"/>
      <c r="BY120" s="931"/>
      <c r="BZ120" s="931"/>
      <c r="CA120" s="931">
        <v>11269040</v>
      </c>
      <c r="CB120" s="931"/>
      <c r="CC120" s="931"/>
      <c r="CD120" s="931"/>
      <c r="CE120" s="931"/>
      <c r="CF120" s="944">
        <v>141.9</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2193349</v>
      </c>
      <c r="DH120" s="931"/>
      <c r="DI120" s="931"/>
      <c r="DJ120" s="931"/>
      <c r="DK120" s="931"/>
      <c r="DL120" s="931">
        <v>1708761</v>
      </c>
      <c r="DM120" s="931"/>
      <c r="DN120" s="931"/>
      <c r="DO120" s="931"/>
      <c r="DP120" s="931"/>
      <c r="DQ120" s="931">
        <v>1770027</v>
      </c>
      <c r="DR120" s="931"/>
      <c r="DS120" s="931"/>
      <c r="DT120" s="931"/>
      <c r="DU120" s="931"/>
      <c r="DV120" s="932">
        <v>22.3</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497162</v>
      </c>
      <c r="BR121" s="926"/>
      <c r="BS121" s="926"/>
      <c r="BT121" s="926"/>
      <c r="BU121" s="926"/>
      <c r="BV121" s="926">
        <v>536038</v>
      </c>
      <c r="BW121" s="926"/>
      <c r="BX121" s="926"/>
      <c r="BY121" s="926"/>
      <c r="BZ121" s="926"/>
      <c r="CA121" s="926">
        <v>706320</v>
      </c>
      <c r="CB121" s="926"/>
      <c r="CC121" s="926"/>
      <c r="CD121" s="926"/>
      <c r="CE121" s="926"/>
      <c r="CF121" s="920">
        <v>8.9</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103462</v>
      </c>
      <c r="DH121" s="926"/>
      <c r="DI121" s="926"/>
      <c r="DJ121" s="926"/>
      <c r="DK121" s="926"/>
      <c r="DL121" s="926">
        <v>172222</v>
      </c>
      <c r="DM121" s="926"/>
      <c r="DN121" s="926"/>
      <c r="DO121" s="926"/>
      <c r="DP121" s="926"/>
      <c r="DQ121" s="926">
        <v>170661</v>
      </c>
      <c r="DR121" s="926"/>
      <c r="DS121" s="926"/>
      <c r="DT121" s="926"/>
      <c r="DU121" s="926"/>
      <c r="DV121" s="927">
        <v>2.1</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18876287</v>
      </c>
      <c r="BR122" s="1000"/>
      <c r="BS122" s="1000"/>
      <c r="BT122" s="1000"/>
      <c r="BU122" s="1000"/>
      <c r="BV122" s="1000">
        <v>18593147</v>
      </c>
      <c r="BW122" s="1000"/>
      <c r="BX122" s="1000"/>
      <c r="BY122" s="1000"/>
      <c r="BZ122" s="1000"/>
      <c r="CA122" s="1000">
        <v>18396789</v>
      </c>
      <c r="CB122" s="1000"/>
      <c r="CC122" s="1000"/>
      <c r="CD122" s="1000"/>
      <c r="CE122" s="1000"/>
      <c r="CF122" s="1017">
        <v>231.7</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29224416</v>
      </c>
      <c r="BR123" s="1064"/>
      <c r="BS123" s="1064"/>
      <c r="BT123" s="1064"/>
      <c r="BU123" s="1064"/>
      <c r="BV123" s="1064">
        <v>29862306</v>
      </c>
      <c r="BW123" s="1064"/>
      <c r="BX123" s="1064"/>
      <c r="BY123" s="1064"/>
      <c r="BZ123" s="1064"/>
      <c r="CA123" s="1064">
        <v>30372149</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137949</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33525</v>
      </c>
      <c r="AB128" s="1046"/>
      <c r="AC128" s="1046"/>
      <c r="AD128" s="1046"/>
      <c r="AE128" s="1047"/>
      <c r="AF128" s="1048">
        <v>32185</v>
      </c>
      <c r="AG128" s="1046"/>
      <c r="AH128" s="1046"/>
      <c r="AI128" s="1046"/>
      <c r="AJ128" s="1047"/>
      <c r="AK128" s="1048">
        <v>32960</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13.33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v>295449</v>
      </c>
      <c r="DH128" s="1038"/>
      <c r="DI128" s="1038"/>
      <c r="DJ128" s="1038"/>
      <c r="DK128" s="1038"/>
      <c r="DL128" s="1038">
        <v>255878</v>
      </c>
      <c r="DM128" s="1038"/>
      <c r="DN128" s="1038"/>
      <c r="DO128" s="1038"/>
      <c r="DP128" s="1038"/>
      <c r="DQ128" s="1038">
        <v>296896</v>
      </c>
      <c r="DR128" s="1038"/>
      <c r="DS128" s="1038"/>
      <c r="DT128" s="1038"/>
      <c r="DU128" s="1038"/>
      <c r="DV128" s="1039">
        <v>3.7</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10317620</v>
      </c>
      <c r="AB129" s="959"/>
      <c r="AC129" s="959"/>
      <c r="AD129" s="959"/>
      <c r="AE129" s="960"/>
      <c r="AF129" s="961">
        <v>10004704</v>
      </c>
      <c r="AG129" s="959"/>
      <c r="AH129" s="959"/>
      <c r="AI129" s="959"/>
      <c r="AJ129" s="960"/>
      <c r="AK129" s="961">
        <v>9992814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18.329999999999998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2076615</v>
      </c>
      <c r="AB130" s="959"/>
      <c r="AC130" s="959"/>
      <c r="AD130" s="959"/>
      <c r="AE130" s="960"/>
      <c r="AF130" s="961">
        <v>2072704</v>
      </c>
      <c r="AG130" s="959"/>
      <c r="AH130" s="959"/>
      <c r="AI130" s="959"/>
      <c r="AJ130" s="960"/>
      <c r="AK130" s="961">
        <v>2052339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8241005</v>
      </c>
      <c r="AB131" s="986"/>
      <c r="AC131" s="986"/>
      <c r="AD131" s="986"/>
      <c r="AE131" s="987"/>
      <c r="AF131" s="985">
        <v>7932000</v>
      </c>
      <c r="AG131" s="986"/>
      <c r="AH131" s="986"/>
      <c r="AI131" s="986"/>
      <c r="AJ131" s="987"/>
      <c r="AK131" s="985">
        <v>7940475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1.0616908979999999</v>
      </c>
      <c r="AB132" s="1097"/>
      <c r="AC132" s="1097"/>
      <c r="AD132" s="1097"/>
      <c r="AE132" s="1098"/>
      <c r="AF132" s="1099">
        <v>2.6680408469999999</v>
      </c>
      <c r="AG132" s="1097"/>
      <c r="AH132" s="1097"/>
      <c r="AI132" s="1097"/>
      <c r="AJ132" s="1098"/>
      <c r="AK132" s="1099">
        <v>0.49177158799999998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1.1000000000000001</v>
      </c>
      <c r="AB133" s="1080"/>
      <c r="AC133" s="1080"/>
      <c r="AD133" s="1080"/>
      <c r="AE133" s="1081"/>
      <c r="AF133" s="1079">
        <v>1.6</v>
      </c>
      <c r="AG133" s="1080"/>
      <c r="AH133" s="1080"/>
      <c r="AI133" s="1080"/>
      <c r="AJ133" s="1081"/>
      <c r="AK133" s="1079">
        <v>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XFBRkH9VcZ1LKd/5hkvkZkx373FstY1vPZy35pvzwcyeKuz02yIuA1E4POLacBlLqM7vR/xsN6D6fMuiN2kqQ==" saltValue="zOb0CYZCLHt+bKEGSa8y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WJsRYvQ85Q0e9qA1Vv3psrRczXXI+SCkEQWIuNJApIGMwwUOUq5dP4JkBwMsm9kyUObqn4BgVVsqYCZZU+xZA==" saltValue="+eFcVl75Wv9sSSIYpZHk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xR2h1RDAnD1PkuWN4R9vQXU0sWO/Ynu0T5+IMlI42plqJiNyN+pF9ms8StfFEOZ4mTqBuBzAbASAjMbWHpdQ==" saltValue="CNapUj5mat9BtnhixdO4UQ=="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2667477</v>
      </c>
      <c r="AP9" s="281">
        <v>155720</v>
      </c>
      <c r="AQ9" s="282">
        <v>93942</v>
      </c>
      <c r="AR9" s="283">
        <v>65.8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16442</v>
      </c>
      <c r="AP10" s="284">
        <v>960</v>
      </c>
      <c r="AQ10" s="285">
        <v>12590</v>
      </c>
      <c r="AR10" s="286">
        <v>-92.4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461</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24</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189995</v>
      </c>
      <c r="AP13" s="284">
        <v>11091</v>
      </c>
      <c r="AQ13" s="285">
        <v>3962</v>
      </c>
      <c r="AR13" s="286">
        <v>179.9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128936</v>
      </c>
      <c r="AP14" s="284">
        <v>7527</v>
      </c>
      <c r="AQ14" s="285">
        <v>1657</v>
      </c>
      <c r="AR14" s="286">
        <v>354.3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-243024</v>
      </c>
      <c r="AP15" s="284">
        <v>-14187</v>
      </c>
      <c r="AQ15" s="285">
        <v>-5526</v>
      </c>
      <c r="AR15" s="286">
        <v>156.69999999999999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2759826</v>
      </c>
      <c r="AP16" s="284">
        <v>161111</v>
      </c>
      <c r="AQ16" s="285">
        <v>107111</v>
      </c>
      <c r="AR16" s="286">
        <v>50.4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17.28</v>
      </c>
      <c r="AP21" s="298">
        <v>9.3000000000000007</v>
      </c>
      <c r="AQ21" s="299">
        <v>7.98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97.2</v>
      </c>
      <c r="AP22" s="303">
        <v>96.8</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1833205</v>
      </c>
      <c r="AP32" s="312">
        <v>107017</v>
      </c>
      <c r="AQ32" s="313">
        <v>49869</v>
      </c>
      <c r="AR32" s="314">
        <v>114.6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221279</v>
      </c>
      <c r="AP35" s="312">
        <v>12918</v>
      </c>
      <c r="AQ35" s="313">
        <v>14647</v>
      </c>
      <c r="AR35" s="314">
        <v>-11.8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69864</v>
      </c>
      <c r="AP36" s="312">
        <v>4078</v>
      </c>
      <c r="AQ36" s="313">
        <v>2417</v>
      </c>
      <c r="AR36" s="314">
        <v>68.7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490</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-32960</v>
      </c>
      <c r="AP39" s="312">
        <v>-1924</v>
      </c>
      <c r="AQ39" s="313">
        <v>-2755</v>
      </c>
      <c r="AR39" s="314">
        <v>-30.2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-2052339</v>
      </c>
      <c r="AP40" s="312">
        <v>-119810</v>
      </c>
      <c r="AQ40" s="313">
        <v>-44075</v>
      </c>
      <c r="AR40" s="314">
        <v>171.8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39049</v>
      </c>
      <c r="AP41" s="312">
        <v>2280</v>
      </c>
      <c r="AQ41" s="313">
        <v>20595</v>
      </c>
      <c r="AR41" s="314">
        <v>-88.9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2533225</v>
      </c>
      <c r="AN51" s="334">
        <v>134474</v>
      </c>
      <c r="AO51" s="335">
        <v>2.9</v>
      </c>
      <c r="AP51" s="336">
        <v>87464</v>
      </c>
      <c r="AQ51" s="337">
        <v>19</v>
      </c>
      <c r="AR51" s="338">
        <v>-16.100000000000001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1842601</v>
      </c>
      <c r="AN52" s="342">
        <v>97813</v>
      </c>
      <c r="AO52" s="343">
        <v>12.1</v>
      </c>
      <c r="AP52" s="344">
        <v>47479</v>
      </c>
      <c r="AQ52" s="345">
        <v>10.199999999999999</v>
      </c>
      <c r="AR52" s="346">
        <v>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4161958</v>
      </c>
      <c r="AN53" s="334">
        <v>225165</v>
      </c>
      <c r="AO53" s="335">
        <v>67.400000000000006</v>
      </c>
      <c r="AP53" s="336">
        <v>96248</v>
      </c>
      <c r="AQ53" s="337">
        <v>10</v>
      </c>
      <c r="AR53" s="338">
        <v>57.4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2827993</v>
      </c>
      <c r="AN54" s="342">
        <v>152997</v>
      </c>
      <c r="AO54" s="343">
        <v>56.4</v>
      </c>
      <c r="AP54" s="344">
        <v>55768</v>
      </c>
      <c r="AQ54" s="345">
        <v>17.5</v>
      </c>
      <c r="AR54" s="346">
        <v>38.9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2437215</v>
      </c>
      <c r="AN55" s="334">
        <v>135138</v>
      </c>
      <c r="AO55" s="335">
        <v>-40</v>
      </c>
      <c r="AP55" s="336">
        <v>76413</v>
      </c>
      <c r="AQ55" s="337">
        <v>-20.6</v>
      </c>
      <c r="AR55" s="338">
        <v>-19.399999999999999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1560326</v>
      </c>
      <c r="AN56" s="342">
        <v>86517</v>
      </c>
      <c r="AO56" s="343">
        <v>-43.5</v>
      </c>
      <c r="AP56" s="344">
        <v>39658</v>
      </c>
      <c r="AQ56" s="345">
        <v>-28.9</v>
      </c>
      <c r="AR56" s="346">
        <v>-14.6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2734761</v>
      </c>
      <c r="AN57" s="334">
        <v>155287</v>
      </c>
      <c r="AO57" s="335">
        <v>14.9</v>
      </c>
      <c r="AP57" s="336">
        <v>66481</v>
      </c>
      <c r="AQ57" s="337">
        <v>-13</v>
      </c>
      <c r="AR57" s="338">
        <v>27.9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1389089</v>
      </c>
      <c r="AN58" s="342">
        <v>78876</v>
      </c>
      <c r="AO58" s="343">
        <v>-8.8000000000000007</v>
      </c>
      <c r="AP58" s="344">
        <v>36120</v>
      </c>
      <c r="AQ58" s="345">
        <v>-8.9</v>
      </c>
      <c r="AR58" s="346">
        <v>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3317888</v>
      </c>
      <c r="AN59" s="334">
        <v>193689</v>
      </c>
      <c r="AO59" s="335">
        <v>24.7</v>
      </c>
      <c r="AP59" s="336">
        <v>67825</v>
      </c>
      <c r="AQ59" s="337">
        <v>2</v>
      </c>
      <c r="AR59" s="338">
        <v>22.7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1902402</v>
      </c>
      <c r="AN60" s="342">
        <v>111057</v>
      </c>
      <c r="AO60" s="343">
        <v>40.799999999999997</v>
      </c>
      <c r="AP60" s="344">
        <v>39417</v>
      </c>
      <c r="AQ60" s="345">
        <v>9.1</v>
      </c>
      <c r="AR60" s="346">
        <v>31.7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3037009</v>
      </c>
      <c r="AN61" s="349">
        <v>168751</v>
      </c>
      <c r="AO61" s="350">
        <v>14</v>
      </c>
      <c r="AP61" s="351">
        <v>78886</v>
      </c>
      <c r="AQ61" s="352">
        <v>-0.5</v>
      </c>
      <c r="AR61" s="338">
        <v>14.5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1904482</v>
      </c>
      <c r="AN62" s="342">
        <v>105452</v>
      </c>
      <c r="AO62" s="343">
        <v>11.4</v>
      </c>
      <c r="AP62" s="344">
        <v>43688</v>
      </c>
      <c r="AQ62" s="345">
        <v>-0.2</v>
      </c>
      <c r="AR62" s="346">
        <v>11.6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S35g084PG3hkXKVyltVaG9c/tjL5SVMmnFjwpfOgpPkAYOGakp/wSatDEQmd2ZC6nH4RjeZ1aZFlNt2UqNw6g==" saltValue="46Yc1KTknixiGTcFLiW2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VXB9JVPYVEMlq4OohinP7MTyZpzobV6MCbdBxwYb4wPBFG8HXKd0+2wZuJtyaOUSGxrmwi+SyY/ec8nRkqF1/A==" saltValue="KPp7yfbV0FSzFvyA52+ve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OKZQb9klC5Q77+9D+jOo2GQy1X3Vsp8kpdD1tWa1iAi0AgLJsB3NlETEqECyqs+mJ5pNj2b4SZ0rGB/++NhdpQ==" saltValue="NUiQFRzXJtEsGVWwkfy9C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19.89</v>
      </c>
      <c r="G47" s="12">
        <v>19.64</v>
      </c>
      <c r="H47" s="12">
        <v>18.93</v>
      </c>
      <c r="I47" s="12">
        <v>19.52</v>
      </c>
      <c r="J47" s="13">
        <v>19.55</v>
      </c>
    </row>
    <row r="48" spans="2:10" ht="57.75" customHeight="1" x14ac:dyDescent="0.15">
      <c r="B48" s="14"/>
      <c r="C48" s="1141" t="s">
        <v>4</v>
      </c>
      <c r="D48" s="1141"/>
      <c r="E48" s="1142"/>
      <c r="F48" s="15">
        <v>2.8</v>
      </c>
      <c r="G48" s="16">
        <v>2.63</v>
      </c>
      <c r="H48" s="16">
        <v>4.0999999999999996</v>
      </c>
      <c r="I48" s="16">
        <v>3.43</v>
      </c>
      <c r="J48" s="17">
        <v>4.09</v>
      </c>
    </row>
    <row r="49" spans="2:10" ht="57.75" customHeight="1" thickBot="1" x14ac:dyDescent="0.2">
      <c r="B49" s="18"/>
      <c r="C49" s="1143" t="s">
        <v>5</v>
      </c>
      <c r="D49" s="1143"/>
      <c r="E49" s="1144"/>
      <c r="F49" s="19">
        <v>7.68</v>
      </c>
      <c r="G49" s="20">
        <v>9.31</v>
      </c>
      <c r="H49" s="20">
        <v>11.09</v>
      </c>
      <c r="I49" s="20">
        <v>10.199999999999999</v>
      </c>
      <c r="J49" s="21">
        <v>11.29</v>
      </c>
    </row>
    <row r="50" spans="2:10" x14ac:dyDescent="0.15"/>
  </sheetData>
  <sheetProtection algorithmName="SHA-512" hashValue="LYmBpFPiJuB4gjcAM508MT6m7vtLDSD2PnuMFpPTCUNhvnUyVM31XIrU9GH9gjSq4Ypt9Uw2OulZtooj+gsK5w==" saltValue="Cx/S2tHNUgPoTD58i5Wm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6.28</v>
      </c>
      <c r="G34" s="33">
        <v>5.07</v>
      </c>
      <c r="H34" s="33">
        <v>6.17</v>
      </c>
      <c r="I34" s="33">
        <v>7.69</v>
      </c>
      <c r="J34" s="34">
        <v>11.25</v>
      </c>
      <c r="K34" s="22"/>
      <c r="L34" s="22"/>
      <c r="M34" s="22"/>
      <c r="N34" s="22"/>
      <c r="O34" s="22"/>
      <c r="P34" s="22"/>
    </row>
    <row r="35" spans="1:16" ht="39" customHeight="1" x14ac:dyDescent="0.15">
      <c r="A35" s="22"/>
      <c r="B35" s="35"/>
      <c r="C35" s="1145" t="s">
        <v>531</v>
      </c>
      <c r="D35" s="1146"/>
      <c r="E35" s="1147"/>
      <c r="F35" s="36">
        <v>2.79</v>
      </c>
      <c r="G35" s="37">
        <v>2.62</v>
      </c>
      <c r="H35" s="37">
        <v>4.09</v>
      </c>
      <c r="I35" s="37">
        <v>3.42</v>
      </c>
      <c r="J35" s="38">
        <v>4.07</v>
      </c>
      <c r="K35" s="22"/>
      <c r="L35" s="22"/>
      <c r="M35" s="22"/>
      <c r="N35" s="22"/>
      <c r="O35" s="22"/>
      <c r="P35" s="22"/>
    </row>
    <row r="36" spans="1:16" ht="39" customHeight="1" x14ac:dyDescent="0.15">
      <c r="A36" s="22"/>
      <c r="B36" s="35"/>
      <c r="C36" s="1145" t="s">
        <v>532</v>
      </c>
      <c r="D36" s="1146"/>
      <c r="E36" s="1147"/>
      <c r="F36" s="36">
        <v>0.32</v>
      </c>
      <c r="G36" s="37">
        <v>0.4</v>
      </c>
      <c r="H36" s="37">
        <v>0.43</v>
      </c>
      <c r="I36" s="37">
        <v>0.44</v>
      </c>
      <c r="J36" s="38">
        <v>0.45</v>
      </c>
      <c r="K36" s="22"/>
      <c r="L36" s="22"/>
      <c r="M36" s="22"/>
      <c r="N36" s="22"/>
      <c r="O36" s="22"/>
      <c r="P36" s="22"/>
    </row>
    <row r="37" spans="1:16" ht="39" customHeight="1" x14ac:dyDescent="0.15">
      <c r="A37" s="22"/>
      <c r="B37" s="35"/>
      <c r="C37" s="1145" t="s">
        <v>533</v>
      </c>
      <c r="D37" s="1146"/>
      <c r="E37" s="1147"/>
      <c r="F37" s="36">
        <v>0.03</v>
      </c>
      <c r="G37" s="37">
        <v>0.02</v>
      </c>
      <c r="H37" s="37">
        <v>0.02</v>
      </c>
      <c r="I37" s="37">
        <v>0.02</v>
      </c>
      <c r="J37" s="38">
        <v>0.02</v>
      </c>
      <c r="K37" s="22"/>
      <c r="L37" s="22"/>
      <c r="M37" s="22"/>
      <c r="N37" s="22"/>
      <c r="O37" s="22"/>
      <c r="P37" s="22"/>
    </row>
    <row r="38" spans="1:16" ht="39" customHeight="1" x14ac:dyDescent="0.15">
      <c r="A38" s="22"/>
      <c r="B38" s="35"/>
      <c r="C38" s="1145" t="s">
        <v>534</v>
      </c>
      <c r="D38" s="1146"/>
      <c r="E38" s="1147"/>
      <c r="F38" s="36">
        <v>0</v>
      </c>
      <c r="G38" s="37">
        <v>0.01</v>
      </c>
      <c r="H38" s="37">
        <v>0</v>
      </c>
      <c r="I38" s="37">
        <v>0.01</v>
      </c>
      <c r="J38" s="38">
        <v>0.01</v>
      </c>
      <c r="K38" s="22"/>
      <c r="L38" s="22"/>
      <c r="M38" s="22"/>
      <c r="N38" s="22"/>
      <c r="O38" s="22"/>
      <c r="P38" s="22"/>
    </row>
    <row r="39" spans="1:16" ht="39" customHeight="1" x14ac:dyDescent="0.15">
      <c r="A39" s="22"/>
      <c r="B39" s="35"/>
      <c r="C39" s="1145" t="s">
        <v>535</v>
      </c>
      <c r="D39" s="1146"/>
      <c r="E39" s="1147"/>
      <c r="F39" s="36">
        <v>0.02</v>
      </c>
      <c r="G39" s="37">
        <v>0.01</v>
      </c>
      <c r="H39" s="37">
        <v>0.02</v>
      </c>
      <c r="I39" s="37">
        <v>0.04</v>
      </c>
      <c r="J39" s="38">
        <v>0.01</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0.12</v>
      </c>
      <c r="G43" s="42">
        <v>0</v>
      </c>
      <c r="H43" s="42">
        <v>0.01</v>
      </c>
      <c r="I43" s="42">
        <v>0.02</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TJ74NDjMcuhAbDoSw1wNi2xJHlBHKz52rSoua/akAERwMg5DfEeyVcyZK8iGdMjauDyWPcZCW5pbf1URqJvMw==" saltValue="Db0uFWwW7R7gsJOg9NzI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1898</v>
      </c>
      <c r="L45" s="60">
        <v>1875</v>
      </c>
      <c r="M45" s="60">
        <v>1880</v>
      </c>
      <c r="N45" s="60">
        <v>1893</v>
      </c>
      <c r="O45" s="61">
        <v>1833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337</v>
      </c>
      <c r="L48" s="64">
        <v>380</v>
      </c>
      <c r="M48" s="64">
        <v>279</v>
      </c>
      <c r="N48" s="64">
        <v>384</v>
      </c>
      <c r="O48" s="65">
        <v>221</v>
      </c>
      <c r="P48" s="48"/>
      <c r="Q48" s="48"/>
      <c r="R48" s="48"/>
      <c r="S48" s="48"/>
      <c r="T48" s="48"/>
      <c r="U48" s="48"/>
    </row>
    <row r="49" spans="1:21" ht="30.75" customHeight="1" x14ac:dyDescent="0.15">
      <c r="A49" s="48"/>
      <c r="B49" s="1155"/>
      <c r="C49" s="1156"/>
      <c r="D49" s="62"/>
      <c r="E49" s="1161" t="s">
        <v>14</v>
      </c>
      <c r="F49" s="1161"/>
      <c r="G49" s="1161"/>
      <c r="H49" s="1161"/>
      <c r="I49" s="1161"/>
      <c r="J49" s="1162"/>
      <c r="K49" s="63">
        <v>57</v>
      </c>
      <c r="L49" s="64">
        <v>58</v>
      </c>
      <c r="M49" s="64">
        <v>39</v>
      </c>
      <c r="N49" s="64">
        <v>39</v>
      </c>
      <c r="O49" s="65">
        <v>70</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2110</v>
      </c>
      <c r="L52" s="64">
        <v>2121</v>
      </c>
      <c r="M52" s="64">
        <v>2110</v>
      </c>
      <c r="N52" s="64">
        <v>2105</v>
      </c>
      <c r="O52" s="65">
        <v>2085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183</v>
      </c>
      <c r="L53" s="69">
        <v>193</v>
      </c>
      <c r="M53" s="69">
        <v>88</v>
      </c>
      <c r="N53" s="69">
        <v>211</v>
      </c>
      <c r="O53" s="70">
        <v>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fOXOGAjZjMnjrCMiyqhJzLMaNHqzw9q4LvxlzV7aSSDJok+96Bu1uRfSIEQLBjQ/94ogf21HxVU0DNYJ9X+SQ==" saltValue="KnnREqSD1OMESA27eEKR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19137</v>
      </c>
      <c r="J41" s="356">
        <v>19457</v>
      </c>
      <c r="K41" s="356">
        <v>18583</v>
      </c>
      <c r="L41" s="356">
        <v>17692</v>
      </c>
      <c r="M41" s="357">
        <v>17445</v>
      </c>
    </row>
    <row r="42" spans="2:13" ht="27.75" customHeight="1" x14ac:dyDescent="0.15">
      <c r="B42" s="1186"/>
      <c r="C42" s="1187"/>
      <c r="D42" s="106"/>
      <c r="E42" s="1192" t="s">
        <v>32</v>
      </c>
      <c r="F42" s="1192"/>
      <c r="G42" s="1192"/>
      <c r="H42" s="1193"/>
      <c r="I42" s="358">
        <v>376</v>
      </c>
      <c r="J42" s="359">
        <v>365</v>
      </c>
      <c r="K42" s="359">
        <v>342</v>
      </c>
      <c r="L42" s="359">
        <v>342</v>
      </c>
      <c r="M42" s="360">
        <v>331</v>
      </c>
    </row>
    <row r="43" spans="2:13" ht="27.75" customHeight="1" x14ac:dyDescent="0.15">
      <c r="B43" s="1186"/>
      <c r="C43" s="1187"/>
      <c r="D43" s="106"/>
      <c r="E43" s="1192" t="s">
        <v>33</v>
      </c>
      <c r="F43" s="1192"/>
      <c r="G43" s="1192"/>
      <c r="H43" s="1193"/>
      <c r="I43" s="358">
        <v>2529</v>
      </c>
      <c r="J43" s="359">
        <v>2583</v>
      </c>
      <c r="K43" s="359">
        <v>2435</v>
      </c>
      <c r="L43" s="359">
        <v>1881</v>
      </c>
      <c r="M43" s="360">
        <v>1941</v>
      </c>
    </row>
    <row r="44" spans="2:13" ht="27.75" customHeight="1" x14ac:dyDescent="0.15">
      <c r="B44" s="1186"/>
      <c r="C44" s="1187"/>
      <c r="D44" s="106"/>
      <c r="E44" s="1192" t="s">
        <v>34</v>
      </c>
      <c r="F44" s="1192"/>
      <c r="G44" s="1192"/>
      <c r="H44" s="1193"/>
      <c r="I44" s="358">
        <v>143</v>
      </c>
      <c r="J44" s="359">
        <v>132</v>
      </c>
      <c r="K44" s="359">
        <v>121</v>
      </c>
      <c r="L44" s="359">
        <v>297</v>
      </c>
      <c r="M44" s="360">
        <v>218</v>
      </c>
    </row>
    <row r="45" spans="2:13" ht="27.75" customHeight="1" x14ac:dyDescent="0.15">
      <c r="B45" s="1186"/>
      <c r="C45" s="1187"/>
      <c r="D45" s="106"/>
      <c r="E45" s="1192" t="s">
        <v>35</v>
      </c>
      <c r="F45" s="1192"/>
      <c r="G45" s="1192"/>
      <c r="H45" s="1193"/>
      <c r="I45" s="358">
        <v>1486</v>
      </c>
      <c r="J45" s="359">
        <v>1339</v>
      </c>
      <c r="K45" s="359">
        <v>1548</v>
      </c>
      <c r="L45" s="359">
        <v>1476</v>
      </c>
      <c r="M45" s="360">
        <v>1380</v>
      </c>
    </row>
    <row r="46" spans="2:13" ht="27.75" customHeight="1" x14ac:dyDescent="0.15">
      <c r="B46" s="1186"/>
      <c r="C46" s="1187"/>
      <c r="D46" s="107"/>
      <c r="E46" s="1192" t="s">
        <v>36</v>
      </c>
      <c r="F46" s="1192"/>
      <c r="G46" s="1192"/>
      <c r="H46" s="1193"/>
      <c r="I46" s="358">
        <v>284</v>
      </c>
      <c r="J46" s="359">
        <v>290</v>
      </c>
      <c r="K46" s="359">
        <v>295</v>
      </c>
      <c r="L46" s="359">
        <v>256</v>
      </c>
      <c r="M46" s="360">
        <v>297</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8215</v>
      </c>
      <c r="J50" s="359">
        <v>8693</v>
      </c>
      <c r="K50" s="359">
        <v>9851</v>
      </c>
      <c r="L50" s="359">
        <v>10733</v>
      </c>
      <c r="M50" s="360">
        <v>11269</v>
      </c>
    </row>
    <row r="51" spans="2:13" ht="27.75" customHeight="1" x14ac:dyDescent="0.15">
      <c r="B51" s="1186"/>
      <c r="C51" s="1187"/>
      <c r="D51" s="106"/>
      <c r="E51" s="1192" t="s">
        <v>42</v>
      </c>
      <c r="F51" s="1192"/>
      <c r="G51" s="1192"/>
      <c r="H51" s="1193"/>
      <c r="I51" s="358">
        <v>384</v>
      </c>
      <c r="J51" s="359">
        <v>457</v>
      </c>
      <c r="K51" s="359">
        <v>497</v>
      </c>
      <c r="L51" s="359">
        <v>536</v>
      </c>
      <c r="M51" s="360">
        <v>706</v>
      </c>
    </row>
    <row r="52" spans="2:13" ht="27.75" customHeight="1" x14ac:dyDescent="0.15">
      <c r="B52" s="1188"/>
      <c r="C52" s="1189"/>
      <c r="D52" s="106"/>
      <c r="E52" s="1192" t="s">
        <v>43</v>
      </c>
      <c r="F52" s="1192"/>
      <c r="G52" s="1192"/>
      <c r="H52" s="1193"/>
      <c r="I52" s="358">
        <v>19168</v>
      </c>
      <c r="J52" s="359">
        <v>19405</v>
      </c>
      <c r="K52" s="359">
        <v>18876</v>
      </c>
      <c r="L52" s="359">
        <v>18593</v>
      </c>
      <c r="M52" s="360">
        <v>18397</v>
      </c>
    </row>
    <row r="53" spans="2:13" ht="27.75" customHeight="1" thickBot="1" x14ac:dyDescent="0.2">
      <c r="B53" s="1199" t="s">
        <v>19</v>
      </c>
      <c r="C53" s="1200"/>
      <c r="D53" s="110"/>
      <c r="E53" s="1201" t="s">
        <v>44</v>
      </c>
      <c r="F53" s="1201"/>
      <c r="G53" s="1201"/>
      <c r="H53" s="1202"/>
      <c r="I53" s="361">
        <v>-3812</v>
      </c>
      <c r="J53" s="362">
        <v>-4389</v>
      </c>
      <c r="K53" s="362">
        <v>-5901</v>
      </c>
      <c r="L53" s="362">
        <v>-7919</v>
      </c>
      <c r="M53" s="363">
        <v>-8762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yI4ubwPHOgiAawsZ33ALlWX/fOe0HOfJCl5iTFSwmcTJeAWaUHRVVyj2ioj2gS2YwVOraLYc4aZgH1qYuK+9Q==" saltValue="9Um0YaKOKy6jRfGimsfQ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1953</v>
      </c>
      <c r="G55" s="122">
        <v>1953</v>
      </c>
      <c r="H55" s="123">
        <v>1953</v>
      </c>
    </row>
    <row r="56" spans="2:8" ht="52.5" customHeight="1" x14ac:dyDescent="0.15">
      <c r="B56" s="124"/>
      <c r="C56" s="1213" t="s">
        <v>47</v>
      </c>
      <c r="D56" s="1213"/>
      <c r="E56" s="1214"/>
      <c r="F56" s="125">
        <v>5827</v>
      </c>
      <c r="G56" s="125">
        <v>5888</v>
      </c>
      <c r="H56" s="126">
        <v>6119</v>
      </c>
    </row>
    <row r="57" spans="2:8" ht="53.25" customHeight="1" x14ac:dyDescent="0.15">
      <c r="B57" s="124"/>
      <c r="C57" s="1215" t="s">
        <v>48</v>
      </c>
      <c r="D57" s="1215"/>
      <c r="E57" s="1216"/>
      <c r="F57" s="127">
        <v>3708</v>
      </c>
      <c r="G57" s="127">
        <v>3841</v>
      </c>
      <c r="H57" s="128">
        <v>4059</v>
      </c>
    </row>
    <row r="58" spans="2:8" ht="45.75" customHeight="1" x14ac:dyDescent="0.15">
      <c r="B58" s="129"/>
      <c r="C58" s="1203" t="s">
        <v>548</v>
      </c>
      <c r="D58" s="1204"/>
      <c r="E58" s="1205"/>
      <c r="F58" s="130">
        <v>2496</v>
      </c>
      <c r="G58" s="130">
        <v>2476</v>
      </c>
      <c r="H58" s="131">
        <v>2660</v>
      </c>
    </row>
    <row r="59" spans="2:8" ht="45.75" customHeight="1" x14ac:dyDescent="0.15">
      <c r="B59" s="129"/>
      <c r="C59" s="1203" t="s">
        <v>549</v>
      </c>
      <c r="D59" s="1204"/>
      <c r="E59" s="1205"/>
      <c r="F59" s="130">
        <v>468</v>
      </c>
      <c r="G59" s="130">
        <v>497</v>
      </c>
      <c r="H59" s="131">
        <v>496</v>
      </c>
    </row>
    <row r="60" spans="2:8" ht="45.75" customHeight="1" x14ac:dyDescent="0.15">
      <c r="B60" s="129"/>
      <c r="C60" s="1203" t="s">
        <v>550</v>
      </c>
      <c r="D60" s="1204"/>
      <c r="E60" s="1205"/>
      <c r="F60" s="130">
        <v>251</v>
      </c>
      <c r="G60" s="130">
        <v>380</v>
      </c>
      <c r="H60" s="131">
        <v>446</v>
      </c>
    </row>
    <row r="61" spans="2:8" ht="45.75" customHeight="1" x14ac:dyDescent="0.15">
      <c r="B61" s="129"/>
      <c r="C61" s="1203" t="s">
        <v>551</v>
      </c>
      <c r="D61" s="1204"/>
      <c r="E61" s="1205"/>
      <c r="F61" s="130">
        <v>160</v>
      </c>
      <c r="G61" s="130">
        <v>152</v>
      </c>
      <c r="H61" s="131">
        <v>143</v>
      </c>
    </row>
    <row r="62" spans="2:8" ht="45.75" customHeight="1" thickBot="1" x14ac:dyDescent="0.2">
      <c r="B62" s="132"/>
      <c r="C62" s="1206" t="s">
        <v>552</v>
      </c>
      <c r="D62" s="1207"/>
      <c r="E62" s="1208"/>
      <c r="F62" s="133">
        <v>104</v>
      </c>
      <c r="G62" s="133">
        <v>104</v>
      </c>
      <c r="H62" s="134">
        <v>104</v>
      </c>
    </row>
    <row r="63" spans="2:8" ht="52.5" customHeight="1" thickBot="1" x14ac:dyDescent="0.2">
      <c r="B63" s="135"/>
      <c r="C63" s="1209" t="s">
        <v>49</v>
      </c>
      <c r="D63" s="1209"/>
      <c r="E63" s="1210"/>
      <c r="F63" s="136">
        <v>11489</v>
      </c>
      <c r="G63" s="136">
        <v>11682</v>
      </c>
      <c r="H63" s="137">
        <v>12131</v>
      </c>
    </row>
    <row r="64" spans="2:8" x14ac:dyDescent="0.15"/>
  </sheetData>
  <sheetProtection algorithmName="SHA-512" hashValue="eQICA0gJKZOhMdQRhV2RPhnaNcAAv6jkdqHITWR2FIzpNBWxPMsJqUeF17EE1nVlCr+Yw6AYUkL3/yeo3i0Z/A==" saltValue="YaIjHl0fvG89Or+X0WlH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134474</v>
      </c>
      <c r="E3" s="156"/>
      <c r="F3" s="157">
        <v>87464</v>
      </c>
      <c r="G3" s="158"/>
      <c r="H3" s="159"/>
    </row>
    <row r="4" spans="1:8" x14ac:dyDescent="0.15">
      <c r="A4" s="160"/>
      <c r="B4" s="161"/>
      <c r="C4" s="162"/>
      <c r="D4" s="163">
        <v>97813</v>
      </c>
      <c r="E4" s="164"/>
      <c r="F4" s="165">
        <v>47479</v>
      </c>
      <c r="G4" s="166"/>
      <c r="H4" s="167"/>
    </row>
    <row r="5" spans="1:8" x14ac:dyDescent="0.15">
      <c r="A5" s="148" t="s">
        <v>519</v>
      </c>
      <c r="B5" s="153"/>
      <c r="C5" s="154"/>
      <c r="D5" s="155">
        <v>225165</v>
      </c>
      <c r="E5" s="156"/>
      <c r="F5" s="157">
        <v>96248</v>
      </c>
      <c r="G5" s="158"/>
      <c r="H5" s="159"/>
    </row>
    <row r="6" spans="1:8" x14ac:dyDescent="0.15">
      <c r="A6" s="160"/>
      <c r="B6" s="161"/>
      <c r="C6" s="162"/>
      <c r="D6" s="163">
        <v>152997</v>
      </c>
      <c r="E6" s="164"/>
      <c r="F6" s="165">
        <v>55768</v>
      </c>
      <c r="G6" s="166"/>
      <c r="H6" s="167"/>
    </row>
    <row r="7" spans="1:8" x14ac:dyDescent="0.15">
      <c r="A7" s="148" t="s">
        <v>520</v>
      </c>
      <c r="B7" s="153"/>
      <c r="C7" s="154"/>
      <c r="D7" s="155">
        <v>135138</v>
      </c>
      <c r="E7" s="156"/>
      <c r="F7" s="157">
        <v>76413</v>
      </c>
      <c r="G7" s="158"/>
      <c r="H7" s="159"/>
    </row>
    <row r="8" spans="1:8" x14ac:dyDescent="0.15">
      <c r="A8" s="160"/>
      <c r="B8" s="161"/>
      <c r="C8" s="162"/>
      <c r="D8" s="163">
        <v>86517</v>
      </c>
      <c r="E8" s="164"/>
      <c r="F8" s="165">
        <v>39658</v>
      </c>
      <c r="G8" s="166"/>
      <c r="H8" s="167"/>
    </row>
    <row r="9" spans="1:8" x14ac:dyDescent="0.15">
      <c r="A9" s="148" t="s">
        <v>521</v>
      </c>
      <c r="B9" s="153"/>
      <c r="C9" s="154"/>
      <c r="D9" s="155">
        <v>155287</v>
      </c>
      <c r="E9" s="156"/>
      <c r="F9" s="157">
        <v>66481</v>
      </c>
      <c r="G9" s="158"/>
      <c r="H9" s="159"/>
    </row>
    <row r="10" spans="1:8" x14ac:dyDescent="0.15">
      <c r="A10" s="160"/>
      <c r="B10" s="161"/>
      <c r="C10" s="162"/>
      <c r="D10" s="163">
        <v>78876</v>
      </c>
      <c r="E10" s="164"/>
      <c r="F10" s="165">
        <v>36120</v>
      </c>
      <c r="G10" s="166"/>
      <c r="H10" s="167"/>
    </row>
    <row r="11" spans="1:8" x14ac:dyDescent="0.15">
      <c r="A11" s="148" t="s">
        <v>522</v>
      </c>
      <c r="B11" s="153"/>
      <c r="C11" s="154"/>
      <c r="D11" s="155">
        <v>193689</v>
      </c>
      <c r="E11" s="156"/>
      <c r="F11" s="157">
        <v>67825</v>
      </c>
      <c r="G11" s="158"/>
      <c r="H11" s="159"/>
    </row>
    <row r="12" spans="1:8" x14ac:dyDescent="0.15">
      <c r="A12" s="160"/>
      <c r="B12" s="161"/>
      <c r="C12" s="168"/>
      <c r="D12" s="163">
        <v>111057</v>
      </c>
      <c r="E12" s="164"/>
      <c r="F12" s="165">
        <v>39417</v>
      </c>
      <c r="G12" s="166"/>
      <c r="H12" s="167"/>
    </row>
    <row r="13" spans="1:8" x14ac:dyDescent="0.15">
      <c r="A13" s="148"/>
      <c r="B13" s="153"/>
      <c r="C13" s="169"/>
      <c r="D13" s="170">
        <v>168751</v>
      </c>
      <c r="E13" s="171"/>
      <c r="F13" s="172">
        <v>78886</v>
      </c>
      <c r="G13" s="173"/>
      <c r="H13" s="159"/>
    </row>
    <row r="14" spans="1:8" x14ac:dyDescent="0.15">
      <c r="A14" s="160"/>
      <c r="B14" s="161"/>
      <c r="C14" s="162"/>
      <c r="D14" s="163">
        <v>105452</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v>
      </c>
      <c r="C19" s="174">
        <f>ROUND(VALUE(SUBSTITUTE(実質収支比率等に係る経年分析!G$48,"▲","-")),2)</f>
        <v>2.63</v>
      </c>
      <c r="D19" s="174">
        <f>ROUND(VALUE(SUBSTITUTE(実質収支比率等に係る経年分析!H$48,"▲","-")),2)</f>
        <v>4.0999999999999996</v>
      </c>
      <c r="E19" s="174">
        <f>ROUND(VALUE(SUBSTITUTE(実質収支比率等に係る経年分析!I$48,"▲","-")),2)</f>
        <v>3.43</v>
      </c>
      <c r="F19" s="174">
        <f>ROUND(VALUE(SUBSTITUTE(実質収支比率等に係る経年分析!J$48,"▲","-")),2)</f>
        <v>4.09</v>
      </c>
    </row>
    <row r="20" spans="1:11" x14ac:dyDescent="0.15">
      <c r="A20" s="174" t="s">
        <v>53</v>
      </c>
      <c r="B20" s="174">
        <f>ROUND(VALUE(SUBSTITUTE(実質収支比率等に係る経年分析!F$47,"▲","-")),2)</f>
        <v>19.89</v>
      </c>
      <c r="C20" s="174">
        <f>ROUND(VALUE(SUBSTITUTE(実質収支比率等に係る経年分析!G$47,"▲","-")),2)</f>
        <v>19.64</v>
      </c>
      <c r="D20" s="174">
        <f>ROUND(VALUE(SUBSTITUTE(実質収支比率等に係る経年分析!H$47,"▲","-")),2)</f>
        <v>18.93</v>
      </c>
      <c r="E20" s="174">
        <f>ROUND(VALUE(SUBSTITUTE(実質収支比率等に係る経年分析!I$47,"▲","-")),2)</f>
        <v>19.52</v>
      </c>
      <c r="F20" s="174">
        <f>ROUND(VALUE(SUBSTITUTE(実質収支比率等に係る経年分析!J$47,"▲","-")),2)</f>
        <v>19.55</v>
      </c>
    </row>
    <row r="21" spans="1:11" x14ac:dyDescent="0.15">
      <c r="A21" s="174" t="s">
        <v>54</v>
      </c>
      <c r="B21" s="174">
        <f>IF(ISNUMBER(VALUE(SUBSTITUTE(実質収支比率等に係る経年分析!F$49,"▲","-"))),ROUND(VALUE(SUBSTITUTE(実質収支比率等に係る経年分析!F$49,"▲","-")),2),NA())</f>
        <v>7.68</v>
      </c>
      <c r="C21" s="174">
        <f>IF(ISNUMBER(VALUE(SUBSTITUTE(実質収支比率等に係る経年分析!G$49,"▲","-"))),ROUND(VALUE(SUBSTITUTE(実質収支比率等に係る経年分析!G$49,"▲","-")),2),NA())</f>
        <v>9.31</v>
      </c>
      <c r="D21" s="174">
        <f>IF(ISNUMBER(VALUE(SUBSTITUTE(実質収支比率等に係る経年分析!H$49,"▲","-"))),ROUND(VALUE(SUBSTITUTE(実質収支比率等に係る経年分析!H$49,"▲","-")),2),NA())</f>
        <v>11.09</v>
      </c>
      <c r="E21" s="174">
        <f>IF(ISNUMBER(VALUE(SUBSTITUTE(実質収支比率等に係る経年分析!I$49,"▲","-"))),ROUND(VALUE(SUBSTITUTE(実質収支比率等に係る経年分析!I$49,"▲","-")),2),NA())</f>
        <v>10.199999999999999</v>
      </c>
      <c r="F21" s="174">
        <f>IF(ISNUMBER(VALUE(SUBSTITUTE(実質収支比率等に係る経年分析!J$49,"▲","-"))),ROUND(VALUE(SUBSTITUTE(実質収支比率等に係る経年分析!J$49,"▲","-")),2),NA())</f>
        <v>11.29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2110</v>
      </c>
      <c r="E42" s="176"/>
      <c r="F42" s="176"/>
      <c r="G42" s="176">
        <f>'実質公債費比率（分子）の構造'!L$52</f>
        <v>2121</v>
      </c>
      <c r="H42" s="176"/>
      <c r="I42" s="176"/>
      <c r="J42" s="176">
        <f>'実質公債費比率（分子）の構造'!M$52</f>
        <v>2110</v>
      </c>
      <c r="K42" s="176"/>
      <c r="L42" s="176"/>
      <c r="M42" s="176">
        <f>'実質公債費比率（分子）の構造'!N$52</f>
        <v>2105</v>
      </c>
      <c r="N42" s="176"/>
      <c r="O42" s="176"/>
      <c r="P42" s="176">
        <f>'実質公債費比率（分子）の構造'!O$52</f>
        <v>2085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57</v>
      </c>
      <c r="C45" s="176"/>
      <c r="D45" s="176"/>
      <c r="E45" s="176">
        <f>'実質公債費比率（分子）の構造'!L$49</f>
        <v>58</v>
      </c>
      <c r="F45" s="176"/>
      <c r="G45" s="176"/>
      <c r="H45" s="176">
        <f>'実質公債費比率（分子）の構造'!M$49</f>
        <v>39</v>
      </c>
      <c r="I45" s="176"/>
      <c r="J45" s="176"/>
      <c r="K45" s="176">
        <f>'実質公債費比率（分子）の構造'!N$49</f>
        <v>39</v>
      </c>
      <c r="L45" s="176"/>
      <c r="M45" s="176"/>
      <c r="N45" s="176">
        <f>'実質公債費比率（分子）の構造'!O$49</f>
        <v>70</v>
      </c>
      <c r="O45" s="176"/>
      <c r="P45" s="176"/>
    </row>
    <row r="46" spans="1:16" x14ac:dyDescent="0.15">
      <c r="A46" s="176" t="s">
        <v>64</v>
      </c>
      <c r="B46" s="176">
        <f>'実質公債費比率（分子）の構造'!K$48</f>
        <v>337</v>
      </c>
      <c r="C46" s="176"/>
      <c r="D46" s="176"/>
      <c r="E46" s="176">
        <f>'実質公債費比率（分子）の構造'!L$48</f>
        <v>380</v>
      </c>
      <c r="F46" s="176"/>
      <c r="G46" s="176"/>
      <c r="H46" s="176">
        <f>'実質公債費比率（分子）の構造'!M$48</f>
        <v>279</v>
      </c>
      <c r="I46" s="176"/>
      <c r="J46" s="176"/>
      <c r="K46" s="176">
        <f>'実質公債費比率（分子）の構造'!N$48</f>
        <v>384</v>
      </c>
      <c r="L46" s="176"/>
      <c r="M46" s="176"/>
      <c r="N46" s="176">
        <f>'実質公債費比率（分子）の構造'!O$48</f>
        <v>221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1898</v>
      </c>
      <c r="C49" s="176"/>
      <c r="D49" s="176"/>
      <c r="E49" s="176">
        <f>'実質公債費比率（分子）の構造'!L$45</f>
        <v>1875</v>
      </c>
      <c r="F49" s="176"/>
      <c r="G49" s="176"/>
      <c r="H49" s="176">
        <f>'実質公債費比率（分子）の構造'!M$45</f>
        <v>1880</v>
      </c>
      <c r="I49" s="176"/>
      <c r="J49" s="176"/>
      <c r="K49" s="176">
        <f>'実質公債費比率（分子）の構造'!N$45</f>
        <v>1893</v>
      </c>
      <c r="L49" s="176"/>
      <c r="M49" s="176"/>
      <c r="N49" s="176">
        <f>'実質公債費比率（分子）の構造'!O$45</f>
        <v>1833</v>
      </c>
      <c r="O49" s="176"/>
      <c r="P49" s="176"/>
    </row>
    <row r="50" spans="1:16" x14ac:dyDescent="0.15">
      <c r="A50" s="176" t="s">
        <v>67</v>
      </c>
      <c r="B50" s="176" t="e">
        <f>NA()</f>
        <v>#N/A</v>
      </c>
      <c r="C50" s="176">
        <f>IF(ISNUMBER('実質公債費比率（分子）の構造'!K$53),'実質公債費比率（分子）の構造'!K$53,NA())</f>
        <v>183</v>
      </c>
      <c r="D50" s="176" t="e">
        <f>NA()</f>
        <v>#N/A</v>
      </c>
      <c r="E50" s="176" t="e">
        <f>NA()</f>
        <v>#N/A</v>
      </c>
      <c r="F50" s="176">
        <f>IF(ISNUMBER('実質公債費比率（分子）の構造'!L$53),'実質公債費比率（分子）の構造'!L$53,NA())</f>
        <v>193</v>
      </c>
      <c r="G50" s="176" t="e">
        <f>NA()</f>
        <v>#N/A</v>
      </c>
      <c r="H50" s="176" t="e">
        <f>NA()</f>
        <v>#N/A</v>
      </c>
      <c r="I50" s="176">
        <f>IF(ISNUMBER('実質公債費比率（分子）の構造'!M$53),'実質公債費比率（分子）の構造'!M$53,NA())</f>
        <v>88</v>
      </c>
      <c r="J50" s="176" t="e">
        <f>NA()</f>
        <v>#N/A</v>
      </c>
      <c r="K50" s="176" t="e">
        <f>NA()</f>
        <v>#N/A</v>
      </c>
      <c r="L50" s="176">
        <f>IF(ISNUMBER('実質公債費比率（分子）の構造'!N$53),'実質公債費比率（分子）の構造'!N$53,NA())</f>
        <v>211</v>
      </c>
      <c r="M50" s="176" t="e">
        <f>NA()</f>
        <v>#N/A</v>
      </c>
      <c r="N50" s="176" t="e">
        <f>NA()</f>
        <v>#N/A</v>
      </c>
      <c r="O50" s="176">
        <f>IF(ISNUMBER('実質公債費比率（分子）の構造'!O$53),'実質公債費比率（分子）の構造'!O$53,NA())</f>
        <v>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19168</v>
      </c>
      <c r="E56" s="175"/>
      <c r="F56" s="175"/>
      <c r="G56" s="175">
        <f>'将来負担比率（分子）の構造'!J$52</f>
        <v>19405</v>
      </c>
      <c r="H56" s="175"/>
      <c r="I56" s="175"/>
      <c r="J56" s="175">
        <f>'将来負担比率（分子）の構造'!K$52</f>
        <v>18876</v>
      </c>
      <c r="K56" s="175"/>
      <c r="L56" s="175"/>
      <c r="M56" s="175">
        <f>'将来負担比率（分子）の構造'!L$52</f>
        <v>18593</v>
      </c>
      <c r="N56" s="175"/>
      <c r="O56" s="175"/>
      <c r="P56" s="175">
        <f>'将来負担比率（分子）の構造'!M$52</f>
        <v>18397</v>
      </c>
    </row>
    <row r="57" spans="1:16" x14ac:dyDescent="0.15">
      <c r="A57" s="175" t="s">
        <v>42</v>
      </c>
      <c r="B57" s="175"/>
      <c r="C57" s="175"/>
      <c r="D57" s="175">
        <f>'将来負担比率（分子）の構造'!I$51</f>
        <v>384</v>
      </c>
      <c r="E57" s="175"/>
      <c r="F57" s="175"/>
      <c r="G57" s="175">
        <f>'将来負担比率（分子）の構造'!J$51</f>
        <v>457</v>
      </c>
      <c r="H57" s="175"/>
      <c r="I57" s="175"/>
      <c r="J57" s="175">
        <f>'将来負担比率（分子）の構造'!K$51</f>
        <v>497</v>
      </c>
      <c r="K57" s="175"/>
      <c r="L57" s="175"/>
      <c r="M57" s="175">
        <f>'将来負担比率（分子）の構造'!L$51</f>
        <v>536</v>
      </c>
      <c r="N57" s="175"/>
      <c r="O57" s="175"/>
      <c r="P57" s="175">
        <f>'将来負担比率（分子）の構造'!M$51</f>
        <v>706</v>
      </c>
    </row>
    <row r="58" spans="1:16" x14ac:dyDescent="0.15">
      <c r="A58" s="175" t="s">
        <v>41</v>
      </c>
      <c r="B58" s="175"/>
      <c r="C58" s="175"/>
      <c r="D58" s="175">
        <f>'将来負担比率（分子）の構造'!I$50</f>
        <v>8215</v>
      </c>
      <c r="E58" s="175"/>
      <c r="F58" s="175"/>
      <c r="G58" s="175">
        <f>'将来負担比率（分子）の構造'!J$50</f>
        <v>8693</v>
      </c>
      <c r="H58" s="175"/>
      <c r="I58" s="175"/>
      <c r="J58" s="175">
        <f>'将来負担比率（分子）の構造'!K$50</f>
        <v>9851</v>
      </c>
      <c r="K58" s="175"/>
      <c r="L58" s="175"/>
      <c r="M58" s="175">
        <f>'将来負担比率（分子）の構造'!L$50</f>
        <v>10733</v>
      </c>
      <c r="N58" s="175"/>
      <c r="O58" s="175"/>
      <c r="P58" s="175">
        <f>'将来負担比率（分子）の構造'!M$50</f>
        <v>11269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284</v>
      </c>
      <c r="C61" s="175"/>
      <c r="D61" s="175"/>
      <c r="E61" s="175">
        <f>'将来負担比率（分子）の構造'!J$46</f>
        <v>290</v>
      </c>
      <c r="F61" s="175"/>
      <c r="G61" s="175"/>
      <c r="H61" s="175">
        <f>'将来負担比率（分子）の構造'!K$46</f>
        <v>295</v>
      </c>
      <c r="I61" s="175"/>
      <c r="J61" s="175"/>
      <c r="K61" s="175">
        <f>'将来負担比率（分子）の構造'!L$46</f>
        <v>256</v>
      </c>
      <c r="L61" s="175"/>
      <c r="M61" s="175"/>
      <c r="N61" s="175">
        <f>'将来負担比率（分子）の構造'!M$46</f>
        <v>297</v>
      </c>
      <c r="O61" s="175"/>
      <c r="P61" s="175"/>
    </row>
    <row r="62" spans="1:16" x14ac:dyDescent="0.15">
      <c r="A62" s="175" t="s">
        <v>35</v>
      </c>
      <c r="B62" s="175">
        <f>'将来負担比率（分子）の構造'!I$45</f>
        <v>1486</v>
      </c>
      <c r="C62" s="175"/>
      <c r="D62" s="175"/>
      <c r="E62" s="175">
        <f>'将来負担比率（分子）の構造'!J$45</f>
        <v>1339</v>
      </c>
      <c r="F62" s="175"/>
      <c r="G62" s="175"/>
      <c r="H62" s="175">
        <f>'将来負担比率（分子）の構造'!K$45</f>
        <v>1548</v>
      </c>
      <c r="I62" s="175"/>
      <c r="J62" s="175"/>
      <c r="K62" s="175">
        <f>'将来負担比率（分子）の構造'!L$45</f>
        <v>1476</v>
      </c>
      <c r="L62" s="175"/>
      <c r="M62" s="175"/>
      <c r="N62" s="175">
        <f>'将来負担比率（分子）の構造'!M$45</f>
        <v>1380</v>
      </c>
      <c r="O62" s="175"/>
      <c r="P62" s="175"/>
    </row>
    <row r="63" spans="1:16" x14ac:dyDescent="0.15">
      <c r="A63" s="175" t="s">
        <v>34</v>
      </c>
      <c r="B63" s="175">
        <f>'将来負担比率（分子）の構造'!I$44</f>
        <v>143</v>
      </c>
      <c r="C63" s="175"/>
      <c r="D63" s="175"/>
      <c r="E63" s="175">
        <f>'将来負担比率（分子）の構造'!J$44</f>
        <v>132</v>
      </c>
      <c r="F63" s="175"/>
      <c r="G63" s="175"/>
      <c r="H63" s="175">
        <f>'将来負担比率（分子）の構造'!K$44</f>
        <v>121</v>
      </c>
      <c r="I63" s="175"/>
      <c r="J63" s="175"/>
      <c r="K63" s="175">
        <f>'将来負担比率（分子）の構造'!L$44</f>
        <v>297</v>
      </c>
      <c r="L63" s="175"/>
      <c r="M63" s="175"/>
      <c r="N63" s="175">
        <f>'将来負担比率（分子）の構造'!M$44</f>
        <v>218</v>
      </c>
      <c r="O63" s="175"/>
      <c r="P63" s="175"/>
    </row>
    <row r="64" spans="1:16" x14ac:dyDescent="0.15">
      <c r="A64" s="175" t="s">
        <v>33</v>
      </c>
      <c r="B64" s="175">
        <f>'将来負担比率（分子）の構造'!I$43</f>
        <v>2529</v>
      </c>
      <c r="C64" s="175"/>
      <c r="D64" s="175"/>
      <c r="E64" s="175">
        <f>'将来負担比率（分子）の構造'!J$43</f>
        <v>2583</v>
      </c>
      <c r="F64" s="175"/>
      <c r="G64" s="175"/>
      <c r="H64" s="175">
        <f>'将来負担比率（分子）の構造'!K$43</f>
        <v>2435</v>
      </c>
      <c r="I64" s="175"/>
      <c r="J64" s="175"/>
      <c r="K64" s="175">
        <f>'将来負担比率（分子）の構造'!L$43</f>
        <v>1881</v>
      </c>
      <c r="L64" s="175"/>
      <c r="M64" s="175"/>
      <c r="N64" s="175">
        <f>'将来負担比率（分子）の構造'!M$43</f>
        <v>1941</v>
      </c>
      <c r="O64" s="175"/>
      <c r="P64" s="175"/>
    </row>
    <row r="65" spans="1:16" x14ac:dyDescent="0.15">
      <c r="A65" s="175" t="s">
        <v>32</v>
      </c>
      <c r="B65" s="175">
        <f>'将来負担比率（分子）の構造'!I$42</f>
        <v>376</v>
      </c>
      <c r="C65" s="175"/>
      <c r="D65" s="175"/>
      <c r="E65" s="175">
        <f>'将来負担比率（分子）の構造'!J$42</f>
        <v>365</v>
      </c>
      <c r="F65" s="175"/>
      <c r="G65" s="175"/>
      <c r="H65" s="175">
        <f>'将来負担比率（分子）の構造'!K$42</f>
        <v>342</v>
      </c>
      <c r="I65" s="175"/>
      <c r="J65" s="175"/>
      <c r="K65" s="175">
        <f>'将来負担比率（分子）の構造'!L$42</f>
        <v>342</v>
      </c>
      <c r="L65" s="175"/>
      <c r="M65" s="175"/>
      <c r="N65" s="175">
        <f>'将来負担比率（分子）の構造'!M$42</f>
        <v>331</v>
      </c>
      <c r="O65" s="175"/>
      <c r="P65" s="175"/>
    </row>
    <row r="66" spans="1:16" x14ac:dyDescent="0.15">
      <c r="A66" s="175" t="s">
        <v>31</v>
      </c>
      <c r="B66" s="175">
        <f>'将来負担比率（分子）の構造'!I$41</f>
        <v>19137</v>
      </c>
      <c r="C66" s="175"/>
      <c r="D66" s="175"/>
      <c r="E66" s="175">
        <f>'将来負担比率（分子）の構造'!J$41</f>
        <v>19457</v>
      </c>
      <c r="F66" s="175"/>
      <c r="G66" s="175"/>
      <c r="H66" s="175">
        <f>'将来負担比率（分子）の構造'!K$41</f>
        <v>18583</v>
      </c>
      <c r="I66" s="175"/>
      <c r="J66" s="175"/>
      <c r="K66" s="175">
        <f>'将来負担比率（分子）の構造'!L$41</f>
        <v>17692</v>
      </c>
      <c r="L66" s="175"/>
      <c r="M66" s="175"/>
      <c r="N66" s="175">
        <f>'将来負担比率（分子）の構造'!M$41</f>
        <v>17445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1953</v>
      </c>
      <c r="C72" s="179">
        <f>基金残高に係る経年分析!G55</f>
        <v>1953</v>
      </c>
      <c r="D72" s="179">
        <f>基金残高に係る経年分析!H55</f>
        <v>1953</v>
      </c>
    </row>
    <row r="73" spans="1:16" x14ac:dyDescent="0.15">
      <c r="A73" s="178" t="s">
        <v>74</v>
      </c>
      <c r="B73" s="179">
        <f>基金残高に係る経年分析!F56</f>
        <v>5827</v>
      </c>
      <c r="C73" s="179">
        <f>基金残高に係る経年分析!G56</f>
        <v>5888</v>
      </c>
      <c r="D73" s="179">
        <f>基金残高に係る経年分析!H56</f>
        <v>6119</v>
      </c>
    </row>
    <row r="74" spans="1:16" x14ac:dyDescent="0.15">
      <c r="A74" s="178" t="s">
        <v>75</v>
      </c>
      <c r="B74" s="179">
        <f>基金残高に係る経年分析!F57</f>
        <v>3708</v>
      </c>
      <c r="C74" s="179">
        <f>基金残高に係る経年分析!G57</f>
        <v>3841</v>
      </c>
      <c r="D74" s="179">
        <f>基金残高に係る経年分析!H57</f>
        <v>4059</v>
      </c>
    </row>
  </sheetData>
  <sheetProtection algorithmName="SHA-512" hashValue="AgIYCb//9T9ffySeXWA777xLzEonpHDt2F2Sa3VQd2qySY987p/mcn2uw/jJqe85wVCkmHQ7HiEq8vuwpD83Jg==" saltValue="lhOcZy3bfm+aqJ7iVE1p5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松岡勇樹</cp:lastModifiedBy>
  <dcterms:modified xsi:type="dcterms:W3CDTF">2025-03-18T04:33:51Z</dcterms:modified>
</cp:coreProperties>
</file>