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42786A71-7101-4C49-B00A-CDC12C3E0BBF}"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<sst xmlns="http://schemas.openxmlformats.org/spreadsheetml/2006/main" count="1137" uniqueCount="562">
  <si>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</si>
  <si>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</si>
  <si>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</si>
  <si>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</si>
  <si>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</si>
  <si>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</si>
  <si>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</si>
  <si>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</si>
  <si>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</si>
  <si>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</si>
  <si>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</si>
  <si>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</si>
  <si>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</si>
  <si>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</si>
  <si>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</si>
  <si>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</si>
  <si>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</si>
  <si>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</si>
  <si>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</si>
  <si>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</si>
  <si>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</si>
  <si>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</si>
  <si>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</si>
  <si>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</si>
  <si>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</si>
  <si>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</si>
  <si>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</si>
  <si>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</si>
  <si>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</si>
  <si>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</si>
  <si>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</si>
  <si>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</si>
  <si>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</si>
  <si>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</si>
  <si>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</si>
  <si>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</si>
  <si>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</si>
  <si>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</si>
  <si>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</si>
  <si>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</si>
  <si>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</si>
  <si>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</si>
  <si>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</si>
  <si>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</si>
  <si>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</si>
  <si>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</si>
  <si>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</si>
  <si>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</si>
  <si>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</si>
  <si>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</si>
  <si>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</si>
  <si>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</si>
  <si>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</si>
  <si>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</si>
  <si>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</si>
  <si>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</si>
  <si>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</si>
  <si>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</si>
  <si>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</si>
  <si>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</si>
  <si>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</si>
  <si>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</si>
  <si>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</si>
  <si>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</si>
  <si>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</si>
  <si>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</si>
  <si>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</si>
  <si>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</si>
  <si>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</si>
  <si>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</si>
  <si>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</si>
  <si>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</si>
  <si>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</si>
  <si>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</si>
  <si>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</si>
  <si>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</si>
  <si>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</si>
  <si>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</si>
  <si>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</si>
  <si>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</si>
  <si>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</si>
  <si>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</si>
  <si>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</si>
  <si>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</si>
  <si>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</si>
  <si>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</si>
  <si>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</si>
  <si>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</si>
  <si>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</si>
  <si>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</si>
  <si>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</si>
  <si>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</si>
  <si>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</si>
  <si>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</si>
  <si>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</si>
  <si>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</si>
  <si>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</si>
  <si>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</si>
  <si>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</si>
  <si>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</si>
  <si>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</si>
  <si>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</si>
  <si>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</si>
  <si>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</si>
  <si>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</si>
  <si>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</si>
  <si>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</si>
  <si>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</si>
  <si>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</si>
  <si>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</si>
  <si>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</si>
  <si>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</si>
  <si>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</si>
  <si>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</si>
  <si>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</si>
  <si>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</si>
  <si>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</si>
  <si>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</si>
  <si>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</si>
  <si>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</si>
  <si>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</si>
  <si>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</si>
  <si>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</si>
  <si>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</si>
  <si>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</si>
  <si>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</si>
  <si>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</si>
  <si>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</si>
  <si>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</si>
  <si>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</si>
  <si>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</si>
  <si>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</si>
  <si>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</si>
  <si>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</si>
  <si>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</si>
  <si>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</si>
  <si>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</si>
  <si>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</si>
  <si>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</si>
  <si>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</si>
  <si>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</si>
  <si>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</si>
  <si>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</si>
  <si>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</si>
  <si>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</si>
  <si>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</si>
  <si>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</si>
  <si>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</si>
  <si>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</si>
  <si>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</si>
  <si>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</si>
  <si>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</si>
  <si>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</si>
  <si>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</si>
  <si>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</si>
  <si>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</si>
  <si>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</si>
  <si>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</si>
  <si>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</si>
  <si>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</si>
  <si>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</si>
  <si>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</si>
  <si>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</si>
  <si>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</si>
  <si>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</si>
  <si>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</si>
  <si>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</si>
  <si>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</si>
  <si>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</si>
  <si>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</si>
  <si>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</si>
  <si>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</si>
  <si>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</si>
  <si>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</si>
  <si>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</si>
  <si>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</si>
  <si>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</si>
  <si>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</si>
  <si>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</si>
  <si>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</si>
  <si>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</si>
  <si>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</si>
  <si>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</si>
  <si>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</si>
  <si>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</si>
  <si>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</si>
  <si>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</si>
  <si>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</si>
  <si>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</si>
  <si>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</si>
  <si>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</si>
  <si>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</si>
  <si>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</si>
  <si>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</si>
  <si>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</si>
  <si>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</si>
  <si>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</si>
  <si>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</si>
  <si>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</si>
  <si>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</si>
  <si>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</si>
  <si>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</si>
  <si>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</si>
  <si>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</si>
  <si>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長崎県佐々町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</si>
  <si>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</si>
  <si>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</si>
  <si>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</si>
  <si>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</si>
  <si>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</si>
  <si>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</si>
  <si>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</si>
  <si>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</si>
  <si>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</si>
  <si>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</si>
  <si>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</si>
  <si>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</si>
  <si>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</si>
  <si>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</si>
  <si>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</si>
  <si>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</si>
  <si>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</si>
  <si>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</si>
  <si>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</si>
  <si>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</si>
  <si>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</si>
  <si>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</si>
  <si>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</si>
  <si>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</si>
  <si>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</si>
  <si>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</si>
  <si>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</si>
  <si>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</si>
  <si>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</si>
  <si>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</si>
  <si>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</si>
  <si>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</si>
  <si>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</si>
  <si>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</si>
  <si>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</si>
  <si>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</si>
  <si>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</si>
  <si>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</si>
  <si>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</si>
  <si>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</si>
  <si>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</si>
  <si>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</si>
  <si>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</si>
  <si>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</si>
  <si>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</si>
  <si>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</si>
  <si>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</si>
  <si>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</si>
  <si>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</si>
  <si>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</si>
  <si>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</si>
  <si>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</si>
  <si>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</si>
  <si>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</si>
  <si>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</si>
  <si>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</si>
  <si>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</si>
  <si>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</si>
  <si>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</si>
  <si>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</si>
  <si>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</si>
  <si>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</si>
  <si>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</si>
  <si>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</si>
  <si>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</si>
  <si>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</si>
  <si>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</si>
  <si>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</si>
  <si>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</si>
  <si>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</si>
  <si>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</si>
  <si>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</si>
  <si>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</si>
  <si>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</si>
  <si>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</si>
  <si>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</si>
  <si>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</si>
  <si>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</si>
  <si>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</si>
  <si>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</si>
  <si>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</si>
  <si>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</si>
  <si>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</si>
  <si>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</si>
  <si>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</si>
  <si>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</si>
  <si>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</si>
  <si>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</si>
  <si>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</si>
  <si>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</si>
  <si>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</si>
  <si>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</si>
  <si>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</si>
  <si>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</si>
  <si>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</si>
  <si>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</si>
  <si>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</si>
  <si>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</si>
  <si>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</si>
  <si>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</si>
  <si>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</si>
  <si>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</si>
  <si>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</si>
  <si>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</si>
  <si>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</si>
  <si>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</si>
  <si>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</si>
  <si>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</si>
  <si>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</si>
  <si>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</si>
  <si>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</si>
  <si>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</si>
  <si>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</si>
  <si>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</si>
  <si>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</si>
  <si>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</si>
  <si>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</si>
  <si>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</si>
  <si>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</si>
  <si>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</si>
  <si>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</si>
  <si>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</si>
  <si>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</si>
  <si>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</si>
  <si>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</si>
  <si>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</si>
  <si>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</si>
  <si>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</si>
  <si>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</si>
  <si>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</si>
  <si>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</si>
  <si>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</si>
  <si>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</si>
  <si>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</si>
  <si>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</si>
  <si>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</si>
  <si>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</si>
  <si>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</si>
  <si>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</si>
  <si>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</si>
  <si>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</si>
  <si>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</si>
  <si>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</si>
  <si>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</si>
  <si>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</si>
  <si>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</si>
  <si>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</si>
  <si>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</si>
  <si>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</si>
  <si>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</si>
  <si>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長崎県佐々町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</si>
  <si>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</si>
  <si>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</si>
  <si>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</si>
  <si>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</si>
  <si>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</si>
  <si>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</si>
  <si>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</si>
  <si>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</si>
  <si>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</si>
  <si>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</si>
  <si>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</si>
  <si>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</si>
  <si>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</si>
  <si>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</si>
  <si>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</si>
  <si>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</si>
  <si>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</si>
  <si>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</si>
  <si>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</si>
  <si>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</si>
  <si>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</si>
  <si>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</si>
  <si>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</si>
  <si>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</si>
  <si>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</si>
  <si>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</si>
  <si>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</si>
  <si>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</si>
  <si>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</si>
  <si>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</si>
  <si>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</si>
  <si>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</si>
  <si>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</si>
  <si>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</si>
  <si>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</si>
  <si>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</si>
  <si>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</si>
  <si>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</si>
  <si>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</si>
  <si>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</si>
  <si>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</si>
  <si>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</si>
  <si>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</si>
  <si>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</si>
  <si>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</si>
  <si>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</si>
  <si>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</si>
  <si>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</si>
  <si>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</si>
  <si>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</si>
  <si>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</si>
  <si>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</si>
  <si>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</si>
  <si>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</si>
  <si>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</si>
  <si>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</si>
  <si>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</si>
  <si>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</si>
  <si>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</si>
  <si>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</si>
  <si>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</si>
  <si>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</si>
  <si>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</si>
  <si>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</si>
  <si>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</si>
  <si>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</si>
  <si>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</si>
  <si>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</si>
  <si>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</si>
  <si>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</si>
  <si>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</si>
  <si>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</si>
  <si>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</si>
  <si>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</si>
  <si>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</si>
  <si>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</si>
  <si>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</si>
  <si>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</si>
  <si>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</si>
  <si>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</si>
  <si>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</si>
  <si>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</si>
  <si>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</si>
  <si>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</si>
  <si>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</si>
  <si>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</si>
  <si>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</si>
  <si>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</si>
  <si>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</si>
  <si>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</si>
  <si>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</si>
  <si>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</si>
  <si>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</si>
  <si>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</si>
  <si>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</si>
  <si>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</si>
  <si>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</si>
  <si>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</si>
  <si>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</si>
  <si>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</si>
  <si>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</si>
  <si>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</si>
  <si>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</si>
  <si>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</si>
  <si>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</si>
  <si>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</si>
  <si>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</si>
  <si>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</si>
  <si>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</si>
  <si>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</si>
  <si>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</si>
  <si>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</si>
  <si>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</si>
  <si>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</si>
  <si>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</si>
  <si>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</si>
  <si>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</si>
  <si>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</si>
  <si>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</si>
  <si>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</si>
  <si>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</si>
  <si>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</si>
  <si>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</si>
  <si>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</si>
  <si>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</si>
  <si>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</si>
  <si>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</si>
  <si>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</si>
  <si>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</si>
  <si>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</si>
  <si>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</si>
  <si>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</si>
  <si>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</si>
  <si>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</si>
  <si>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</si>
  <si>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</si>
  <si>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</si>
  <si>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</si>
  <si>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</si>
  <si>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</si>
  <si>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</si>
  <si>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</si>
  <si>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</si>
  <si>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</si>
  <si>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</si>
  <si>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</si>
  <si>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</si>
  <si>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</si>
  <si>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</si>
  <si>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</si>
  <si>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</si>
  <si>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</si>
  <si>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</si>
  <si>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</si>
  <si>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</si>
  <si>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</si>
  <si>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</si>
  <si>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</si>
  <si>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</si>
  <si>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</si>
  <si>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</si>
  <si>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</si>
  <si>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</si>
  <si>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</si>
  <si>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</si>
  <si>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</si>
  <si>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</si>
  <si>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</si>
  <si>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</si>
  <si>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</si>
  <si>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</si>
  <si>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</si>
  <si>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</si>
  <si>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</si>
  <si>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</si>
  <si>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9.67</t>
  </si>
  <si>
    <t>水道事業会計</t>
  </si>
  <si>
    <t>一般会計</t>
  </si>
  <si>
    <t>介護保険特別会計</t>
  </si>
  <si>
    <t>公共下水道事業会計</t>
  </si>
  <si>
    <t>国民健康保険特別会計</t>
  </si>
  <si>
    <t>国民健康保険診療所特別会計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</si>
  <si>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</si>
  <si>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</si>
  <si>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</si>
  <si>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</si>
  <si>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</si>
  <si>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</si>
  <si>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</si>
  <si>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</si>
  <si>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</si>
  <si>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庁舎整備基金</t>
    <rPh sb="0" eb="2">
      <t>チョウシャ</t>
    </rPh>
    <rPh sb="2" eb="4">
      <t>セイビ</t>
    </rPh>
    <rPh sb="4" eb="6">
      <t>キキン</t>
    </rPh>
    <phoneticPr fontId="5"/>
  </si>
  <si>
    <t>地域振興基金</t>
    <rPh sb="0" eb="2">
      <t>チイキ</t>
    </rPh>
    <rPh sb="2" eb="4">
      <t>シンコウ</t>
    </rPh>
    <rPh sb="4" eb="6">
      <t>キキン</t>
    </rPh>
    <phoneticPr fontId="5"/>
  </si>
  <si>
    <t>地域福祉基金</t>
    <phoneticPr fontId="5"/>
  </si>
  <si>
    <t>ふるさと応援基金</t>
    <rPh sb="4" eb="6">
      <t>オウエン</t>
    </rPh>
    <rPh sb="6" eb="8">
      <t>キキン</t>
    </rPh>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</si>
  <si>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</si>
  <si>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</si>
  <si>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</si>
  <si>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</si>
  <si>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</si>
  <si>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</si>
  <si>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</si>
  <si>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</si>
  <si>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長崎県林業公社</t>
    <phoneticPr fontId="10"/>
  </si>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</sst>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9A6F-4419-B0E0-61F260A342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66564</c:v>
                </c:pt>
                <c:pt idx="1">
                  <c:v>62668</c:v>
                </c:pt>
                <c:pt idx="2">
                  <c:v>74559</c:v>
                </c:pt>
                <c:pt idx="3">
                  <c:v>99869</c:v>
                </c:pt>
                <c:pt idx="4">
                  <c:v>177517</c:v>
                </c:pt>
              </c:numCache>
            </c:numRef>
          </c:val>
          <c:smooth val="0"/>
          <c:extLst>
            <c:ext xmlns:c16="http://schemas.microsoft.com/office/drawing/2014/chart" uri="{C3380CC4-5D6E-409C-BE32-E72D297353CC}">
              <c16:uniqueId val="{00000001-9A6F-4419-B0E0-61F260A342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7.52</c:v>
                </c:pt>
                <c:pt idx="1">
                  <c:v>7.36</c:v>
                </c:pt>
                <c:pt idx="2">
                  <c:v>8.6199999999999992</c:v>
                </c:pt>
                <c:pt idx="3">
                  <c:v>8.66</c:v>
                </c:pt>
                <c:pt idx="4">
                  <c:v>8.08</c:v>
                </c:pt>
              </c:numCache>
            </c:numRef>
          </c:val>
          <c:extLst>
            <c:ext xmlns:c16="http://schemas.microsoft.com/office/drawing/2014/chart" uri="{C3380CC4-5D6E-409C-BE32-E72D297353CC}">
              <c16:uniqueId val="{00000000-63F1-461C-BA82-FC20894DA4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29.49</c:v>
                </c:pt>
                <c:pt idx="1">
                  <c:v>17.079999999999998</c:v>
                </c:pt>
                <c:pt idx="2">
                  <c:v>22.06</c:v>
                </c:pt>
                <c:pt idx="3">
                  <c:v>25.84</c:v>
                </c:pt>
                <c:pt idx="4">
                  <c:v>33.99</c:v>
                </c:pt>
              </c:numCache>
            </c:numRef>
          </c:val>
          <c:extLst>
            <c:ext xmlns:c16="http://schemas.microsoft.com/office/drawing/2014/chart" uri="{C3380CC4-5D6E-409C-BE32-E72D297353CC}">
              <c16:uniqueId val="{00000001-63F1-461C-BA82-FC20894DA4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13.36</c:v>
                </c:pt>
                <c:pt idx="1">
                  <c:v>-9.67</c:v>
                </c:pt>
                <c:pt idx="2">
                  <c:v>7.36</c:v>
                </c:pt>
                <c:pt idx="3">
                  <c:v>2.94</c:v>
                </c:pt>
                <c:pt idx="4">
                  <c:v>7.82</c:v>
                </c:pt>
              </c:numCache>
            </c:numRef>
          </c:val>
          <c:smooth val="0"/>
          <c:extLst>
            <c:ext xmlns:c16="http://schemas.microsoft.com/office/drawing/2014/chart" uri="{C3380CC4-5D6E-409C-BE32-E72D297353CC}">
              <c16:uniqueId val="{00000002-63F1-461C-BA82-FC20894DA4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2.77</c:v>
                </c:pt>
                <c:pt idx="2">
                  <c:v>#N/A</c:v>
                </c:pt>
                <c:pt idx="3">
                  <c:v>0.05</c:v>
                </c:pt>
                <c:pt idx="4">
                  <c:v>#N/A</c:v>
                </c:pt>
                <c:pt idx="5">
                  <c:v>0.05</c:v>
                </c:pt>
                <c:pt idx="6">
                  <c:v>0</c:v>
                </c:pt>
                <c:pt idx="7">
                  <c:v>0</c:v>
                </c:pt>
                <c:pt idx="8">
                  <c:v>0</c:v>
                </c:pt>
                <c:pt idx="9">
                  <c:v>0</c:v>
                </c:pt>
              </c:numCache>
            </c:numRef>
          </c:val>
          <c:extLst>
            <c:ext xmlns:c16="http://schemas.microsoft.com/office/drawing/2014/chart" uri="{C3380CC4-5D6E-409C-BE32-E72D297353CC}">
              <c16:uniqueId val="{00000000-0AA0-418C-8E3D-49BA4C3439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A0-418C-8E3D-49BA4C3439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A0-418C-8E3D-49BA4C3439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0AA0-418C-8E3D-49BA4C3439E9}"/>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0.02</c:v>
                </c:pt>
              </c:numCache>
            </c:numRef>
          </c:val>
          <c:extLst>
            <c:ext xmlns:c16="http://schemas.microsoft.com/office/drawing/2014/chart" uri="{C3380CC4-5D6E-409C-BE32-E72D297353CC}">
              <c16:uniqueId val="{00000004-0AA0-418C-8E3D-49BA4C3439E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0.87</c:v>
                </c:pt>
                <c:pt idx="4">
                  <c:v>#N/A</c:v>
                </c:pt>
                <c:pt idx="5">
                  <c:v>0.63</c:v>
                </c:pt>
                <c:pt idx="6">
                  <c:v>#N/A</c:v>
                </c:pt>
                <c:pt idx="7">
                  <c:v>0.67</c:v>
                </c:pt>
                <c:pt idx="8">
                  <c:v>#N/A</c:v>
                </c:pt>
                <c:pt idx="9">
                  <c:v>0.41</c:v>
                </c:pt>
              </c:numCache>
            </c:numRef>
          </c:val>
          <c:extLst>
            <c:ext xmlns:c16="http://schemas.microsoft.com/office/drawing/2014/chart" uri="{C3380CC4-5D6E-409C-BE32-E72D297353CC}">
              <c16:uniqueId val="{00000005-0AA0-418C-8E3D-49BA4C3439E9}"/>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c:v>
                </c:pt>
                <c:pt idx="4">
                  <c:v>#N/A</c:v>
                </c:pt>
                <c:pt idx="5">
                  <c:v>0.34</c:v>
                </c:pt>
                <c:pt idx="6">
                  <c:v>#N/A</c:v>
                </c:pt>
                <c:pt idx="7">
                  <c:v>0.94</c:v>
                </c:pt>
                <c:pt idx="8">
                  <c:v>#N/A</c:v>
                </c:pt>
                <c:pt idx="9">
                  <c:v>0.9</c:v>
                </c:pt>
              </c:numCache>
            </c:numRef>
          </c:val>
          <c:extLst>
            <c:ext xmlns:c16="http://schemas.microsoft.com/office/drawing/2014/chart" uri="{C3380CC4-5D6E-409C-BE32-E72D297353CC}">
              <c16:uniqueId val="{00000006-0AA0-418C-8E3D-49BA4C3439E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0.92</c:v>
                </c:pt>
                <c:pt idx="4">
                  <c:v>#N/A</c:v>
                </c:pt>
                <c:pt idx="5">
                  <c:v>0.8</c:v>
                </c:pt>
                <c:pt idx="6">
                  <c:v>#N/A</c:v>
                </c:pt>
                <c:pt idx="7">
                  <c:v>0.84</c:v>
                </c:pt>
                <c:pt idx="8">
                  <c:v>#N/A</c:v>
                </c:pt>
                <c:pt idx="9">
                  <c:v>0.91</c:v>
                </c:pt>
              </c:numCache>
            </c:numRef>
          </c:val>
          <c:extLst>
            <c:ext xmlns:c16="http://schemas.microsoft.com/office/drawing/2014/chart" uri="{C3380CC4-5D6E-409C-BE32-E72D297353CC}">
              <c16:uniqueId val="{00000007-0AA0-418C-8E3D-49BA4C3439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7.51</c:v>
                </c:pt>
                <c:pt idx="2">
                  <c:v>#N/A</c:v>
                </c:pt>
                <c:pt idx="3">
                  <c:v>7.36</c:v>
                </c:pt>
                <c:pt idx="4">
                  <c:v>#N/A</c:v>
                </c:pt>
                <c:pt idx="5">
                  <c:v>8.61</c:v>
                </c:pt>
                <c:pt idx="6">
                  <c:v>#N/A</c:v>
                </c:pt>
                <c:pt idx="7">
                  <c:v>8.66</c:v>
                </c:pt>
                <c:pt idx="8">
                  <c:v>#N/A</c:v>
                </c:pt>
                <c:pt idx="9">
                  <c:v>8.08</c:v>
                </c:pt>
              </c:numCache>
            </c:numRef>
          </c:val>
          <c:extLst>
            <c:ext xmlns:c16="http://schemas.microsoft.com/office/drawing/2014/chart" uri="{C3380CC4-5D6E-409C-BE32-E72D297353CC}">
              <c16:uniqueId val="{00000008-0AA0-418C-8E3D-49BA4C3439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26.73</c:v>
                </c:pt>
                <c:pt idx="2">
                  <c:v>#N/A</c:v>
                </c:pt>
                <c:pt idx="3">
                  <c:v>24.18</c:v>
                </c:pt>
                <c:pt idx="4">
                  <c:v>#N/A</c:v>
                </c:pt>
                <c:pt idx="5">
                  <c:v>23.5</c:v>
                </c:pt>
                <c:pt idx="6">
                  <c:v>#N/A</c:v>
                </c:pt>
                <c:pt idx="7">
                  <c:v>23.98</c:v>
                </c:pt>
                <c:pt idx="8">
                  <c:v>#N/A</c:v>
                </c:pt>
                <c:pt idx="9">
                  <c:v>23.78</c:v>
                </c:pt>
              </c:numCache>
            </c:numRef>
          </c:val>
          <c:extLst>
            <c:ext xmlns:c16="http://schemas.microsoft.com/office/drawing/2014/chart" uri="{C3380CC4-5D6E-409C-BE32-E72D297353CC}">
              <c16:uniqueId val="{00000009-0AA0-418C-8E3D-49BA4C3439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533</c:v>
                </c:pt>
                <c:pt idx="5">
                  <c:v>529</c:v>
                </c:pt>
                <c:pt idx="8">
                  <c:v>540</c:v>
                </c:pt>
                <c:pt idx="11">
                  <c:v>518</c:v>
                </c:pt>
                <c:pt idx="14">
                  <c:v>509</c:v>
                </c:pt>
              </c:numCache>
            </c:numRef>
          </c:val>
          <c:extLst>
            <c:ext xmlns:c16="http://schemas.microsoft.com/office/drawing/2014/chart" uri="{C3380CC4-5D6E-409C-BE32-E72D297353CC}">
              <c16:uniqueId val="{00000000-6B03-4E0B-A892-A194892D17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03-4E0B-A892-A194892D17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03-4E0B-A892-A194892D17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03-4E0B-A892-A194892D17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288</c:v>
                </c:pt>
                <c:pt idx="3">
                  <c:v>302</c:v>
                </c:pt>
                <c:pt idx="6">
                  <c:v>312</c:v>
                </c:pt>
                <c:pt idx="9">
                  <c:v>281</c:v>
                </c:pt>
                <c:pt idx="12">
                  <c:v>270</c:v>
                </c:pt>
              </c:numCache>
            </c:numRef>
          </c:val>
          <c:extLst>
            <c:ext xmlns:c16="http://schemas.microsoft.com/office/drawing/2014/chart" uri="{C3380CC4-5D6E-409C-BE32-E72D297353CC}">
              <c16:uniqueId val="{00000004-6B03-4E0B-A892-A194892D17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03-4E0B-A892-A194892D17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03-4E0B-A892-A194892D17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514</c:v>
                </c:pt>
                <c:pt idx="3">
                  <c:v>507</c:v>
                </c:pt>
                <c:pt idx="6">
                  <c:v>525</c:v>
                </c:pt>
                <c:pt idx="9">
                  <c:v>530</c:v>
                </c:pt>
                <c:pt idx="12">
                  <c:v>543</c:v>
                </c:pt>
              </c:numCache>
            </c:numRef>
          </c:val>
          <c:extLst>
            <c:ext xmlns:c16="http://schemas.microsoft.com/office/drawing/2014/chart" uri="{C3380CC4-5D6E-409C-BE32-E72D297353CC}">
              <c16:uniqueId val="{00000007-6B03-4E0B-A892-A194892D17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269</c:v>
                </c:pt>
                <c:pt idx="2">
                  <c:v>#N/A</c:v>
                </c:pt>
                <c:pt idx="3">
                  <c:v>#N/A</c:v>
                </c:pt>
                <c:pt idx="4">
                  <c:v>280</c:v>
                </c:pt>
                <c:pt idx="5">
                  <c:v>#N/A</c:v>
                </c:pt>
                <c:pt idx="6">
                  <c:v>#N/A</c:v>
                </c:pt>
                <c:pt idx="7">
                  <c:v>297</c:v>
                </c:pt>
                <c:pt idx="8">
                  <c:v>#N/A</c:v>
                </c:pt>
                <c:pt idx="9">
                  <c:v>#N/A</c:v>
                </c:pt>
                <c:pt idx="10">
                  <c:v>293</c:v>
                </c:pt>
                <c:pt idx="11">
                  <c:v>#N/A</c:v>
                </c:pt>
                <c:pt idx="12">
                  <c:v>#N/A</c:v>
                </c:pt>
                <c:pt idx="13">
                  <c:v>304</c:v>
                </c:pt>
                <c:pt idx="14">
                  <c:v>#N/A</c:v>
                </c:pt>
              </c:numCache>
            </c:numRef>
          </c:val>
          <c:smooth val="0"/>
          <c:extLst>
            <c:ext xmlns:c16="http://schemas.microsoft.com/office/drawing/2014/chart" uri="{C3380CC4-5D6E-409C-BE32-E72D297353CC}">
              <c16:uniqueId val="{00000008-6B03-4E0B-A892-A194892D17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4685</c:v>
                </c:pt>
                <c:pt idx="5">
                  <c:v>4761</c:v>
                </c:pt>
                <c:pt idx="8">
                  <c:v>4861</c:v>
                </c:pt>
                <c:pt idx="11">
                  <c:v>4951</c:v>
                </c:pt>
                <c:pt idx="14">
                  <c:v>5766</c:v>
                </c:pt>
              </c:numCache>
            </c:numRef>
          </c:val>
          <c:extLst>
            <c:ext xmlns:c16="http://schemas.microsoft.com/office/drawing/2014/chart" uri="{C3380CC4-5D6E-409C-BE32-E72D297353CC}">
              <c16:uniqueId val="{00000000-3255-4B03-B500-99C2D7768D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197</c:v>
                </c:pt>
                <c:pt idx="5">
                  <c:v>252</c:v>
                </c:pt>
                <c:pt idx="8">
                  <c:v>215</c:v>
                </c:pt>
                <c:pt idx="11">
                  <c:v>246</c:v>
                </c:pt>
                <c:pt idx="14">
                  <c:v>249</c:v>
                </c:pt>
              </c:numCache>
            </c:numRef>
          </c:val>
          <c:extLst>
            <c:ext xmlns:c16="http://schemas.microsoft.com/office/drawing/2014/chart" uri="{C3380CC4-5D6E-409C-BE32-E72D297353CC}">
              <c16:uniqueId val="{00000001-3255-4B03-B500-99C2D7768D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6081</c:v>
                </c:pt>
                <c:pt idx="5">
                  <c:v>5327</c:v>
                </c:pt>
                <c:pt idx="8">
                  <c:v>5779</c:v>
                </c:pt>
                <c:pt idx="11">
                  <c:v>5624</c:v>
                </c:pt>
                <c:pt idx="14">
                  <c:v>5244</c:v>
                </c:pt>
              </c:numCache>
            </c:numRef>
          </c:val>
          <c:extLst>
            <c:ext xmlns:c16="http://schemas.microsoft.com/office/drawing/2014/chart" uri="{C3380CC4-5D6E-409C-BE32-E72D297353CC}">
              <c16:uniqueId val="{00000002-3255-4B03-B500-99C2D7768D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55-4B03-B500-99C2D7768D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55-4B03-B500-99C2D7768D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3</c:v>
                </c:pt>
                <c:pt idx="6">
                  <c:v>3</c:v>
                </c:pt>
                <c:pt idx="9">
                  <c:v>2</c:v>
                </c:pt>
                <c:pt idx="12">
                  <c:v>7</c:v>
                </c:pt>
              </c:numCache>
            </c:numRef>
          </c:val>
          <c:extLst>
            <c:ext xmlns:c16="http://schemas.microsoft.com/office/drawing/2014/chart" uri="{C3380CC4-5D6E-409C-BE32-E72D297353CC}">
              <c16:uniqueId val="{00000005-3255-4B03-B500-99C2D7768D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675</c:v>
                </c:pt>
                <c:pt idx="3">
                  <c:v>675</c:v>
                </c:pt>
                <c:pt idx="6">
                  <c:v>675</c:v>
                </c:pt>
                <c:pt idx="9">
                  <c:v>686</c:v>
                </c:pt>
                <c:pt idx="12">
                  <c:v>691</c:v>
                </c:pt>
              </c:numCache>
            </c:numRef>
          </c:val>
          <c:extLst>
            <c:ext xmlns:c16="http://schemas.microsoft.com/office/drawing/2014/chart" uri="{C3380CC4-5D6E-409C-BE32-E72D297353CC}">
              <c16:uniqueId val="{00000006-3255-4B03-B500-99C2D7768D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255-4B03-B500-99C2D7768D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3074</c:v>
                </c:pt>
                <c:pt idx="3">
                  <c:v>2884</c:v>
                </c:pt>
                <c:pt idx="6">
                  <c:v>2612</c:v>
                </c:pt>
                <c:pt idx="9">
                  <c:v>2362</c:v>
                </c:pt>
                <c:pt idx="12">
                  <c:v>2148</c:v>
                </c:pt>
              </c:numCache>
            </c:numRef>
          </c:val>
          <c:extLst>
            <c:ext xmlns:c16="http://schemas.microsoft.com/office/drawing/2014/chart" uri="{C3380CC4-5D6E-409C-BE32-E72D297353CC}">
              <c16:uniqueId val="{00000008-3255-4B03-B500-99C2D7768D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255-4B03-B500-99C2D7768D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4237</c:v>
                </c:pt>
                <c:pt idx="3">
                  <c:v>4229</c:v>
                </c:pt>
                <c:pt idx="6">
                  <c:v>4256</c:v>
                </c:pt>
                <c:pt idx="9">
                  <c:v>4573</c:v>
                </c:pt>
                <c:pt idx="12">
                  <c:v>5602</c:v>
                </c:pt>
              </c:numCache>
            </c:numRef>
          </c:val>
          <c:extLst>
            <c:ext xmlns:c16="http://schemas.microsoft.com/office/drawing/2014/chart" uri="{C3380CC4-5D6E-409C-BE32-E72D297353CC}">
              <c16:uniqueId val="{0000000A-3255-4B03-B500-99C2D7768D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55-4B03-B500-99C2D7768D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870</c:v>
                </c:pt>
                <c:pt idx="1">
                  <c:v>990</c:v>
                </c:pt>
                <c:pt idx="2">
                  <c:v>1312</c:v>
                </c:pt>
              </c:numCache>
            </c:numRef>
          </c:val>
          <c:extLst>
            <c:ext xmlns:c16="http://schemas.microsoft.com/office/drawing/2014/chart" uri="{C3380CC4-5D6E-409C-BE32-E72D297353CC}">
              <c16:uniqueId val="{00000000-FB8E-4F90-90AC-7622E44410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637</c:v>
                </c:pt>
                <c:pt idx="1">
                  <c:v>635</c:v>
                </c:pt>
                <c:pt idx="2">
                  <c:v>552</c:v>
                </c:pt>
              </c:numCache>
            </c:numRef>
          </c:val>
          <c:extLst>
            <c:ext xmlns:c16="http://schemas.microsoft.com/office/drawing/2014/chart" uri="{C3380CC4-5D6E-409C-BE32-E72D297353CC}">
              <c16:uniqueId val="{00000001-FB8E-4F90-90AC-7622E44410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3732</c:v>
                </c:pt>
                <c:pt idx="1">
                  <c:v>3453</c:v>
                </c:pt>
                <c:pt idx="2">
                  <c:v>2866</c:v>
                </c:pt>
              </c:numCache>
            </c:numRef>
          </c:val>
          <c:extLst>
            <c:ext xmlns:c16="http://schemas.microsoft.com/office/drawing/2014/chart" uri="{C3380CC4-5D6E-409C-BE32-E72D297353CC}">
              <c16:uniqueId val="{00000002-FB8E-4F90-90AC-7622E44410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13,988
13,908
32.26
9,475,366
8,777,334
311,981
3,860,003
5,601,543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前年度比△</a:t>
          </a:r>
          <a:r>
            <a:rPr kumimoji="1" lang="en-US" altLang="ja-JP" sz="950">
              <a:latin typeface="ＭＳ Ｐゴシック" panose="020B0600070205080204" pitchFamily="50" charset="-128"/>
              <a:ea typeface="ＭＳ Ｐゴシック" panose="020B0600070205080204" pitchFamily="50" charset="-128"/>
            </a:rPr>
            <a:t>0.06</a:t>
          </a:r>
          <a:r>
            <a:rPr kumimoji="1" lang="ja-JP" altLang="en-US" sz="950">
              <a:latin typeface="ＭＳ Ｐゴシック" panose="020B0600070205080204" pitchFamily="50" charset="-128"/>
              <a:ea typeface="ＭＳ Ｐゴシック" panose="020B0600070205080204" pitchFamily="50" charset="-128"/>
            </a:rPr>
            <a:t>ポイント、類似団体比＋</a:t>
          </a:r>
          <a:r>
            <a:rPr kumimoji="1" lang="en-US" altLang="ja-JP" sz="950">
              <a:latin typeface="ＭＳ Ｐゴシック" panose="020B0600070205080204" pitchFamily="50" charset="-128"/>
              <a:ea typeface="ＭＳ Ｐゴシック" panose="020B0600070205080204" pitchFamily="50" charset="-128"/>
            </a:rPr>
            <a:t>0.05</a:t>
          </a:r>
          <a:r>
            <a:rPr kumimoji="1" lang="ja-JP" altLang="en-US" sz="950">
              <a:latin typeface="ＭＳ Ｐゴシック" panose="020B0600070205080204" pitchFamily="50" charset="-128"/>
              <a:ea typeface="ＭＳ Ｐゴシック" panose="020B0600070205080204" pitchFamily="50" charset="-128"/>
            </a:rPr>
            <a:t>ポイントとなっている。</a:t>
          </a:r>
        </a:p>
        <a:p>
          <a:r>
            <a:rPr kumimoji="1" lang="ja-JP" altLang="en-US" sz="950">
              <a:latin typeface="ＭＳ Ｐゴシック" panose="020B0600070205080204" pitchFamily="50" charset="-128"/>
              <a:ea typeface="ＭＳ Ｐゴシック" panose="020B0600070205080204" pitchFamily="50" charset="-128"/>
            </a:rPr>
            <a:t>分子となる基準財政収入額については、前年度比△</a:t>
          </a:r>
          <a:r>
            <a:rPr kumimoji="1" lang="en-US" altLang="ja-JP" sz="950">
              <a:latin typeface="ＭＳ Ｐゴシック" panose="020B0600070205080204" pitchFamily="50" charset="-128"/>
              <a:ea typeface="ＭＳ Ｐゴシック" panose="020B0600070205080204" pitchFamily="50" charset="-128"/>
            </a:rPr>
            <a:t>60</a:t>
          </a:r>
          <a:r>
            <a:rPr kumimoji="1" lang="ja-JP" altLang="en-US" sz="950">
              <a:latin typeface="ＭＳ Ｐゴシック" panose="020B0600070205080204" pitchFamily="50" charset="-128"/>
              <a:ea typeface="ＭＳ Ｐゴシック" panose="020B0600070205080204" pitchFamily="50" charset="-128"/>
            </a:rPr>
            <a:t>百万円となっており、前年度より</a:t>
          </a:r>
          <a:r>
            <a:rPr kumimoji="1" lang="en-US" altLang="ja-JP" sz="950">
              <a:latin typeface="ＭＳ Ｐゴシック" panose="020B0600070205080204" pitchFamily="50" charset="-128"/>
              <a:ea typeface="ＭＳ Ｐゴシック" panose="020B0600070205080204" pitchFamily="50" charset="-128"/>
            </a:rPr>
            <a:t>3.6</a:t>
          </a:r>
          <a:r>
            <a:rPr kumimoji="1" lang="ja-JP" altLang="en-US" sz="950">
              <a:latin typeface="ＭＳ Ｐゴシック" panose="020B0600070205080204" pitchFamily="50" charset="-128"/>
              <a:ea typeface="ＭＳ Ｐゴシック" panose="020B0600070205080204" pitchFamily="50" charset="-128"/>
            </a:rPr>
            <a:t>％減少している。分母となる基準財政需要額についても、前年度比</a:t>
          </a:r>
          <a:r>
            <a:rPr kumimoji="1" lang="en-US" altLang="ja-JP" sz="950">
              <a:latin typeface="ＭＳ Ｐゴシック" panose="020B0600070205080204" pitchFamily="50" charset="-128"/>
              <a:ea typeface="ＭＳ Ｐゴシック" panose="020B0600070205080204" pitchFamily="50" charset="-128"/>
            </a:rPr>
            <a:t>+98</a:t>
          </a:r>
          <a:r>
            <a:rPr kumimoji="1" lang="ja-JP" altLang="en-US" sz="950">
              <a:latin typeface="ＭＳ Ｐゴシック" panose="020B0600070205080204" pitchFamily="50" charset="-128"/>
              <a:ea typeface="ＭＳ Ｐゴシック" panose="020B0600070205080204" pitchFamily="50" charset="-128"/>
            </a:rPr>
            <a:t>百万円となっており、前年度より</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％増加しており、単年度の財政力指数でみると前年度比△</a:t>
          </a:r>
          <a:r>
            <a:rPr kumimoji="1" lang="en-US" altLang="ja-JP" sz="950">
              <a:latin typeface="ＭＳ Ｐゴシック" panose="020B0600070205080204" pitchFamily="50" charset="-128"/>
              <a:ea typeface="ＭＳ Ｐゴシック" panose="020B0600070205080204" pitchFamily="50" charset="-128"/>
            </a:rPr>
            <a:t>0.03</a:t>
          </a:r>
          <a:r>
            <a:rPr kumimoji="1" lang="ja-JP" altLang="en-US" sz="950">
              <a:latin typeface="ＭＳ Ｐゴシック" panose="020B0600070205080204" pitchFamily="50" charset="-128"/>
              <a:ea typeface="ＭＳ Ｐゴシック" panose="020B0600070205080204" pitchFamily="50" charset="-128"/>
            </a:rPr>
            <a:t>ポイントの</a:t>
          </a:r>
          <a:r>
            <a:rPr kumimoji="1" lang="en-US" altLang="ja-JP" sz="950">
              <a:latin typeface="ＭＳ Ｐゴシック" panose="020B0600070205080204" pitchFamily="50" charset="-128"/>
              <a:ea typeface="ＭＳ Ｐゴシック" panose="020B0600070205080204" pitchFamily="50" charset="-128"/>
            </a:rPr>
            <a:t>0.47</a:t>
          </a:r>
          <a:r>
            <a:rPr kumimoji="1" lang="ja-JP" altLang="en-US" sz="950">
              <a:latin typeface="ＭＳ Ｐゴシック" panose="020B0600070205080204" pitchFamily="50" charset="-128"/>
              <a:ea typeface="ＭＳ Ｐゴシック" panose="020B0600070205080204" pitchFamily="50" charset="-128"/>
            </a:rPr>
            <a:t>ポイントとなっている。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これは、法人税割の課税標準となる法人税額の減や令和元年度の町税法人税の増収に伴う精算などによる基準財政収入額の減と社会福祉費や高齢者保健福祉費の増や臨時財政対策債償還基金費の新設などによる基準財政需要額の増が主な要因である。また、算定対象外となった令和</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年度の単年度の財政力指数が</a:t>
          </a:r>
          <a:r>
            <a:rPr kumimoji="1" lang="en-US" altLang="ja-JP" sz="950">
              <a:latin typeface="ＭＳ Ｐゴシック" panose="020B0600070205080204" pitchFamily="50" charset="-128"/>
              <a:ea typeface="ＭＳ Ｐゴシック" panose="020B0600070205080204" pitchFamily="50" charset="-128"/>
            </a:rPr>
            <a:t>0.66</a:t>
          </a:r>
          <a:r>
            <a:rPr kumimoji="1" lang="ja-JP" altLang="en-US" sz="950">
              <a:latin typeface="ＭＳ Ｐゴシック" panose="020B0600070205080204" pitchFamily="50" charset="-128"/>
              <a:ea typeface="ＭＳ Ｐゴシック" panose="020B0600070205080204" pitchFamily="50" charset="-128"/>
            </a:rPr>
            <a:t>ポイントと特殊要因（令和元年度の町民税法人割の増収）により高かったことも影響している。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類似団体平均よりは高い数値となっているが減少傾向にあるため、税収増加等による確実な歳入確保に努め、財政の基盤強化を図る。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94343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9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前年度比</a:t>
          </a:r>
          <a:r>
            <a:rPr kumimoji="1" lang="en-US" altLang="ja-JP" sz="950">
              <a:latin typeface="ＭＳ Ｐゴシック" panose="020B0600070205080204" pitchFamily="50" charset="-128"/>
              <a:ea typeface="ＭＳ Ｐゴシック" panose="020B0600070205080204" pitchFamily="50" charset="-128"/>
            </a:rPr>
            <a:t>+0.8</a:t>
          </a:r>
          <a:r>
            <a:rPr kumimoji="1" lang="ja-JP" altLang="en-US" sz="950">
              <a:latin typeface="ＭＳ Ｐゴシック" panose="020B0600070205080204" pitchFamily="50" charset="-128"/>
              <a:ea typeface="ＭＳ Ｐゴシック" panose="020B0600070205080204" pitchFamily="50" charset="-128"/>
            </a:rPr>
            <a:t>ポイント、類似団体比＋</a:t>
          </a:r>
          <a:r>
            <a:rPr kumimoji="1" lang="en-US" altLang="ja-JP" sz="950">
              <a:latin typeface="ＭＳ Ｐゴシック" panose="020B0600070205080204" pitchFamily="50" charset="-128"/>
              <a:ea typeface="ＭＳ Ｐゴシック" panose="020B0600070205080204" pitchFamily="50" charset="-128"/>
            </a:rPr>
            <a:t>1.8</a:t>
          </a:r>
          <a:r>
            <a:rPr kumimoji="1" lang="ja-JP" altLang="en-US" sz="950">
              <a:latin typeface="ＭＳ Ｐゴシック" panose="020B0600070205080204" pitchFamily="50" charset="-128"/>
              <a:ea typeface="ＭＳ Ｐゴシック" panose="020B0600070205080204" pitchFamily="50" charset="-128"/>
            </a:rPr>
            <a:t>ポイントとなっている。</a:t>
          </a:r>
        </a:p>
        <a:p>
          <a:r>
            <a:rPr kumimoji="1" lang="ja-JP" altLang="en-US" sz="950">
              <a:latin typeface="ＭＳ Ｐゴシック" panose="020B0600070205080204" pitchFamily="50" charset="-128"/>
              <a:ea typeface="ＭＳ Ｐゴシック" panose="020B0600070205080204" pitchFamily="50" charset="-128"/>
            </a:rPr>
            <a:t>分母である歳入経常一般財源は増加（</a:t>
          </a:r>
          <a:r>
            <a:rPr kumimoji="1" lang="en-US" altLang="ja-JP" sz="950">
              <a:latin typeface="ＭＳ Ｐゴシック" panose="020B0600070205080204" pitchFamily="50" charset="-128"/>
              <a:ea typeface="ＭＳ Ｐゴシック" panose="020B0600070205080204" pitchFamily="50" charset="-128"/>
            </a:rPr>
            <a:t>+90</a:t>
          </a:r>
          <a:r>
            <a:rPr kumimoji="1" lang="ja-JP" altLang="en-US" sz="950">
              <a:latin typeface="ＭＳ Ｐゴシック" panose="020B0600070205080204" pitchFamily="50" charset="-128"/>
              <a:ea typeface="ＭＳ Ｐゴシック" panose="020B0600070205080204" pitchFamily="50" charset="-128"/>
            </a:rPr>
            <a:t>百万円）したものの、分子である歳出経常一般財源も増加（</a:t>
          </a:r>
          <a:r>
            <a:rPr kumimoji="1" lang="en-US" altLang="ja-JP" sz="950">
              <a:latin typeface="ＭＳ Ｐゴシック" panose="020B0600070205080204" pitchFamily="50" charset="-128"/>
              <a:ea typeface="ＭＳ Ｐゴシック" panose="020B0600070205080204" pitchFamily="50" charset="-128"/>
            </a:rPr>
            <a:t>+113</a:t>
          </a:r>
          <a:r>
            <a:rPr kumimoji="1" lang="ja-JP" altLang="en-US" sz="950">
              <a:latin typeface="ＭＳ Ｐゴシック" panose="020B0600070205080204" pitchFamily="50" charset="-128"/>
              <a:ea typeface="ＭＳ Ｐゴシック" panose="020B0600070205080204" pitchFamily="50" charset="-128"/>
            </a:rPr>
            <a:t>百万円）したことで、前年度より</a:t>
          </a:r>
          <a:r>
            <a:rPr kumimoji="1" lang="en-US" altLang="ja-JP" sz="950">
              <a:latin typeface="ＭＳ Ｐゴシック" panose="020B0600070205080204" pitchFamily="50" charset="-128"/>
              <a:ea typeface="ＭＳ Ｐゴシック" panose="020B0600070205080204" pitchFamily="50" charset="-128"/>
            </a:rPr>
            <a:t>0.8</a:t>
          </a:r>
          <a:r>
            <a:rPr kumimoji="1" lang="ja-JP" altLang="en-US" sz="950">
              <a:latin typeface="ＭＳ Ｐゴシック" panose="020B0600070205080204" pitchFamily="50" charset="-128"/>
              <a:ea typeface="ＭＳ Ｐゴシック" panose="020B0600070205080204" pitchFamily="50" charset="-128"/>
            </a:rPr>
            <a:t>ポイント増加の</a:t>
          </a:r>
          <a:r>
            <a:rPr kumimoji="1" lang="en-US" altLang="ja-JP" sz="950">
              <a:latin typeface="ＭＳ Ｐゴシック" panose="020B0600070205080204" pitchFamily="50" charset="-128"/>
              <a:ea typeface="ＭＳ Ｐゴシック" panose="020B0600070205080204" pitchFamily="50" charset="-128"/>
            </a:rPr>
            <a:t>91.0</a:t>
          </a:r>
          <a:r>
            <a:rPr kumimoji="1" lang="ja-JP" altLang="en-US" sz="950">
              <a:latin typeface="ＭＳ Ｐゴシック" panose="020B0600070205080204" pitchFamily="50" charset="-128"/>
              <a:ea typeface="ＭＳ Ｐゴシック" panose="020B0600070205080204" pitchFamily="50" charset="-128"/>
            </a:rPr>
            <a:t>％となった。</a:t>
          </a:r>
        </a:p>
        <a:p>
          <a:r>
            <a:rPr kumimoji="1" lang="ja-JP" altLang="en-US" sz="950">
              <a:latin typeface="ＭＳ Ｐゴシック" panose="020B0600070205080204" pitchFamily="50" charset="-128"/>
              <a:ea typeface="ＭＳ Ｐゴシック" panose="020B0600070205080204" pitchFamily="50" charset="-128"/>
            </a:rPr>
            <a:t>令和元年度、令和</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年度及び令和</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年度については特殊要因（令和元年度の町税法人税の増収に伴う基準財政収入法人税割の精算）による歳入経常一般財源の大幅な増減により比率の推移も大きかった。今後については人件費や公債費などの増加により経常経費が増加していくことが見込まれるが、適正な定員管理や事業の取捨選択などにより経費削減に努める。</a:t>
          </a:r>
        </a:p>
        <a:p>
          <a:r>
            <a:rPr kumimoji="1" lang="ja-JP" altLang="en-US" sz="950">
              <a:latin typeface="ＭＳ Ｐゴシック" panose="020B0600070205080204" pitchFamily="50" charset="-128"/>
              <a:ea typeface="ＭＳ Ｐゴシック" panose="020B0600070205080204" pitchFamily="50" charset="-128"/>
            </a:rPr>
            <a:t>〇歳入経常一般財源（＋</a:t>
          </a:r>
          <a:r>
            <a:rPr kumimoji="1" lang="en-US" altLang="ja-JP" sz="950">
              <a:latin typeface="ＭＳ Ｐゴシック" panose="020B0600070205080204" pitchFamily="50" charset="-128"/>
              <a:ea typeface="ＭＳ Ｐゴシック" panose="020B0600070205080204" pitchFamily="50" charset="-128"/>
            </a:rPr>
            <a:t>90</a:t>
          </a:r>
          <a:r>
            <a:rPr kumimoji="1" lang="ja-JP" altLang="en-US" sz="950">
              <a:latin typeface="ＭＳ Ｐゴシック" panose="020B0600070205080204" pitchFamily="50" charset="-128"/>
              <a:ea typeface="ＭＳ Ｐゴシック" panose="020B0600070205080204" pitchFamily="50" charset="-128"/>
            </a:rPr>
            <a:t>百万円）　地方交付税＋</a:t>
          </a:r>
          <a:r>
            <a:rPr kumimoji="1" lang="en-US" altLang="ja-JP" sz="950">
              <a:latin typeface="ＭＳ Ｐゴシック" panose="020B0600070205080204" pitchFamily="50" charset="-128"/>
              <a:ea typeface="ＭＳ Ｐゴシック" panose="020B0600070205080204" pitchFamily="50" charset="-128"/>
            </a:rPr>
            <a:t>158</a:t>
          </a:r>
          <a:r>
            <a:rPr kumimoji="1" lang="ja-JP" altLang="en-US" sz="950">
              <a:latin typeface="ＭＳ Ｐゴシック" panose="020B0600070205080204" pitchFamily="50" charset="-128"/>
              <a:ea typeface="ＭＳ Ｐゴシック" panose="020B0600070205080204" pitchFamily="50" charset="-128"/>
            </a:rPr>
            <a:t>百万円、法人事業税交付金△</a:t>
          </a:r>
          <a:r>
            <a:rPr kumimoji="1" lang="en-US" altLang="ja-JP" sz="950">
              <a:latin typeface="ＭＳ Ｐゴシック" panose="020B0600070205080204" pitchFamily="50" charset="-128"/>
              <a:ea typeface="ＭＳ Ｐゴシック" panose="020B0600070205080204" pitchFamily="50" charset="-128"/>
            </a:rPr>
            <a:t>21</a:t>
          </a:r>
          <a:r>
            <a:rPr kumimoji="1" lang="ja-JP" altLang="en-US" sz="950">
              <a:latin typeface="ＭＳ Ｐゴシック" panose="020B0600070205080204" pitchFamily="50" charset="-128"/>
              <a:ea typeface="ＭＳ Ｐゴシック" panose="020B0600070205080204" pitchFamily="50" charset="-128"/>
            </a:rPr>
            <a:t>百万円など</a:t>
          </a:r>
        </a:p>
        <a:p>
          <a:r>
            <a:rPr kumimoji="1" lang="ja-JP" altLang="en-US" sz="950">
              <a:latin typeface="ＭＳ Ｐゴシック" panose="020B0600070205080204" pitchFamily="50" charset="-128"/>
              <a:ea typeface="ＭＳ Ｐゴシック" panose="020B0600070205080204" pitchFamily="50" charset="-128"/>
            </a:rPr>
            <a:t>〇歳出経常一般財源（＋</a:t>
          </a:r>
          <a:r>
            <a:rPr kumimoji="1" lang="en-US" altLang="ja-JP" sz="950">
              <a:latin typeface="ＭＳ Ｐゴシック" panose="020B0600070205080204" pitchFamily="50" charset="-128"/>
              <a:ea typeface="ＭＳ Ｐゴシック" panose="020B0600070205080204" pitchFamily="50" charset="-128"/>
            </a:rPr>
            <a:t>113</a:t>
          </a:r>
          <a:r>
            <a:rPr kumimoji="1" lang="ja-JP" altLang="en-US" sz="950">
              <a:latin typeface="ＭＳ Ｐゴシック" panose="020B0600070205080204" pitchFamily="50" charset="-128"/>
              <a:ea typeface="ＭＳ Ｐゴシック" panose="020B0600070205080204" pitchFamily="50" charset="-128"/>
            </a:rPr>
            <a:t>百万円）　扶助費＋</a:t>
          </a:r>
          <a:r>
            <a:rPr kumimoji="1" lang="en-US" altLang="ja-JP" sz="950">
              <a:latin typeface="ＭＳ Ｐゴシック" panose="020B0600070205080204" pitchFamily="50" charset="-128"/>
              <a:ea typeface="ＭＳ Ｐゴシック" panose="020B0600070205080204" pitchFamily="50" charset="-128"/>
            </a:rPr>
            <a:t>47</a:t>
          </a:r>
          <a:r>
            <a:rPr kumimoji="1" lang="ja-JP" altLang="en-US" sz="950">
              <a:latin typeface="ＭＳ Ｐゴシック" panose="020B0600070205080204" pitchFamily="50" charset="-128"/>
              <a:ea typeface="ＭＳ Ｐゴシック" panose="020B0600070205080204" pitchFamily="50" charset="-128"/>
            </a:rPr>
            <a:t>百万円、繰出金＋</a:t>
          </a:r>
          <a:r>
            <a:rPr kumimoji="1" lang="en-US" altLang="ja-JP" sz="950">
              <a:latin typeface="ＭＳ Ｐゴシック" panose="020B0600070205080204" pitchFamily="50" charset="-128"/>
              <a:ea typeface="ＭＳ Ｐゴシック" panose="020B0600070205080204" pitchFamily="50" charset="-128"/>
            </a:rPr>
            <a:t>22</a:t>
          </a:r>
          <a:r>
            <a:rPr kumimoji="1" lang="ja-JP" altLang="en-US" sz="950">
              <a:latin typeface="ＭＳ Ｐゴシック" panose="020B0600070205080204" pitchFamily="50" charset="-128"/>
              <a:ea typeface="ＭＳ Ｐゴシック" panose="020B0600070205080204" pitchFamily="50" charset="-128"/>
            </a:rPr>
            <a:t>百万円、物件費＋</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百万円、人件費＋</a:t>
          </a:r>
          <a:r>
            <a:rPr kumimoji="1" lang="en-US" altLang="ja-JP" sz="950">
              <a:latin typeface="ＭＳ Ｐゴシック" panose="020B0600070205080204" pitchFamily="50" charset="-128"/>
              <a:ea typeface="ＭＳ Ｐゴシック" panose="020B0600070205080204" pitchFamily="50" charset="-128"/>
            </a:rPr>
            <a:t>12</a:t>
          </a:r>
          <a:r>
            <a:rPr kumimoji="1" lang="ja-JP" altLang="en-US" sz="950">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62654</xdr:rowOff>
    </xdr:from>
    <xdr:to>
      <xdr:col>23</xdr:col>
      <xdr:colOff>133350</xdr:colOff>
      <xdr:row>65</xdr:row>
      <xdr:rowOff>40852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06754"/>
          <a:ext cx="0" cy="1178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12929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1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40852</xdr:rowOff>
    </xdr:from>
    <xdr:to>
      <xdr:col>24</xdr:col>
      <xdr:colOff>12700</xdr:colOff>
      <xdr:row>65</xdr:row>
      <xdr:rowOff>40852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185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149031</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62654</xdr:rowOff>
    </xdr:from>
    <xdr:to>
      <xdr:col>24</xdr:col>
      <xdr:colOff>12700</xdr:colOff>
      <xdr:row>58</xdr:row>
      <xdr:rowOff>62654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63</xdr:row>
      <xdr:rowOff>33867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030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117898</xdr:rowOff>
    </xdr:from>
    <xdr:to>
      <xdr:col>19</xdr:col>
      <xdr:colOff>133350</xdr:colOff>
      <xdr:row>63</xdr:row>
      <xdr:rowOff>1694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04898"/>
          <a:ext cx="8890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13758</xdr:rowOff>
    </xdr:from>
    <xdr:to>
      <xdr:col>19</xdr:col>
      <xdr:colOff>184150</xdr:colOff>
      <xdr:row>62</xdr:row>
      <xdr:rowOff>115358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117898</xdr:rowOff>
    </xdr:from>
    <xdr:to>
      <xdr:col>15</xdr:col>
      <xdr:colOff>82550</xdr:colOff>
      <xdr:row>66</xdr:row>
      <xdr:rowOff>62442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04898"/>
          <a:ext cx="889000" cy="9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56515</xdr:rowOff>
    </xdr:from>
    <xdr:to>
      <xdr:col>15</xdr:col>
      <xdr:colOff>133350</xdr:colOff>
      <xdr:row>61</xdr:row>
      <xdr:rowOff>158115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142892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66</xdr:row>
      <xdr:rowOff>62442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20985"/>
          <a:ext cx="889000" cy="9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126594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67098</xdr:rowOff>
    </xdr:from>
    <xdr:to>
      <xdr:col>15</xdr:col>
      <xdr:colOff>133350</xdr:colOff>
      <xdr:row>60</xdr:row>
      <xdr:rowOff>168698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11642</xdr:rowOff>
    </xdr:from>
    <xdr:to>
      <xdr:col>11</xdr:col>
      <xdr:colOff>82550</xdr:colOff>
      <xdr:row>66</xdr:row>
      <xdr:rowOff>113242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98019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68,974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人件費については、前年度比</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ポイント）となっており、一般</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職</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や再任用職の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期末・勤勉手当の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増などが主な増加の要因である。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物件費については、前年度比</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ポイント）となっており、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新型コロナウイルスワクチン接種事業関連経費や戸籍総合システム改修業務委託料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日現在の人口が前年度比△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人減少したことから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人当たり決算額が増加している。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類似団体と比較して低い水準を維持できているものの、今後も適正な定員管理に努め、経常的な物件費の抑制に努める。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18225</xdr:rowOff>
    </xdr:from>
    <xdr:to>
      <xdr:col>23</xdr:col>
      <xdr:colOff>133350</xdr:colOff>
      <xdr:row>81</xdr:row>
      <xdr:rowOff>22099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5675"/>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159240</xdr:rowOff>
    </xdr:from>
    <xdr:to>
      <xdr:col>19</xdr:col>
      <xdr:colOff>133350</xdr:colOff>
      <xdr:row>81</xdr:row>
      <xdr:rowOff>18225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5240"/>
          <a:ext cx="8890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159240</xdr:rowOff>
    </xdr:from>
    <xdr:to>
      <xdr:col>15</xdr:col>
      <xdr:colOff>82550</xdr:colOff>
      <xdr:row>81</xdr:row>
      <xdr:rowOff>8252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75240"/>
          <a:ext cx="889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120769</xdr:rowOff>
    </xdr:from>
    <xdr:to>
      <xdr:col>11</xdr:col>
      <xdr:colOff>31750</xdr:colOff>
      <xdr:row>81</xdr:row>
      <xdr:rowOff>8252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3676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142749</xdr:rowOff>
    </xdr:from>
    <xdr:to>
      <xdr:col>23</xdr:col>
      <xdr:colOff>184150</xdr:colOff>
      <xdr:row>81</xdr:row>
      <xdr:rowOff>72899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64026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8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138875</xdr:rowOff>
    </xdr:from>
    <xdr:to>
      <xdr:col>19</xdr:col>
      <xdr:colOff>184150</xdr:colOff>
      <xdr:row>81</xdr:row>
      <xdr:rowOff>69025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79202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108440</xdr:rowOff>
    </xdr:from>
    <xdr:to>
      <xdr:col>15</xdr:col>
      <xdr:colOff>133350</xdr:colOff>
      <xdr:row>81</xdr:row>
      <xdr:rowOff>38590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48767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128902</xdr:rowOff>
    </xdr:from>
    <xdr:to>
      <xdr:col>11</xdr:col>
      <xdr:colOff>82550</xdr:colOff>
      <xdr:row>81</xdr:row>
      <xdr:rowOff>59052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69229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69969</xdr:rowOff>
    </xdr:from>
    <xdr:to>
      <xdr:col>7</xdr:col>
      <xdr:colOff>31750</xdr:colOff>
      <xdr:row>81</xdr:row>
      <xdr:rowOff>119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10296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職員構成変動による採用・退職の影響</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ポイント、経験年数階層変動の影響△</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ポイント、職種変動の影響</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ポイントとなったことが要因である。今後も適正な給与水準の維持に努める。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607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144639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117828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117828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133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67028</xdr:rowOff>
    </xdr:from>
    <xdr:to>
      <xdr:col>68</xdr:col>
      <xdr:colOff>203200</xdr:colOff>
      <xdr:row>87</xdr:row>
      <xdr:rowOff>168628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153405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人、類似団体比△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新規採用を行ったことで増加したが、非正規職員化等により類似団体の中でも低い数値となっている。定年延長や再任用職員、会計年度職員も含めた職員全体での配置検討を行い、適正な人員配置となるよう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98272</xdr:rowOff>
    </xdr:from>
    <xdr:to>
      <xdr:col>81</xdr:col>
      <xdr:colOff>44450</xdr:colOff>
      <xdr:row>60</xdr:row>
      <xdr:rowOff>105994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85272"/>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79934</xdr:rowOff>
    </xdr:from>
    <xdr:to>
      <xdr:col>77</xdr:col>
      <xdr:colOff>44450</xdr:colOff>
      <xdr:row>60</xdr:row>
      <xdr:rowOff>105994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693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78486</xdr:rowOff>
    </xdr:from>
    <xdr:to>
      <xdr:col>72</xdr:col>
      <xdr:colOff>203200</xdr:colOff>
      <xdr:row>60</xdr:row>
      <xdr:rowOff>79934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54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73178</xdr:rowOff>
    </xdr:from>
    <xdr:to>
      <xdr:col>68</xdr:col>
      <xdr:colOff>152400</xdr:colOff>
      <xdr:row>60</xdr:row>
      <xdr:rowOff>78486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60178"/>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47472</xdr:rowOff>
    </xdr:from>
    <xdr:to>
      <xdr:col>81</xdr:col>
      <xdr:colOff>95250</xdr:colOff>
      <xdr:row>60</xdr:row>
      <xdr:rowOff>149072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140199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5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55194</xdr:rowOff>
    </xdr:from>
    <xdr:to>
      <xdr:col>77</xdr:col>
      <xdr:colOff>95250</xdr:colOff>
      <xdr:row>60</xdr:row>
      <xdr:rowOff>156794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166971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29134</xdr:rowOff>
    </xdr:from>
    <xdr:to>
      <xdr:col>73</xdr:col>
      <xdr:colOff>44450</xdr:colOff>
      <xdr:row>60</xdr:row>
      <xdr:rowOff>130734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140911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27686</xdr:rowOff>
    </xdr:from>
    <xdr:to>
      <xdr:col>68</xdr:col>
      <xdr:colOff>203200</xdr:colOff>
      <xdr:row>60</xdr:row>
      <xdr:rowOff>129286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139463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22378</xdr:rowOff>
    </xdr:from>
    <xdr:to>
      <xdr:col>64</xdr:col>
      <xdr:colOff>152400</xdr:colOff>
      <xdr:row>60</xdr:row>
      <xdr:rowOff>123978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134155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ポイント、類似団体比＋</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ポイントとなっている。</a:t>
          </a:r>
        </a:p>
        <a:p>
          <a:r>
            <a:rPr kumimoji="1" lang="ja-JP" altLang="en-US" sz="1050">
              <a:latin typeface="ＭＳ Ｐゴシック" panose="020B0600070205080204" pitchFamily="50" charset="-128"/>
              <a:ea typeface="ＭＳ Ｐゴシック" panose="020B0600070205080204" pitchFamily="50" charset="-128"/>
            </a:rPr>
            <a:t>単年度比率でも</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と前年度比＋</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ポイント増加している。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年度同意の緊急防災・減災事業債などの償還終了はあるものの、令和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年度同意の公営住宅建設事業債や公共施設等適正管理推進事業債</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長寿命化事業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などの償還が開始し、一般会計の元利償還金が前年度比</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百万円となったことや、平成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年度同意の緊急防災・減災事業債や平成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年度同意の臨時地方道整備事業債などの需要額算入終了による公債費算入額の減などが要因である。</a:t>
          </a:r>
        </a:p>
        <a:p>
          <a:r>
            <a:rPr kumimoji="1" lang="ja-JP" altLang="en-US" sz="1050">
              <a:latin typeface="ＭＳ Ｐゴシック" panose="020B0600070205080204" pitchFamily="50" charset="-128"/>
              <a:ea typeface="ＭＳ Ｐゴシック" panose="020B0600070205080204" pitchFamily="50" charset="-128"/>
            </a:rPr>
            <a:t>今後、公共施設の老朽化対策や庁舎建て替えのための起債額増が見込まれるため、交付税措置の有利な起債区分の選択、適切な借入条件や償還方法の検討を行い、財政健全化に努める。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81026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911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71374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00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90678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008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地方債現在高等の将来負担額よりも基金等の充当可能財源が多いため、比率はマイナスの値（△</a:t>
          </a:r>
          <a:r>
            <a:rPr kumimoji="1" lang="en-US" altLang="ja-JP" sz="950">
              <a:latin typeface="ＭＳ Ｐゴシック" panose="020B0600070205080204" pitchFamily="50" charset="-128"/>
              <a:ea typeface="ＭＳ Ｐゴシック" panose="020B0600070205080204" pitchFamily="50" charset="-128"/>
            </a:rPr>
            <a:t>83.0%</a:t>
          </a:r>
          <a:r>
            <a:rPr kumimoji="1" lang="ja-JP" altLang="en-US" sz="950">
              <a:latin typeface="ＭＳ Ｐゴシック" panose="020B0600070205080204" pitchFamily="50" charset="-128"/>
              <a:ea typeface="ＭＳ Ｐゴシック" panose="020B0600070205080204" pitchFamily="50" charset="-128"/>
            </a:rPr>
            <a:t>）となっており、前年度比は＋</a:t>
          </a:r>
          <a:r>
            <a:rPr kumimoji="1" lang="en-US" altLang="ja-JP" sz="950">
              <a:latin typeface="ＭＳ Ｐゴシック" panose="020B0600070205080204" pitchFamily="50" charset="-128"/>
              <a:ea typeface="ＭＳ Ｐゴシック" panose="020B0600070205080204" pitchFamily="50" charset="-128"/>
            </a:rPr>
            <a:t>12.6</a:t>
          </a:r>
          <a:r>
            <a:rPr kumimoji="1" lang="ja-JP" altLang="en-US" sz="950">
              <a:latin typeface="ＭＳ Ｐゴシック" panose="020B0600070205080204" pitchFamily="50" charset="-128"/>
              <a:ea typeface="ＭＳ Ｐゴシック" panose="020B0600070205080204" pitchFamily="50" charset="-128"/>
            </a:rPr>
            <a:t>ポイントであった。</a:t>
          </a: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年度発行の下水道事業債の償還が終了したことなどで、公営企業債等繰入見込額が前年度比△</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百万円となったものの、令和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年度発行の一般廃棄物処理事業債や公共施設等適正管理推進事業債（市町村役場緊急機能保全事業）などの影響により一般会計等の地方債の現在高が前年度比＋</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1,029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千円となるなど将来負担額は大幅に増加した</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a:latin typeface="ＭＳ Ｐゴシック" panose="020B0600070205080204" pitchFamily="50" charset="-128"/>
              <a:ea typeface="ＭＳ Ｐゴシック" panose="020B0600070205080204" pitchFamily="50" charset="-128"/>
            </a:rPr>
            <a:t>充当可能財源等については庁舎整備基金や公共施設整備基金の取崩しなどにより充当可能基金が</a:t>
          </a:r>
          <a:r>
            <a:rPr kumimoji="1" lang="en-US" altLang="ja-JP" sz="950">
              <a:latin typeface="ＭＳ Ｐゴシック" panose="020B0600070205080204" pitchFamily="50" charset="-128"/>
              <a:ea typeface="ＭＳ Ｐゴシック" panose="020B0600070205080204" pitchFamily="50" charset="-128"/>
            </a:rPr>
            <a:t>379</a:t>
          </a:r>
          <a:r>
            <a:rPr kumimoji="1" lang="ja-JP" altLang="en-US" sz="950">
              <a:latin typeface="ＭＳ Ｐゴシック" panose="020B0600070205080204" pitchFamily="50" charset="-128"/>
              <a:ea typeface="ＭＳ Ｐゴシック" panose="020B0600070205080204" pitchFamily="50" charset="-128"/>
            </a:rPr>
            <a:t>百万円減少した。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現在、マイナスの値になっているが、公共施設の老朽化対策や庁舎建て替え事業の実施により、地方債残高の増加や充当可能基金の減少が見込まれるため、投資的事業の選択と集中を行うとともに、より有利な交付税措置のある起債の借入などを行い、堅実な財政運営を行うことが必要で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13,988
13,908
32.26
9,475,366
8,777,334
311,981
3,860,003
5,601,543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ポイント、類似団体比△</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類似団体比率より低い比率ではあるものの、一般職・再任用職の期末・勤勉手当の増加などにより決算額は</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百万円増加している（歳出経常一般財源は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百万円増加）。</a:t>
          </a:r>
        </a:p>
        <a:p>
          <a:r>
            <a:rPr kumimoji="1" lang="ja-JP" altLang="en-US" sz="1200">
              <a:latin typeface="ＭＳ Ｐゴシック" panose="020B0600070205080204" pitchFamily="50" charset="-128"/>
              <a:ea typeface="ＭＳ Ｐゴシック" panose="020B0600070205080204" pitchFamily="50" charset="-128"/>
            </a:rPr>
            <a:t>今後は適正な定員管理や業務効率化（電子化や民間委託など）による時間外勤務手当の削減など、人件費増加の抑制に努める。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152146</xdr:rowOff>
    </xdr:from>
    <xdr:to>
      <xdr:col>24</xdr:col>
      <xdr:colOff>25400</xdr:colOff>
      <xdr:row>33</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099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42418</xdr:rowOff>
    </xdr:from>
    <xdr:to>
      <xdr:col>19</xdr:col>
      <xdr:colOff>187325</xdr:colOff>
      <xdr:row>33</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002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42418</xdr:rowOff>
    </xdr:from>
    <xdr:to>
      <xdr:col>15</xdr:col>
      <xdr:colOff>98425</xdr:colOff>
      <xdr:row>34</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0026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140716</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2711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101346</xdr:rowOff>
    </xdr:from>
    <xdr:to>
      <xdr:col>24</xdr:col>
      <xdr:colOff>76200</xdr:colOff>
      <xdr:row>34</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163068</xdr:rowOff>
    </xdr:from>
    <xdr:to>
      <xdr:col>15</xdr:col>
      <xdr:colOff>149225</xdr:colOff>
      <xdr:row>33</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89916</xdr:rowOff>
    </xdr:from>
    <xdr:to>
      <xdr:col>6</xdr:col>
      <xdr:colOff>171450</xdr:colOff>
      <xdr:row>33</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ポイント、類似団体比＋</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物件費についてはごみ処理施設基幹的設備改良事業に伴い焼却灰運搬処理業務委託料などは増加したものの、新型コロナウイルスワクチン接種事業関連経費や戸籍総合システム改修業務委託料などの減少により決算額は</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百万円減少している（歳出経常一般財源は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百万円増加）。</a:t>
          </a:r>
        </a:p>
        <a:p>
          <a:r>
            <a:rPr kumimoji="1" lang="ja-JP" altLang="en-US" sz="1200">
              <a:latin typeface="ＭＳ Ｐゴシック" panose="020B0600070205080204" pitchFamily="50" charset="-128"/>
              <a:ea typeface="ＭＳ Ｐゴシック" panose="020B0600070205080204" pitchFamily="50" charset="-128"/>
            </a:rPr>
            <a:t>近年、類似団体よりも高い水準が続いているため、引き続き需用費や委託料などの単独経常経費の抑制に努める。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18</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82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18</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692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19</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692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19</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292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ポイント、類似団体比＋</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扶助費は施設型給付費負担金や障害者自立支援給付費、福祉医療費助成費などの増加により決算額は</a:t>
          </a:r>
          <a:r>
            <a:rPr kumimoji="1" lang="en-US" altLang="ja-JP" sz="1200">
              <a:latin typeface="ＭＳ Ｐゴシック" panose="020B0600070205080204" pitchFamily="50" charset="-128"/>
              <a:ea typeface="ＭＳ Ｐゴシック" panose="020B0600070205080204" pitchFamily="50" charset="-128"/>
            </a:rPr>
            <a:t>172</a:t>
          </a:r>
          <a:r>
            <a:rPr kumimoji="1" lang="ja-JP" altLang="en-US" sz="1200">
              <a:latin typeface="ＭＳ Ｐゴシック" panose="020B0600070205080204" pitchFamily="50" charset="-128"/>
              <a:ea typeface="ＭＳ Ｐゴシック" panose="020B0600070205080204" pitchFamily="50" charset="-128"/>
            </a:rPr>
            <a:t>百万円増加している（歳出経常一般財源は</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百万円増加）。</a:t>
          </a:r>
        </a:p>
        <a:p>
          <a:r>
            <a:rPr kumimoji="1" lang="ja-JP" altLang="en-US" sz="1200">
              <a:latin typeface="ＭＳ Ｐゴシック" panose="020B0600070205080204" pitchFamily="50" charset="-128"/>
              <a:ea typeface="ＭＳ Ｐゴシック" panose="020B0600070205080204" pitchFamily="50" charset="-128"/>
            </a:rPr>
            <a:t>類似団体平均よりも高い水準となっているが、本町は子育て支援などに注力していることから、他の経常経費の抑制に努め、財政圧迫に歯止めをかける。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60</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128125"/>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136525</xdr:rowOff>
    </xdr:from>
    <xdr:to>
      <xdr:col>24</xdr:col>
      <xdr:colOff>25400</xdr:colOff>
      <xdr:row>60</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102520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121302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37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41275</xdr:rowOff>
    </xdr:from>
    <xdr:to>
      <xdr:col>19</xdr:col>
      <xdr:colOff>187325</xdr:colOff>
      <xdr:row>59</xdr:row>
      <xdr:rowOff>136525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101568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66675</xdr:rowOff>
    </xdr:from>
    <xdr:to>
      <xdr:col>20</xdr:col>
      <xdr:colOff>38100</xdr:colOff>
      <xdr:row>55</xdr:row>
      <xdr:rowOff>168275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49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7002</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41275</xdr:rowOff>
    </xdr:from>
    <xdr:to>
      <xdr:col>15</xdr:col>
      <xdr:colOff>98425</xdr:colOff>
      <xdr:row>61</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1015682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61</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101282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85725</xdr:rowOff>
    </xdr:from>
    <xdr:to>
      <xdr:col>20</xdr:col>
      <xdr:colOff>38100</xdr:colOff>
      <xdr:row>60</xdr:row>
      <xdr:rowOff>15875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652</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1028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161925</xdr:rowOff>
    </xdr:from>
    <xdr:to>
      <xdr:col>15</xdr:col>
      <xdr:colOff>149225</xdr:colOff>
      <xdr:row>59</xdr:row>
      <xdr:rowOff>92075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76852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0</xdr:rowOff>
    </xdr:from>
    <xdr:to>
      <xdr:col>11</xdr:col>
      <xdr:colOff>60325</xdr:colOff>
      <xdr:row>61</xdr:row>
      <xdr:rowOff>101600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86377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ポイント、類似団体比△</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繰出金については介護保険特別会計繰出金、国民健康保険特別会計繰出金などの増加により決算額は</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百万円増加している（経常一般財源は</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百万円増加している）。</a:t>
          </a:r>
        </a:p>
        <a:p>
          <a:r>
            <a:rPr kumimoji="1" lang="ja-JP" altLang="en-US" sz="1200">
              <a:latin typeface="ＭＳ Ｐゴシック" panose="020B0600070205080204" pitchFamily="50" charset="-128"/>
              <a:ea typeface="ＭＳ Ｐゴシック" panose="020B0600070205080204" pitchFamily="50" charset="-128"/>
            </a:rPr>
            <a:t>類似団体に比べ低い水準となっているが、今後も特別会計への繰出金の抑制のために各会計においても事務費などの抑制を図るなど適正な事業運営などに努める。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2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54610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39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59</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177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50817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ポイント、類似団体比△</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ポイントとなっている。</a:t>
          </a:r>
        </a:p>
        <a:p>
          <a:r>
            <a:rPr kumimoji="1" lang="ja-JP" altLang="en-US" sz="1050">
              <a:latin typeface="ＭＳ Ｐゴシック" panose="020B0600070205080204" pitchFamily="50" charset="-128"/>
              <a:ea typeface="ＭＳ Ｐゴシック" panose="020B0600070205080204" pitchFamily="50" charset="-128"/>
            </a:rPr>
            <a:t>補助費等は生活応援商品券事業費補助金などの物価高騰対策事業などは増加したものの、国県支出金返還金や公共下水道事業会計補助金などの減少によりは決算額は</a:t>
          </a:r>
          <a:r>
            <a:rPr kumimoji="1" lang="en-US" altLang="ja-JP" sz="1050">
              <a:latin typeface="ＭＳ Ｐゴシック" panose="020B0600070205080204" pitchFamily="50" charset="-128"/>
              <a:ea typeface="ＭＳ Ｐゴシック" panose="020B0600070205080204" pitchFamily="50" charset="-128"/>
            </a:rPr>
            <a:t>46</a:t>
          </a:r>
          <a:r>
            <a:rPr kumimoji="1" lang="ja-JP" altLang="en-US" sz="1050">
              <a:latin typeface="ＭＳ Ｐゴシック" panose="020B0600070205080204" pitchFamily="50" charset="-128"/>
              <a:ea typeface="ＭＳ Ｐゴシック" panose="020B0600070205080204" pitchFamily="50" charset="-128"/>
            </a:rPr>
            <a:t>千円減少している（経常一般財源は</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百万円増加している）。</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年度から経常収支比率が増加しているのは下水道事業法適化に伴う下水道事業会計への補助金によるものである。</a:t>
          </a:r>
        </a:p>
        <a:p>
          <a:r>
            <a:rPr kumimoji="1" lang="ja-JP" altLang="en-US" sz="1050">
              <a:latin typeface="ＭＳ Ｐゴシック" panose="020B0600070205080204" pitchFamily="50" charset="-128"/>
              <a:ea typeface="ＭＳ Ｐゴシック" panose="020B0600070205080204" pitchFamily="50" charset="-128"/>
            </a:rPr>
            <a:t>補助費等は増加傾向であるため、今後も各種団体への補助金の必要性や効果を勘案し、廃止・縮小に努める。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26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266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37</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9803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ポイント、類似団体比△</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公債費は公共施設等適正管理推進事業債（</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百万円）、緊急自然災害防止対策事業債（</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百万円）、臨時財政対策債（</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百万円）などの増加により決算額は</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百万円増加している（歳出経常一般財源は</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百万円増加）。</a:t>
          </a:r>
        </a:p>
        <a:p>
          <a:r>
            <a:rPr kumimoji="1" lang="ja-JP" altLang="en-US" sz="1200">
              <a:latin typeface="ＭＳ Ｐゴシック" panose="020B0600070205080204" pitchFamily="50" charset="-128"/>
              <a:ea typeface="ＭＳ Ｐゴシック" panose="020B0600070205080204" pitchFamily="50" charset="-128"/>
            </a:rPr>
            <a:t>今後、庁舎建設事業やごみ処理施設基幹的設備改良事業などの大型事業に係る公債費増が見込まれることから、償還期間などの借入条件の適切な設定や管理を行い、公債費抑制に努める。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145287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70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16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77</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16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77</xdr:row>
      <xdr:rowOff>74422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206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ポイント、類似団体比＋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施設型給付費負担金などの増加により扶助費が増加している。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特殊要因による歳入経常一般財源の大幅な増減により比率の推移も大きかった。令和４年度からは特殊要因の影響は解消されているが、類似団体よりも高い水準にあるため、物件費や補助費等などの見直しに努め、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79</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49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79</xdr:row>
      <xdr:rowOff>5080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2197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81</xdr:row>
      <xdr:rowOff>123189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21970"/>
          <a:ext cx="8890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81</xdr:row>
      <xdr:rowOff>123189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33400"/>
          <a:ext cx="889000" cy="7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125730</xdr:rowOff>
    </xdr:from>
    <xdr:to>
      <xdr:col>78</xdr:col>
      <xdr:colOff>120650</xdr:colOff>
      <xdr:row>79</xdr:row>
      <xdr:rowOff>55880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72389</xdr:rowOff>
    </xdr:from>
    <xdr:to>
      <xdr:col>69</xdr:col>
      <xdr:colOff>142875</xdr:colOff>
      <xdr:row>82</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158766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161471</xdr:rowOff>
    </xdr:from>
    <xdr:to>
      <xdr:col>29</xdr:col>
      <xdr:colOff>127000</xdr:colOff>
      <xdr:row>18</xdr:row>
      <xdr:rowOff>295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23746"/>
          <a:ext cx="647700" cy="1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xdr:rowOff>
    </xdr:from>
    <xdr:to>
      <xdr:col>26</xdr:col>
      <xdr:colOff>50800</xdr:colOff>
      <xdr:row>18</xdr:row>
      <xdr:rowOff>7546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34020"/>
          <a:ext cx="698500" cy="7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7546</xdr:rowOff>
    </xdr:from>
    <xdr:to>
      <xdr:col>22</xdr:col>
      <xdr:colOff>114300</xdr:colOff>
      <xdr:row>18</xdr:row>
      <xdr:rowOff>20096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41271"/>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20096</xdr:rowOff>
    </xdr:from>
    <xdr:to>
      <xdr:col>18</xdr:col>
      <xdr:colOff>177800</xdr:colOff>
      <xdr:row>18</xdr:row>
      <xdr:rowOff>44661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53821"/>
          <a:ext cx="698500" cy="2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110671</xdr:rowOff>
    </xdr:from>
    <xdr:to>
      <xdr:col>29</xdr:col>
      <xdr:colOff>177800</xdr:colOff>
      <xdr:row>18</xdr:row>
      <xdr:rowOff>40821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7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19248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8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120945</xdr:rowOff>
    </xdr:from>
    <xdr:to>
      <xdr:col>26</xdr:col>
      <xdr:colOff>101600</xdr:colOff>
      <xdr:row>18</xdr:row>
      <xdr:rowOff>51095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8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35872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6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128196</xdr:rowOff>
    </xdr:from>
    <xdr:to>
      <xdr:col>22</xdr:col>
      <xdr:colOff>165100</xdr:colOff>
      <xdr:row>18</xdr:row>
      <xdr:rowOff>58346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9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43123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140746</xdr:rowOff>
    </xdr:from>
    <xdr:to>
      <xdr:col>19</xdr:col>
      <xdr:colOff>38100</xdr:colOff>
      <xdr:row>18</xdr:row>
      <xdr:rowOff>70896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0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55673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8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165311</xdr:rowOff>
    </xdr:from>
    <xdr:to>
      <xdr:col>15</xdr:col>
      <xdr:colOff>101600</xdr:colOff>
      <xdr:row>18</xdr:row>
      <xdr:rowOff>95461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27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80238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1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28977</xdr:rowOff>
    </xdr:from>
    <xdr:to>
      <xdr:col>29</xdr:col>
      <xdr:colOff>127000</xdr:colOff>
      <xdr:row>36</xdr:row>
      <xdr:rowOff>50419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82227"/>
          <a:ext cx="647700" cy="2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42646</xdr:rowOff>
    </xdr:from>
    <xdr:to>
      <xdr:col>26</xdr:col>
      <xdr:colOff>50800</xdr:colOff>
      <xdr:row>36</xdr:row>
      <xdr:rowOff>50419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95896"/>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42646</xdr:rowOff>
    </xdr:from>
    <xdr:to>
      <xdr:col>22</xdr:col>
      <xdr:colOff>114300</xdr:colOff>
      <xdr:row>36</xdr:row>
      <xdr:rowOff>73576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95896"/>
          <a:ext cx="698500" cy="30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73576</xdr:rowOff>
    </xdr:from>
    <xdr:to>
      <xdr:col>18</xdr:col>
      <xdr:colOff>177800</xdr:colOff>
      <xdr:row>36</xdr:row>
      <xdr:rowOff>87498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26826"/>
          <a:ext cx="698500" cy="1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321077</xdr:rowOff>
    </xdr:from>
    <xdr:to>
      <xdr:col>29</xdr:col>
      <xdr:colOff>177800</xdr:colOff>
      <xdr:row>36</xdr:row>
      <xdr:rowOff>79777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3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293154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0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342519</xdr:rowOff>
    </xdr:from>
    <xdr:to>
      <xdr:col>26</xdr:col>
      <xdr:colOff>101600</xdr:colOff>
      <xdr:row>36</xdr:row>
      <xdr:rowOff>101219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5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85996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3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334746</xdr:rowOff>
    </xdr:from>
    <xdr:to>
      <xdr:col>22</xdr:col>
      <xdr:colOff>165100</xdr:colOff>
      <xdr:row>36</xdr:row>
      <xdr:rowOff>93446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4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78223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22776</xdr:rowOff>
    </xdr:from>
    <xdr:to>
      <xdr:col>19</xdr:col>
      <xdr:colOff>38100</xdr:colOff>
      <xdr:row>36</xdr:row>
      <xdr:rowOff>124376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7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109153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36698</xdr:rowOff>
    </xdr:from>
    <xdr:to>
      <xdr:col>15</xdr:col>
      <xdr:colOff>101600</xdr:colOff>
      <xdr:row>36</xdr:row>
      <xdr:rowOff>138298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8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123075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13,988
13,908
32.26
9,475,366
8,777,334
311,981
3,860,003
5,601,543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133875</xdr:rowOff>
    </xdr:from>
    <xdr:to>
      <xdr:col>24</xdr:col>
      <xdr:colOff>63500</xdr:colOff>
      <xdr:row>36</xdr:row>
      <xdr:rowOff>138813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06075"/>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138813</xdr:rowOff>
    </xdr:from>
    <xdr:to>
      <xdr:col>19</xdr:col>
      <xdr:colOff>177800</xdr:colOff>
      <xdr:row>36</xdr:row>
      <xdr:rowOff>145045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11013"/>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145045</xdr:rowOff>
    </xdr:from>
    <xdr:to>
      <xdr:col>15</xdr:col>
      <xdr:colOff>50800</xdr:colOff>
      <xdr:row>36</xdr:row>
      <xdr:rowOff>157426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17245"/>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157426</xdr:rowOff>
    </xdr:from>
    <xdr:to>
      <xdr:col>10</xdr:col>
      <xdr:colOff>114300</xdr:colOff>
      <xdr:row>37</xdr:row>
      <xdr:rowOff>36921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9626"/>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83075</xdr:rowOff>
    </xdr:from>
    <xdr:to>
      <xdr:col>24</xdr:col>
      <xdr:colOff>114300</xdr:colOff>
      <xdr:row>37</xdr:row>
      <xdr:rowOff>13225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169452</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88013</xdr:rowOff>
    </xdr:from>
    <xdr:to>
      <xdr:col>20</xdr:col>
      <xdr:colOff>38100</xdr:colOff>
      <xdr:row>37</xdr:row>
      <xdr:rowOff>18163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9290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94245</xdr:rowOff>
    </xdr:from>
    <xdr:to>
      <xdr:col>15</xdr:col>
      <xdr:colOff>101600</xdr:colOff>
      <xdr:row>37</xdr:row>
      <xdr:rowOff>24395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15522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106626</xdr:rowOff>
    </xdr:from>
    <xdr:to>
      <xdr:col>10</xdr:col>
      <xdr:colOff>165100</xdr:colOff>
      <xdr:row>37</xdr:row>
      <xdr:rowOff>36776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27903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157571</xdr:rowOff>
    </xdr:from>
    <xdr:to>
      <xdr:col>6</xdr:col>
      <xdr:colOff>38100</xdr:colOff>
      <xdr:row>37</xdr:row>
      <xdr:rowOff>87721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78848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155903</xdr:rowOff>
    </xdr:from>
    <xdr:to>
      <xdr:col>24</xdr:col>
      <xdr:colOff>63500</xdr:colOff>
      <xdr:row>56</xdr:row>
      <xdr:rowOff>160155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57103"/>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155903</xdr:rowOff>
    </xdr:from>
    <xdr:to>
      <xdr:col>19</xdr:col>
      <xdr:colOff>177800</xdr:colOff>
      <xdr:row>57</xdr:row>
      <xdr:rowOff>15542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57103"/>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147289</xdr:rowOff>
    </xdr:from>
    <xdr:to>
      <xdr:col>15</xdr:col>
      <xdr:colOff>50800</xdr:colOff>
      <xdr:row>57</xdr:row>
      <xdr:rowOff>15542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48489"/>
          <a:ext cx="889000" cy="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147289</xdr:rowOff>
    </xdr:from>
    <xdr:to>
      <xdr:col>10</xdr:col>
      <xdr:colOff>114300</xdr:colOff>
      <xdr:row>57</xdr:row>
      <xdr:rowOff>2133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48489"/>
          <a:ext cx="8890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109355</xdr:rowOff>
    </xdr:from>
    <xdr:to>
      <xdr:col>24</xdr:col>
      <xdr:colOff>114300</xdr:colOff>
      <xdr:row>57</xdr:row>
      <xdr:rowOff>39505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24282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105103</xdr:rowOff>
    </xdr:from>
    <xdr:to>
      <xdr:col>20</xdr:col>
      <xdr:colOff>38100</xdr:colOff>
      <xdr:row>57</xdr:row>
      <xdr:rowOff>35253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26380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136192</xdr:rowOff>
    </xdr:from>
    <xdr:to>
      <xdr:col>15</xdr:col>
      <xdr:colOff>101600</xdr:colOff>
      <xdr:row>57</xdr:row>
      <xdr:rowOff>66342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57469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96489</xdr:rowOff>
    </xdr:from>
    <xdr:to>
      <xdr:col>10</xdr:col>
      <xdr:colOff>165100</xdr:colOff>
      <xdr:row>57</xdr:row>
      <xdr:rowOff>26639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17766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122783</xdr:rowOff>
    </xdr:from>
    <xdr:to>
      <xdr:col>6</xdr:col>
      <xdr:colOff>38100</xdr:colOff>
      <xdr:row>57</xdr:row>
      <xdr:rowOff>52933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44060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17490</xdr:rowOff>
    </xdr:from>
    <xdr:to>
      <xdr:col>24</xdr:col>
      <xdr:colOff>63500</xdr:colOff>
      <xdr:row>78</xdr:row>
      <xdr:rowOff>19182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90590"/>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19182</xdr:rowOff>
    </xdr:from>
    <xdr:to>
      <xdr:col>19</xdr:col>
      <xdr:colOff>177800</xdr:colOff>
      <xdr:row>78</xdr:row>
      <xdr:rowOff>27229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92282"/>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27229</xdr:rowOff>
    </xdr:from>
    <xdr:to>
      <xdr:col>15</xdr:col>
      <xdr:colOff>50800</xdr:colOff>
      <xdr:row>78</xdr:row>
      <xdr:rowOff>37288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40032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36509</xdr:rowOff>
    </xdr:from>
    <xdr:to>
      <xdr:col>10</xdr:col>
      <xdr:colOff>114300</xdr:colOff>
      <xdr:row>78</xdr:row>
      <xdr:rowOff>37288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409609"/>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138140</xdr:rowOff>
    </xdr:from>
    <xdr:to>
      <xdr:col>24</xdr:col>
      <xdr:colOff>114300</xdr:colOff>
      <xdr:row>78</xdr:row>
      <xdr:rowOff>68290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53067</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139832</xdr:rowOff>
    </xdr:from>
    <xdr:to>
      <xdr:col>20</xdr:col>
      <xdr:colOff>38100</xdr:colOff>
      <xdr:row>78</xdr:row>
      <xdr:rowOff>69982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61109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3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147879</xdr:rowOff>
    </xdr:from>
    <xdr:to>
      <xdr:col>15</xdr:col>
      <xdr:colOff>101600</xdr:colOff>
      <xdr:row>78</xdr:row>
      <xdr:rowOff>78029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69156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157938</xdr:rowOff>
    </xdr:from>
    <xdr:to>
      <xdr:col>10</xdr:col>
      <xdr:colOff>165100</xdr:colOff>
      <xdr:row>78</xdr:row>
      <xdr:rowOff>88088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79215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157159</xdr:rowOff>
    </xdr:from>
    <xdr:to>
      <xdr:col>6</xdr:col>
      <xdr:colOff>38100</xdr:colOff>
      <xdr:row>78</xdr:row>
      <xdr:rowOff>87309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78436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5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136782</xdr:rowOff>
    </xdr:from>
    <xdr:to>
      <xdr:col>24</xdr:col>
      <xdr:colOff>63500</xdr:colOff>
      <xdr:row>94</xdr:row>
      <xdr:rowOff>108806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081632"/>
          <a:ext cx="838200" cy="14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62945</xdr:rowOff>
    </xdr:from>
    <xdr:to>
      <xdr:col>19</xdr:col>
      <xdr:colOff>177800</xdr:colOff>
      <xdr:row>94</xdr:row>
      <xdr:rowOff>108806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007795"/>
          <a:ext cx="889000" cy="2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62945</xdr:rowOff>
    </xdr:from>
    <xdr:to>
      <xdr:col>15</xdr:col>
      <xdr:colOff>50800</xdr:colOff>
      <xdr:row>95</xdr:row>
      <xdr:rowOff>33488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007795"/>
          <a:ext cx="889000" cy="3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33488</xdr:rowOff>
    </xdr:from>
    <xdr:to>
      <xdr:col>10</xdr:col>
      <xdr:colOff>114300</xdr:colOff>
      <xdr:row>95</xdr:row>
      <xdr:rowOff>63609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21238"/>
          <a:ext cx="889000" cy="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85982</xdr:rowOff>
    </xdr:from>
    <xdr:to>
      <xdr:col>24</xdr:col>
      <xdr:colOff>114300</xdr:colOff>
      <xdr:row>94</xdr:row>
      <xdr:rowOff>16132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108859</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8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58006</xdr:rowOff>
    </xdr:from>
    <xdr:to>
      <xdr:col>20</xdr:col>
      <xdr:colOff>38100</xdr:colOff>
      <xdr:row>94</xdr:row>
      <xdr:rowOff>159606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4683</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4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12145</xdr:rowOff>
    </xdr:from>
    <xdr:to>
      <xdr:col>15</xdr:col>
      <xdr:colOff>101600</xdr:colOff>
      <xdr:row>93</xdr:row>
      <xdr:rowOff>113745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9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130272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73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154138</xdr:rowOff>
    </xdr:from>
    <xdr:to>
      <xdr:col>10</xdr:col>
      <xdr:colOff>165100</xdr:colOff>
      <xdr:row>95</xdr:row>
      <xdr:rowOff>84288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100815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04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12809</xdr:rowOff>
    </xdr:from>
    <xdr:to>
      <xdr:col>6</xdr:col>
      <xdr:colOff>38100</xdr:colOff>
      <xdr:row>95</xdr:row>
      <xdr:rowOff>114409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130936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0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146567</xdr:rowOff>
    </xdr:from>
    <xdr:to>
      <xdr:col>55</xdr:col>
      <xdr:colOff>0</xdr:colOff>
      <xdr:row>36</xdr:row>
      <xdr:rowOff>158729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318767"/>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109246</xdr:rowOff>
    </xdr:from>
    <xdr:to>
      <xdr:col>50</xdr:col>
      <xdr:colOff>114300</xdr:colOff>
      <xdr:row>36</xdr:row>
      <xdr:rowOff>146567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281446"/>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19173</xdr:rowOff>
    </xdr:from>
    <xdr:to>
      <xdr:col>45</xdr:col>
      <xdr:colOff>177800</xdr:colOff>
      <xdr:row>36</xdr:row>
      <xdr:rowOff>109246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848473"/>
          <a:ext cx="889000" cy="4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19173</xdr:rowOff>
    </xdr:from>
    <xdr:to>
      <xdr:col>41</xdr:col>
      <xdr:colOff>50800</xdr:colOff>
      <xdr:row>37</xdr:row>
      <xdr:rowOff>164206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48473"/>
          <a:ext cx="889000" cy="65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107929</xdr:rowOff>
    </xdr:from>
    <xdr:to>
      <xdr:col>55</xdr:col>
      <xdr:colOff>50800</xdr:colOff>
      <xdr:row>37</xdr:row>
      <xdr:rowOff>38079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22856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95767</xdr:rowOff>
    </xdr:from>
    <xdr:to>
      <xdr:col>50</xdr:col>
      <xdr:colOff>165100</xdr:colOff>
      <xdr:row>37</xdr:row>
      <xdr:rowOff>25917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17044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58446</xdr:rowOff>
    </xdr:from>
    <xdr:to>
      <xdr:col>46</xdr:col>
      <xdr:colOff>38100</xdr:colOff>
      <xdr:row>36</xdr:row>
      <xdr:rowOff>160046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151173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139823</xdr:rowOff>
    </xdr:from>
    <xdr:to>
      <xdr:col>41</xdr:col>
      <xdr:colOff>101600</xdr:colOff>
      <xdr:row>34</xdr:row>
      <xdr:rowOff>69973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61100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9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113406</xdr:rowOff>
    </xdr:from>
    <xdr:to>
      <xdr:col>36</xdr:col>
      <xdr:colOff>165100</xdr:colOff>
      <xdr:row>38</xdr:row>
      <xdr:rowOff>43555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57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34683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33509</xdr:rowOff>
    </xdr:from>
    <xdr:to>
      <xdr:col>55</xdr:col>
      <xdr:colOff>0</xdr:colOff>
      <xdr:row>57</xdr:row>
      <xdr:rowOff>115635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34709"/>
          <a:ext cx="838200" cy="25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115635</xdr:rowOff>
    </xdr:from>
    <xdr:to>
      <xdr:col>50</xdr:col>
      <xdr:colOff>114300</xdr:colOff>
      <xdr:row>58</xdr:row>
      <xdr:rowOff>26840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88285"/>
          <a:ext cx="889000" cy="8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26840</xdr:rowOff>
    </xdr:from>
    <xdr:to>
      <xdr:col>45</xdr:col>
      <xdr:colOff>177800</xdr:colOff>
      <xdr:row>58</xdr:row>
      <xdr:rowOff>65673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70940"/>
          <a:ext cx="889000" cy="3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52949</xdr:rowOff>
    </xdr:from>
    <xdr:to>
      <xdr:col>41</xdr:col>
      <xdr:colOff>50800</xdr:colOff>
      <xdr:row>58</xdr:row>
      <xdr:rowOff>65673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97049"/>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154159</xdr:rowOff>
    </xdr:from>
    <xdr:to>
      <xdr:col>55</xdr:col>
      <xdr:colOff>50800</xdr:colOff>
      <xdr:row>56</xdr:row>
      <xdr:rowOff>84309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5586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3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64835</xdr:rowOff>
    </xdr:from>
    <xdr:to>
      <xdr:col>50</xdr:col>
      <xdr:colOff>165100</xdr:colOff>
      <xdr:row>57</xdr:row>
      <xdr:rowOff>166435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11512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147490</xdr:rowOff>
    </xdr:from>
    <xdr:to>
      <xdr:col>46</xdr:col>
      <xdr:colOff>38100</xdr:colOff>
      <xdr:row>58</xdr:row>
      <xdr:rowOff>77640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68767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14873</xdr:rowOff>
    </xdr:from>
    <xdr:to>
      <xdr:col>41</xdr:col>
      <xdr:colOff>101600</xdr:colOff>
      <xdr:row>58</xdr:row>
      <xdr:rowOff>116473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107600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2149</xdr:rowOff>
    </xdr:from>
    <xdr:to>
      <xdr:col>36</xdr:col>
      <xdr:colOff>165100</xdr:colOff>
      <xdr:row>58</xdr:row>
      <xdr:rowOff>103749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94876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3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45679</xdr:rowOff>
    </xdr:from>
    <xdr:to>
      <xdr:col>55</xdr:col>
      <xdr:colOff>0</xdr:colOff>
      <xdr:row>77</xdr:row>
      <xdr:rowOff>77369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247329"/>
          <a:ext cx="838200" cy="3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45679</xdr:rowOff>
    </xdr:from>
    <xdr:to>
      <xdr:col>50</xdr:col>
      <xdr:colOff>114300</xdr:colOff>
      <xdr:row>79</xdr:row>
      <xdr:rowOff>15036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47329"/>
          <a:ext cx="889000" cy="3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15036</xdr:rowOff>
    </xdr:from>
    <xdr:to>
      <xdr:col>45</xdr:col>
      <xdr:colOff>177800</xdr:colOff>
      <xdr:row>79</xdr:row>
      <xdr:rowOff>21678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59586"/>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82474</xdr:rowOff>
    </xdr:from>
    <xdr:to>
      <xdr:col>41</xdr:col>
      <xdr:colOff>50800</xdr:colOff>
      <xdr:row>79</xdr:row>
      <xdr:rowOff>21678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55574"/>
          <a:ext cx="889000" cy="1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26569</xdr:rowOff>
    </xdr:from>
    <xdr:to>
      <xdr:col>55</xdr:col>
      <xdr:colOff>50800</xdr:colOff>
      <xdr:row>77</xdr:row>
      <xdr:rowOff>128169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49446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166329</xdr:rowOff>
    </xdr:from>
    <xdr:to>
      <xdr:col>50</xdr:col>
      <xdr:colOff>165100</xdr:colOff>
      <xdr:row>77</xdr:row>
      <xdr:rowOff>96479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113006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135686</xdr:rowOff>
    </xdr:from>
    <xdr:to>
      <xdr:col>46</xdr:col>
      <xdr:colOff>38100</xdr:colOff>
      <xdr:row>79</xdr:row>
      <xdr:rowOff>65836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56963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142328</xdr:rowOff>
    </xdr:from>
    <xdr:to>
      <xdr:col>41</xdr:col>
      <xdr:colOff>101600</xdr:colOff>
      <xdr:row>79</xdr:row>
      <xdr:rowOff>72478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63605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0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31674</xdr:rowOff>
    </xdr:from>
    <xdr:to>
      <xdr:col>36</xdr:col>
      <xdr:colOff>165100</xdr:colOff>
      <xdr:row>78</xdr:row>
      <xdr:rowOff>133274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124401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5049</xdr:rowOff>
    </xdr:from>
    <xdr:to>
      <xdr:col>55</xdr:col>
      <xdr:colOff>0</xdr:colOff>
      <xdr:row>97</xdr:row>
      <xdr:rowOff>36624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292799"/>
          <a:ext cx="838200" cy="3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36624</xdr:rowOff>
    </xdr:from>
    <xdr:to>
      <xdr:col>50</xdr:col>
      <xdr:colOff>114300</xdr:colOff>
      <xdr:row>97</xdr:row>
      <xdr:rowOff>94670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67274"/>
          <a:ext cx="8890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72940</xdr:rowOff>
    </xdr:from>
    <xdr:to>
      <xdr:col>45</xdr:col>
      <xdr:colOff>177800</xdr:colOff>
      <xdr:row>97</xdr:row>
      <xdr:rowOff>94670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03590"/>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72940</xdr:rowOff>
    </xdr:from>
    <xdr:to>
      <xdr:col>41</xdr:col>
      <xdr:colOff>50800</xdr:colOff>
      <xdr:row>97</xdr:row>
      <xdr:rowOff>102369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03590"/>
          <a:ext cx="8890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125699</xdr:rowOff>
    </xdr:from>
    <xdr:to>
      <xdr:col>55</xdr:col>
      <xdr:colOff>50800</xdr:colOff>
      <xdr:row>95</xdr:row>
      <xdr:rowOff>55849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148576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09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157274</xdr:rowOff>
    </xdr:from>
    <xdr:to>
      <xdr:col>50</xdr:col>
      <xdr:colOff>165100</xdr:colOff>
      <xdr:row>97</xdr:row>
      <xdr:rowOff>87424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103951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43870</xdr:rowOff>
    </xdr:from>
    <xdr:to>
      <xdr:col>46</xdr:col>
      <xdr:colOff>38100</xdr:colOff>
      <xdr:row>97</xdr:row>
      <xdr:rowOff>145470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6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22140</xdr:rowOff>
    </xdr:from>
    <xdr:to>
      <xdr:col>41</xdr:col>
      <xdr:colOff>101600</xdr:colOff>
      <xdr:row>97</xdr:row>
      <xdr:rowOff>123740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114867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51569</xdr:rowOff>
    </xdr:from>
    <xdr:to>
      <xdr:col>36</xdr:col>
      <xdr:colOff>165100</xdr:colOff>
      <xdr:row>97</xdr:row>
      <xdr:rowOff>153169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144296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93752</xdr:rowOff>
    </xdr:from>
    <xdr:to>
      <xdr:col>85</xdr:col>
      <xdr:colOff>127000</xdr:colOff>
      <xdr:row>38</xdr:row>
      <xdr:rowOff>126236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08852"/>
          <a:ext cx="8382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72949</xdr:rowOff>
    </xdr:from>
    <xdr:to>
      <xdr:col>81</xdr:col>
      <xdr:colOff>50800</xdr:colOff>
      <xdr:row>38</xdr:row>
      <xdr:rowOff>93752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8804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143655</xdr:rowOff>
    </xdr:from>
    <xdr:to>
      <xdr:col>76</xdr:col>
      <xdr:colOff>114300</xdr:colOff>
      <xdr:row>38</xdr:row>
      <xdr:rowOff>72949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144405"/>
          <a:ext cx="889000" cy="4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143655</xdr:rowOff>
    </xdr:from>
    <xdr:to>
      <xdr:col>71</xdr:col>
      <xdr:colOff>177800</xdr:colOff>
      <xdr:row>38</xdr:row>
      <xdr:rowOff>26726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144405"/>
          <a:ext cx="889000" cy="3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75436</xdr:rowOff>
    </xdr:from>
    <xdr:to>
      <xdr:col>85</xdr:col>
      <xdr:colOff>177800</xdr:colOff>
      <xdr:row>39</xdr:row>
      <xdr:rowOff>5586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161813</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0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42952</xdr:rowOff>
    </xdr:from>
    <xdr:to>
      <xdr:col>81</xdr:col>
      <xdr:colOff>101600</xdr:colOff>
      <xdr:row>38</xdr:row>
      <xdr:rowOff>144552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135679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22149</xdr:rowOff>
    </xdr:from>
    <xdr:to>
      <xdr:col>76</xdr:col>
      <xdr:colOff>165100</xdr:colOff>
      <xdr:row>38</xdr:row>
      <xdr:rowOff>123749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114876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92855</xdr:rowOff>
    </xdr:from>
    <xdr:to>
      <xdr:col>72</xdr:col>
      <xdr:colOff>38100</xdr:colOff>
      <xdr:row>36</xdr:row>
      <xdr:rowOff>23005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0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39532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8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147376</xdr:rowOff>
    </xdr:from>
    <xdr:to>
      <xdr:col>67</xdr:col>
      <xdr:colOff>101600</xdr:colOff>
      <xdr:row>38</xdr:row>
      <xdr:rowOff>77526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68653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8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146272</xdr:rowOff>
    </xdr:from>
    <xdr:to>
      <xdr:col>85</xdr:col>
      <xdr:colOff>127000</xdr:colOff>
      <xdr:row>76</xdr:row>
      <xdr:rowOff>153524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76472"/>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153524</xdr:rowOff>
    </xdr:from>
    <xdr:to>
      <xdr:col>81</xdr:col>
      <xdr:colOff>50800</xdr:colOff>
      <xdr:row>76</xdr:row>
      <xdr:rowOff>154428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83724"/>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154428</xdr:rowOff>
    </xdr:from>
    <xdr:to>
      <xdr:col>76</xdr:col>
      <xdr:colOff>114300</xdr:colOff>
      <xdr:row>76</xdr:row>
      <xdr:rowOff>162961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84628"/>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158868</xdr:rowOff>
    </xdr:from>
    <xdr:to>
      <xdr:col>71</xdr:col>
      <xdr:colOff>177800</xdr:colOff>
      <xdr:row>76</xdr:row>
      <xdr:rowOff>162961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189068"/>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95472</xdr:rowOff>
    </xdr:from>
    <xdr:to>
      <xdr:col>85</xdr:col>
      <xdr:colOff>177800</xdr:colOff>
      <xdr:row>77</xdr:row>
      <xdr:rowOff>25622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73899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102724</xdr:rowOff>
    </xdr:from>
    <xdr:to>
      <xdr:col>81</xdr:col>
      <xdr:colOff>101600</xdr:colOff>
      <xdr:row>77</xdr:row>
      <xdr:rowOff>32874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24001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103628</xdr:rowOff>
    </xdr:from>
    <xdr:to>
      <xdr:col>76</xdr:col>
      <xdr:colOff>165100</xdr:colOff>
      <xdr:row>77</xdr:row>
      <xdr:rowOff>33778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24905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2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112161</xdr:rowOff>
    </xdr:from>
    <xdr:to>
      <xdr:col>72</xdr:col>
      <xdr:colOff>38100</xdr:colOff>
      <xdr:row>77</xdr:row>
      <xdr:rowOff>42311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33438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108068</xdr:rowOff>
    </xdr:from>
    <xdr:to>
      <xdr:col>67</xdr:col>
      <xdr:colOff>101600</xdr:colOff>
      <xdr:row>77</xdr:row>
      <xdr:rowOff>38218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29345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105913</xdr:rowOff>
    </xdr:from>
    <xdr:to>
      <xdr:col>85</xdr:col>
      <xdr:colOff>127000</xdr:colOff>
      <xdr:row>98</xdr:row>
      <xdr:rowOff>108004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08013"/>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165616</xdr:rowOff>
    </xdr:from>
    <xdr:to>
      <xdr:col>81</xdr:col>
      <xdr:colOff>50800</xdr:colOff>
      <xdr:row>98</xdr:row>
      <xdr:rowOff>108004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796266"/>
          <a:ext cx="889000" cy="1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69337</xdr:rowOff>
    </xdr:from>
    <xdr:to>
      <xdr:col>76</xdr:col>
      <xdr:colOff>114300</xdr:colOff>
      <xdr:row>97</xdr:row>
      <xdr:rowOff>165616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699987"/>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69337</xdr:rowOff>
    </xdr:from>
    <xdr:to>
      <xdr:col>71</xdr:col>
      <xdr:colOff>177800</xdr:colOff>
      <xdr:row>98</xdr:row>
      <xdr:rowOff>7246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699987"/>
          <a:ext cx="889000" cy="10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55113</xdr:rowOff>
    </xdr:from>
    <xdr:to>
      <xdr:col>85</xdr:col>
      <xdr:colOff>177800</xdr:colOff>
      <xdr:row>98</xdr:row>
      <xdr:rowOff>156713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57204</xdr:rowOff>
    </xdr:from>
    <xdr:to>
      <xdr:col>81</xdr:col>
      <xdr:colOff>101600</xdr:colOff>
      <xdr:row>98</xdr:row>
      <xdr:rowOff>158804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149931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114816</xdr:rowOff>
    </xdr:from>
    <xdr:to>
      <xdr:col>76</xdr:col>
      <xdr:colOff>165100</xdr:colOff>
      <xdr:row>98</xdr:row>
      <xdr:rowOff>44966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61493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18537</xdr:rowOff>
    </xdr:from>
    <xdr:to>
      <xdr:col>72</xdr:col>
      <xdr:colOff>38100</xdr:colOff>
      <xdr:row>97</xdr:row>
      <xdr:rowOff>120137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136664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2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127896</xdr:rowOff>
    </xdr:from>
    <xdr:to>
      <xdr:col>67</xdr:col>
      <xdr:colOff>101600</xdr:colOff>
      <xdr:row>98</xdr:row>
      <xdr:rowOff>58046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74573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78474</xdr:rowOff>
    </xdr:from>
    <xdr:to>
      <xdr:col>116</xdr:col>
      <xdr:colOff>63500</xdr:colOff>
      <xdr:row>58</xdr:row>
      <xdr:rowOff>79654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22574"/>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79007</xdr:rowOff>
    </xdr:from>
    <xdr:to>
      <xdr:col>111</xdr:col>
      <xdr:colOff>177800</xdr:colOff>
      <xdr:row>58</xdr:row>
      <xdr:rowOff>79654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23107"/>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79007</xdr:rowOff>
    </xdr:from>
    <xdr:to>
      <xdr:col>107</xdr:col>
      <xdr:colOff>50800</xdr:colOff>
      <xdr:row>58</xdr:row>
      <xdr:rowOff>79311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2310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78321</xdr:rowOff>
    </xdr:from>
    <xdr:to>
      <xdr:col>102</xdr:col>
      <xdr:colOff>114300</xdr:colOff>
      <xdr:row>58</xdr:row>
      <xdr:rowOff>79311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2242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27674</xdr:rowOff>
    </xdr:from>
    <xdr:to>
      <xdr:col>116</xdr:col>
      <xdr:colOff>114300</xdr:colOff>
      <xdr:row>58</xdr:row>
      <xdr:rowOff>129274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50551</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82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28854</xdr:rowOff>
    </xdr:from>
    <xdr:to>
      <xdr:col>112</xdr:col>
      <xdr:colOff>38100</xdr:colOff>
      <xdr:row>58</xdr:row>
      <xdr:rowOff>130454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146981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28207</xdr:rowOff>
    </xdr:from>
    <xdr:to>
      <xdr:col>107</xdr:col>
      <xdr:colOff>101600</xdr:colOff>
      <xdr:row>58</xdr:row>
      <xdr:rowOff>129807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146334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4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28511</xdr:rowOff>
    </xdr:from>
    <xdr:to>
      <xdr:col>102</xdr:col>
      <xdr:colOff>165100</xdr:colOff>
      <xdr:row>58</xdr:row>
      <xdr:rowOff>130111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146638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4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27521</xdr:rowOff>
    </xdr:from>
    <xdr:to>
      <xdr:col>98</xdr:col>
      <xdr:colOff>38100</xdr:colOff>
      <xdr:row>58</xdr:row>
      <xdr:rowOff>129121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145648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4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41946</xdr:rowOff>
    </xdr:from>
    <xdr:to>
      <xdr:col>116</xdr:col>
      <xdr:colOff>63500</xdr:colOff>
      <xdr:row>77</xdr:row>
      <xdr:rowOff>79784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43596"/>
          <a:ext cx="838200" cy="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74408</xdr:rowOff>
    </xdr:from>
    <xdr:to>
      <xdr:col>111</xdr:col>
      <xdr:colOff>177800</xdr:colOff>
      <xdr:row>77</xdr:row>
      <xdr:rowOff>79784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276058"/>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65655</xdr:rowOff>
    </xdr:from>
    <xdr:to>
      <xdr:col>107</xdr:col>
      <xdr:colOff>50800</xdr:colOff>
      <xdr:row>77</xdr:row>
      <xdr:rowOff>74408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26730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1136</xdr:rowOff>
    </xdr:from>
    <xdr:to>
      <xdr:col>102</xdr:col>
      <xdr:colOff>114300</xdr:colOff>
      <xdr:row>77</xdr:row>
      <xdr:rowOff>65655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31336"/>
          <a:ext cx="889000" cy="23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162596</xdr:rowOff>
    </xdr:from>
    <xdr:to>
      <xdr:col>116</xdr:col>
      <xdr:colOff>114300</xdr:colOff>
      <xdr:row>77</xdr:row>
      <xdr:rowOff>92746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141023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28984</xdr:rowOff>
    </xdr:from>
    <xdr:to>
      <xdr:col>112</xdr:col>
      <xdr:colOff>38100</xdr:colOff>
      <xdr:row>77</xdr:row>
      <xdr:rowOff>130584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23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121711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32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23608</xdr:rowOff>
    </xdr:from>
    <xdr:to>
      <xdr:col>107</xdr:col>
      <xdr:colOff>101600</xdr:colOff>
      <xdr:row>77</xdr:row>
      <xdr:rowOff>125208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2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116335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1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14855</xdr:rowOff>
    </xdr:from>
    <xdr:to>
      <xdr:col>102</xdr:col>
      <xdr:colOff>165100</xdr:colOff>
      <xdr:row>77</xdr:row>
      <xdr:rowOff>116455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2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107582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121786</xdr:rowOff>
    </xdr:from>
    <xdr:to>
      <xdr:col>98</xdr:col>
      <xdr:colOff>38100</xdr:colOff>
      <xdr:row>76</xdr:row>
      <xdr:rowOff>51935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8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43063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627,490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最も構成費目を占める割合が高いものは普通建設事業費で前年度から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77,648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年度完成に向けた佐々クリーンセンター基幹的設備改良工事により大幅に増加している。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次に構成費目を占める割合が高い扶助費については、住民一人当たり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121,018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住民税非課税世帯等への臨時特別給付金や施設型給付費負担金などの増加が主な要因である。扶助費については（臨時給付金を除いたとしても）年々増加を続けている状況で、類似団体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円高い数値であるが、本町は子育て支援など福祉に注力していることもあり、他の経常経費の抑制に努める。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76,274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円となっており、一般職・再任用職の期末・勤勉手当の増加などにより前年度から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今後、公共施設の老朽化対策等に係る課題に直面し、普通建設事業費や公債費などの増が見込まれるため、適正な予算化、執行を進める。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13,988
13,908
32.26
9,475,366
8,777,334
311,981
3,860,003
5,601,543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38354</xdr:rowOff>
    </xdr:from>
    <xdr:to>
      <xdr:col>24</xdr:col>
      <xdr:colOff>63500</xdr:colOff>
      <xdr:row>37</xdr:row>
      <xdr:rowOff>158750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2004"/>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158750</xdr:rowOff>
    </xdr:from>
    <xdr:to>
      <xdr:col>19</xdr:col>
      <xdr:colOff>177800</xdr:colOff>
      <xdr:row>37</xdr:row>
      <xdr:rowOff>169608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0240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169608</xdr:rowOff>
    </xdr:from>
    <xdr:to>
      <xdr:col>15</xdr:col>
      <xdr:colOff>50800</xdr:colOff>
      <xdr:row>38</xdr:row>
      <xdr:rowOff>9207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1325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60833</xdr:rowOff>
    </xdr:from>
    <xdr:to>
      <xdr:col>10</xdr:col>
      <xdr:colOff>114300</xdr:colOff>
      <xdr:row>38</xdr:row>
      <xdr:rowOff>9207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4483"/>
          <a:ext cx="889000" cy="1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159004</xdr:rowOff>
    </xdr:from>
    <xdr:to>
      <xdr:col>24</xdr:col>
      <xdr:colOff>114300</xdr:colOff>
      <xdr:row>37</xdr:row>
      <xdr:rowOff>89154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137431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107950</xdr:rowOff>
    </xdr:from>
    <xdr:to>
      <xdr:col>20</xdr:col>
      <xdr:colOff>38100</xdr:colOff>
      <xdr:row>38</xdr:row>
      <xdr:rowOff>38100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29227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118809</xdr:rowOff>
    </xdr:from>
    <xdr:to>
      <xdr:col>15</xdr:col>
      <xdr:colOff>101600</xdr:colOff>
      <xdr:row>38</xdr:row>
      <xdr:rowOff>48958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40085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129858</xdr:rowOff>
    </xdr:from>
    <xdr:to>
      <xdr:col>10</xdr:col>
      <xdr:colOff>165100</xdr:colOff>
      <xdr:row>38</xdr:row>
      <xdr:rowOff>60007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51134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10033</xdr:rowOff>
    </xdr:from>
    <xdr:to>
      <xdr:col>6</xdr:col>
      <xdr:colOff>38100</xdr:colOff>
      <xdr:row>37</xdr:row>
      <xdr:rowOff>111633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102760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78118</xdr:rowOff>
    </xdr:from>
    <xdr:to>
      <xdr:col>24</xdr:col>
      <xdr:colOff>63500</xdr:colOff>
      <xdr:row>57</xdr:row>
      <xdr:rowOff>87531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50768"/>
          <a:ext cx="8382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87531</xdr:rowOff>
    </xdr:from>
    <xdr:to>
      <xdr:col>19</xdr:col>
      <xdr:colOff>177800</xdr:colOff>
      <xdr:row>57</xdr:row>
      <xdr:rowOff>103453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60181"/>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109399</xdr:rowOff>
    </xdr:from>
    <xdr:to>
      <xdr:col>15</xdr:col>
      <xdr:colOff>50800</xdr:colOff>
      <xdr:row>57</xdr:row>
      <xdr:rowOff>103453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39149"/>
          <a:ext cx="889000" cy="3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109399</xdr:rowOff>
    </xdr:from>
    <xdr:to>
      <xdr:col>10</xdr:col>
      <xdr:colOff>114300</xdr:colOff>
      <xdr:row>57</xdr:row>
      <xdr:rowOff>76687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39149"/>
          <a:ext cx="889000" cy="3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27318</xdr:rowOff>
    </xdr:from>
    <xdr:to>
      <xdr:col>24</xdr:col>
      <xdr:colOff>114300</xdr:colOff>
      <xdr:row>57</xdr:row>
      <xdr:rowOff>128918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113695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36731</xdr:rowOff>
    </xdr:from>
    <xdr:to>
      <xdr:col>20</xdr:col>
      <xdr:colOff>38100</xdr:colOff>
      <xdr:row>57</xdr:row>
      <xdr:rowOff>138331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129458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52653</xdr:rowOff>
    </xdr:from>
    <xdr:to>
      <xdr:col>15</xdr:col>
      <xdr:colOff>101600</xdr:colOff>
      <xdr:row>57</xdr:row>
      <xdr:rowOff>154253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145380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58599</xdr:rowOff>
    </xdr:from>
    <xdr:to>
      <xdr:col>10</xdr:col>
      <xdr:colOff>165100</xdr:colOff>
      <xdr:row>55</xdr:row>
      <xdr:rowOff>160199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5276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6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25887</xdr:rowOff>
    </xdr:from>
    <xdr:to>
      <xdr:col>6</xdr:col>
      <xdr:colOff>38100</xdr:colOff>
      <xdr:row>57</xdr:row>
      <xdr:rowOff>127487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118614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89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119080</xdr:rowOff>
    </xdr:from>
    <xdr:to>
      <xdr:col>24</xdr:col>
      <xdr:colOff>63500</xdr:colOff>
      <xdr:row>77</xdr:row>
      <xdr:rowOff>20115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49280"/>
          <a:ext cx="838200" cy="7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26570</xdr:rowOff>
    </xdr:from>
    <xdr:to>
      <xdr:col>19</xdr:col>
      <xdr:colOff>177800</xdr:colOff>
      <xdr:row>77</xdr:row>
      <xdr:rowOff>20115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56770"/>
          <a:ext cx="889000" cy="16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26570</xdr:rowOff>
    </xdr:from>
    <xdr:to>
      <xdr:col>15</xdr:col>
      <xdr:colOff>50800</xdr:colOff>
      <xdr:row>77</xdr:row>
      <xdr:rowOff>90488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56770"/>
          <a:ext cx="889000" cy="2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90488</xdr:rowOff>
    </xdr:from>
    <xdr:to>
      <xdr:col>10</xdr:col>
      <xdr:colOff>114300</xdr:colOff>
      <xdr:row>77</xdr:row>
      <xdr:rowOff>123766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92138"/>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68280</xdr:rowOff>
    </xdr:from>
    <xdr:to>
      <xdr:col>24</xdr:col>
      <xdr:colOff>114300</xdr:colOff>
      <xdr:row>76</xdr:row>
      <xdr:rowOff>169880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46707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7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140765</xdr:rowOff>
    </xdr:from>
    <xdr:to>
      <xdr:col>20</xdr:col>
      <xdr:colOff>38100</xdr:colOff>
      <xdr:row>77</xdr:row>
      <xdr:rowOff>70915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62042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147220</xdr:rowOff>
    </xdr:from>
    <xdr:to>
      <xdr:col>15</xdr:col>
      <xdr:colOff>101600</xdr:colOff>
      <xdr:row>76</xdr:row>
      <xdr:rowOff>77370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0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93897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8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39688</xdr:rowOff>
    </xdr:from>
    <xdr:to>
      <xdr:col>10</xdr:col>
      <xdr:colOff>165100</xdr:colOff>
      <xdr:row>77</xdr:row>
      <xdr:rowOff>141288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132415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3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72966</xdr:rowOff>
    </xdr:from>
    <xdr:to>
      <xdr:col>6</xdr:col>
      <xdr:colOff>38100</xdr:colOff>
      <xdr:row>78</xdr:row>
      <xdr:rowOff>3116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165693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6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151326</xdr:rowOff>
    </xdr:from>
    <xdr:to>
      <xdr:col>24</xdr:col>
      <xdr:colOff>63500</xdr:colOff>
      <xdr:row>98</xdr:row>
      <xdr:rowOff>71273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753276"/>
          <a:ext cx="838200" cy="11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71273</xdr:rowOff>
    </xdr:from>
    <xdr:to>
      <xdr:col>19</xdr:col>
      <xdr:colOff>177800</xdr:colOff>
      <xdr:row>98</xdr:row>
      <xdr:rowOff>97529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3373"/>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97529</xdr:rowOff>
    </xdr:from>
    <xdr:to>
      <xdr:col>15</xdr:col>
      <xdr:colOff>50800</xdr:colOff>
      <xdr:row>99</xdr:row>
      <xdr:rowOff>2355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99629"/>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2355</xdr:rowOff>
    </xdr:from>
    <xdr:to>
      <xdr:col>10</xdr:col>
      <xdr:colOff>114300</xdr:colOff>
      <xdr:row>99</xdr:row>
      <xdr:rowOff>30789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75905"/>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100526</xdr:rowOff>
    </xdr:from>
    <xdr:to>
      <xdr:col>24</xdr:col>
      <xdr:colOff>114300</xdr:colOff>
      <xdr:row>92</xdr:row>
      <xdr:rowOff>30676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7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123403</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55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20473</xdr:rowOff>
    </xdr:from>
    <xdr:to>
      <xdr:col>20</xdr:col>
      <xdr:colOff>38100</xdr:colOff>
      <xdr:row>98</xdr:row>
      <xdr:rowOff>122073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113200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46729</xdr:rowOff>
    </xdr:from>
    <xdr:to>
      <xdr:col>15</xdr:col>
      <xdr:colOff>101600</xdr:colOff>
      <xdr:row>98</xdr:row>
      <xdr:rowOff>148329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139456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4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123005</xdr:rowOff>
    </xdr:from>
    <xdr:to>
      <xdr:col>10</xdr:col>
      <xdr:colOff>165100</xdr:colOff>
      <xdr:row>99</xdr:row>
      <xdr:rowOff>53155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44282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151439</xdr:rowOff>
    </xdr:from>
    <xdr:to>
      <xdr:col>6</xdr:col>
      <xdr:colOff>38100</xdr:colOff>
      <xdr:row>99</xdr:row>
      <xdr:rowOff>81589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72716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87775</xdr:rowOff>
    </xdr:from>
    <xdr:to>
      <xdr:col>55</xdr:col>
      <xdr:colOff>0</xdr:colOff>
      <xdr:row>39</xdr:row>
      <xdr:rowOff>88102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7432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88102</xdr:rowOff>
    </xdr:from>
    <xdr:to>
      <xdr:col>50</xdr:col>
      <xdr:colOff>114300</xdr:colOff>
      <xdr:row>39</xdr:row>
      <xdr:rowOff>88102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7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25726</xdr:rowOff>
    </xdr:from>
    <xdr:to>
      <xdr:col>45</xdr:col>
      <xdr:colOff>177800</xdr:colOff>
      <xdr:row>39</xdr:row>
      <xdr:rowOff>88102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12276"/>
          <a:ext cx="889000" cy="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25726</xdr:rowOff>
    </xdr:from>
    <xdr:to>
      <xdr:col>41</xdr:col>
      <xdr:colOff>50800</xdr:colOff>
      <xdr:row>39</xdr:row>
      <xdr:rowOff>88428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12276"/>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36975</xdr:rowOff>
    </xdr:from>
    <xdr:to>
      <xdr:col>55</xdr:col>
      <xdr:colOff>50800</xdr:colOff>
      <xdr:row>39</xdr:row>
      <xdr:rowOff>138575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123352</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38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37302</xdr:rowOff>
    </xdr:from>
    <xdr:to>
      <xdr:col>50</xdr:col>
      <xdr:colOff>165100</xdr:colOff>
      <xdr:row>39</xdr:row>
      <xdr:rowOff>138902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130029</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37302</xdr:rowOff>
    </xdr:from>
    <xdr:to>
      <xdr:col>46</xdr:col>
      <xdr:colOff>38100</xdr:colOff>
      <xdr:row>39</xdr:row>
      <xdr:rowOff>138902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130029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146376</xdr:rowOff>
    </xdr:from>
    <xdr:to>
      <xdr:col>41</xdr:col>
      <xdr:colOff>101600</xdr:colOff>
      <xdr:row>39</xdr:row>
      <xdr:rowOff>76526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67653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37628</xdr:rowOff>
    </xdr:from>
    <xdr:to>
      <xdr:col>36</xdr:col>
      <xdr:colOff>165100</xdr:colOff>
      <xdr:row>39</xdr:row>
      <xdr:rowOff>139228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130355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37623</xdr:rowOff>
    </xdr:from>
    <xdr:to>
      <xdr:col>55</xdr:col>
      <xdr:colOff>0</xdr:colOff>
      <xdr:row>58</xdr:row>
      <xdr:rowOff>116223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1723"/>
          <a:ext cx="8382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21141</xdr:rowOff>
    </xdr:from>
    <xdr:to>
      <xdr:col>50</xdr:col>
      <xdr:colOff>114300</xdr:colOff>
      <xdr:row>58</xdr:row>
      <xdr:rowOff>37623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65241"/>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21141</xdr:rowOff>
    </xdr:from>
    <xdr:to>
      <xdr:col>45</xdr:col>
      <xdr:colOff>177800</xdr:colOff>
      <xdr:row>58</xdr:row>
      <xdr:rowOff>69169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5241"/>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69169</xdr:rowOff>
    </xdr:from>
    <xdr:to>
      <xdr:col>41</xdr:col>
      <xdr:colOff>50800</xdr:colOff>
      <xdr:row>58</xdr:row>
      <xdr:rowOff>97249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13269"/>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65423</xdr:rowOff>
    </xdr:from>
    <xdr:to>
      <xdr:col>55</xdr:col>
      <xdr:colOff>50800</xdr:colOff>
      <xdr:row>58</xdr:row>
      <xdr:rowOff>167023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151800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158273</xdr:rowOff>
    </xdr:from>
    <xdr:to>
      <xdr:col>50</xdr:col>
      <xdr:colOff>165100</xdr:colOff>
      <xdr:row>58</xdr:row>
      <xdr:rowOff>88423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79550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141791</xdr:rowOff>
    </xdr:from>
    <xdr:to>
      <xdr:col>46</xdr:col>
      <xdr:colOff>38100</xdr:colOff>
      <xdr:row>58</xdr:row>
      <xdr:rowOff>71941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63068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18369</xdr:rowOff>
    </xdr:from>
    <xdr:to>
      <xdr:col>41</xdr:col>
      <xdr:colOff>101600</xdr:colOff>
      <xdr:row>58</xdr:row>
      <xdr:rowOff>119969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111096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46449</xdr:rowOff>
    </xdr:from>
    <xdr:to>
      <xdr:col>36</xdr:col>
      <xdr:colOff>165100</xdr:colOff>
      <xdr:row>58</xdr:row>
      <xdr:rowOff>148049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139176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117030</xdr:rowOff>
    </xdr:from>
    <xdr:to>
      <xdr:col>55</xdr:col>
      <xdr:colOff>0</xdr:colOff>
      <xdr:row>78</xdr:row>
      <xdr:rowOff>124978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90130"/>
          <a:ext cx="8382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42339</xdr:rowOff>
    </xdr:from>
    <xdr:to>
      <xdr:col>50</xdr:col>
      <xdr:colOff>114300</xdr:colOff>
      <xdr:row>78</xdr:row>
      <xdr:rowOff>124978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15439"/>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42339</xdr:rowOff>
    </xdr:from>
    <xdr:to>
      <xdr:col>45</xdr:col>
      <xdr:colOff>177800</xdr:colOff>
      <xdr:row>78</xdr:row>
      <xdr:rowOff>62533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15439"/>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62533</xdr:rowOff>
    </xdr:from>
    <xdr:to>
      <xdr:col>41</xdr:col>
      <xdr:colOff>50800</xdr:colOff>
      <xdr:row>78</xdr:row>
      <xdr:rowOff>170912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5633"/>
          <a:ext cx="889000" cy="10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66230</xdr:rowOff>
    </xdr:from>
    <xdr:to>
      <xdr:col>55</xdr:col>
      <xdr:colOff>50800</xdr:colOff>
      <xdr:row>78</xdr:row>
      <xdr:rowOff>167830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157433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74178</xdr:rowOff>
    </xdr:from>
    <xdr:to>
      <xdr:col>50</xdr:col>
      <xdr:colOff>165100</xdr:colOff>
      <xdr:row>79</xdr:row>
      <xdr:rowOff>4328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166905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4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162989</xdr:rowOff>
    </xdr:from>
    <xdr:to>
      <xdr:col>46</xdr:col>
      <xdr:colOff>38100</xdr:colOff>
      <xdr:row>78</xdr:row>
      <xdr:rowOff>93139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84266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11733</xdr:rowOff>
    </xdr:from>
    <xdr:to>
      <xdr:col>41</xdr:col>
      <xdr:colOff>101600</xdr:colOff>
      <xdr:row>78</xdr:row>
      <xdr:rowOff>113333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104460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120112</xdr:rowOff>
    </xdr:from>
    <xdr:to>
      <xdr:col>36</xdr:col>
      <xdr:colOff>165100</xdr:colOff>
      <xdr:row>79</xdr:row>
      <xdr:rowOff>50262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41389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140802</xdr:rowOff>
    </xdr:from>
    <xdr:to>
      <xdr:col>55</xdr:col>
      <xdr:colOff>0</xdr:colOff>
      <xdr:row>97</xdr:row>
      <xdr:rowOff>58167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00002"/>
          <a:ext cx="838200" cy="8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140802</xdr:rowOff>
    </xdr:from>
    <xdr:to>
      <xdr:col>50</xdr:col>
      <xdr:colOff>114300</xdr:colOff>
      <xdr:row>96</xdr:row>
      <xdr:rowOff>158724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00002"/>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158724</xdr:rowOff>
    </xdr:from>
    <xdr:to>
      <xdr:col>45</xdr:col>
      <xdr:colOff>177800</xdr:colOff>
      <xdr:row>97</xdr:row>
      <xdr:rowOff>40515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17924"/>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21774</xdr:rowOff>
    </xdr:from>
    <xdr:to>
      <xdr:col>41</xdr:col>
      <xdr:colOff>50800</xdr:colOff>
      <xdr:row>97</xdr:row>
      <xdr:rowOff>40515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52424"/>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7367</xdr:rowOff>
    </xdr:from>
    <xdr:to>
      <xdr:col>55</xdr:col>
      <xdr:colOff>50800</xdr:colOff>
      <xdr:row>97</xdr:row>
      <xdr:rowOff>108967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157244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90002</xdr:rowOff>
    </xdr:from>
    <xdr:to>
      <xdr:col>50</xdr:col>
      <xdr:colOff>165100</xdr:colOff>
      <xdr:row>97</xdr:row>
      <xdr:rowOff>20152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36679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107924</xdr:rowOff>
    </xdr:from>
    <xdr:to>
      <xdr:col>46</xdr:col>
      <xdr:colOff>38100</xdr:colOff>
      <xdr:row>97</xdr:row>
      <xdr:rowOff>38074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54601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161165</xdr:rowOff>
    </xdr:from>
    <xdr:to>
      <xdr:col>41</xdr:col>
      <xdr:colOff>101600</xdr:colOff>
      <xdr:row>97</xdr:row>
      <xdr:rowOff>91315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82442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142424</xdr:rowOff>
    </xdr:from>
    <xdr:to>
      <xdr:col>36</xdr:col>
      <xdr:colOff>165100</xdr:colOff>
      <xdr:row>97</xdr:row>
      <xdr:rowOff>72574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89101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133896</xdr:rowOff>
    </xdr:from>
    <xdr:to>
      <xdr:col>85</xdr:col>
      <xdr:colOff>127000</xdr:colOff>
      <xdr:row>38</xdr:row>
      <xdr:rowOff>4204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77546"/>
          <a:ext cx="8382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167043</xdr:rowOff>
    </xdr:from>
    <xdr:to>
      <xdr:col>81</xdr:col>
      <xdr:colOff>50800</xdr:colOff>
      <xdr:row>38</xdr:row>
      <xdr:rowOff>4204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1069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161620</xdr:rowOff>
    </xdr:from>
    <xdr:to>
      <xdr:col>76</xdr:col>
      <xdr:colOff>114300</xdr:colOff>
      <xdr:row>37</xdr:row>
      <xdr:rowOff>167043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05270"/>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161620</xdr:rowOff>
    </xdr:from>
    <xdr:to>
      <xdr:col>71</xdr:col>
      <xdr:colOff>177800</xdr:colOff>
      <xdr:row>38</xdr:row>
      <xdr:rowOff>18199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05270"/>
          <a:ext cx="889000" cy="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83096</xdr:rowOff>
    </xdr:from>
    <xdr:to>
      <xdr:col>85</xdr:col>
      <xdr:colOff>177800</xdr:colOff>
      <xdr:row>38</xdr:row>
      <xdr:rowOff>13246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169473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124854</xdr:rowOff>
    </xdr:from>
    <xdr:to>
      <xdr:col>81</xdr:col>
      <xdr:colOff>101600</xdr:colOff>
      <xdr:row>38</xdr:row>
      <xdr:rowOff>55004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46131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116243</xdr:rowOff>
    </xdr:from>
    <xdr:to>
      <xdr:col>76</xdr:col>
      <xdr:colOff>165100</xdr:colOff>
      <xdr:row>38</xdr:row>
      <xdr:rowOff>46393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37520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110820</xdr:rowOff>
    </xdr:from>
    <xdr:to>
      <xdr:col>72</xdr:col>
      <xdr:colOff>38100</xdr:colOff>
      <xdr:row>38</xdr:row>
      <xdr:rowOff>40970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138849</xdr:rowOff>
    </xdr:from>
    <xdr:to>
      <xdr:col>67</xdr:col>
      <xdr:colOff>101600</xdr:colOff>
      <xdr:row>38</xdr:row>
      <xdr:rowOff>68999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60126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94349</xdr:rowOff>
    </xdr:from>
    <xdr:to>
      <xdr:col>85</xdr:col>
      <xdr:colOff>127000</xdr:colOff>
      <xdr:row>58</xdr:row>
      <xdr:rowOff>112899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38449"/>
          <a:ext cx="8382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94349</xdr:rowOff>
    </xdr:from>
    <xdr:to>
      <xdr:col>81</xdr:col>
      <xdr:colOff>50800</xdr:colOff>
      <xdr:row>58</xdr:row>
      <xdr:rowOff>132075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38449"/>
          <a:ext cx="889000" cy="3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76675</xdr:rowOff>
    </xdr:from>
    <xdr:to>
      <xdr:col>76</xdr:col>
      <xdr:colOff>114300</xdr:colOff>
      <xdr:row>58</xdr:row>
      <xdr:rowOff>132075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20775"/>
          <a:ext cx="889000" cy="5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76675</xdr:rowOff>
    </xdr:from>
    <xdr:to>
      <xdr:col>71</xdr:col>
      <xdr:colOff>177800</xdr:colOff>
      <xdr:row>58</xdr:row>
      <xdr:rowOff>95652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0775"/>
          <a:ext cx="889000" cy="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62099</xdr:rowOff>
    </xdr:from>
    <xdr:to>
      <xdr:col>85</xdr:col>
      <xdr:colOff>177800</xdr:colOff>
      <xdr:row>58</xdr:row>
      <xdr:rowOff>163699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148476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43549</xdr:rowOff>
    </xdr:from>
    <xdr:to>
      <xdr:col>81</xdr:col>
      <xdr:colOff>101600</xdr:colOff>
      <xdr:row>58</xdr:row>
      <xdr:rowOff>145149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136276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81275</xdr:rowOff>
    </xdr:from>
    <xdr:to>
      <xdr:col>76</xdr:col>
      <xdr:colOff>165100</xdr:colOff>
      <xdr:row>59</xdr:row>
      <xdr:rowOff>11425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2552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1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25875</xdr:rowOff>
    </xdr:from>
    <xdr:to>
      <xdr:col>72</xdr:col>
      <xdr:colOff>38100</xdr:colOff>
      <xdr:row>58</xdr:row>
      <xdr:rowOff>127475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118602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44852</xdr:rowOff>
    </xdr:from>
    <xdr:to>
      <xdr:col>67</xdr:col>
      <xdr:colOff>101600</xdr:colOff>
      <xdr:row>58</xdr:row>
      <xdr:rowOff>146452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137579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93751</xdr:rowOff>
    </xdr:from>
    <xdr:to>
      <xdr:col>85</xdr:col>
      <xdr:colOff>127000</xdr:colOff>
      <xdr:row>78</xdr:row>
      <xdr:rowOff>126212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66851"/>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72949</xdr:rowOff>
    </xdr:from>
    <xdr:to>
      <xdr:col>81</xdr:col>
      <xdr:colOff>50800</xdr:colOff>
      <xdr:row>78</xdr:row>
      <xdr:rowOff>93751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46049"/>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143655</xdr:rowOff>
    </xdr:from>
    <xdr:to>
      <xdr:col>76</xdr:col>
      <xdr:colOff>114300</xdr:colOff>
      <xdr:row>78</xdr:row>
      <xdr:rowOff>72949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002405"/>
          <a:ext cx="889000" cy="4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143655</xdr:rowOff>
    </xdr:from>
    <xdr:to>
      <xdr:col>71</xdr:col>
      <xdr:colOff>177800</xdr:colOff>
      <xdr:row>78</xdr:row>
      <xdr:rowOff>26726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002405"/>
          <a:ext cx="889000" cy="3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75412</xdr:rowOff>
    </xdr:from>
    <xdr:to>
      <xdr:col>85</xdr:col>
      <xdr:colOff>177800</xdr:colOff>
      <xdr:row>79</xdr:row>
      <xdr:rowOff>5562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161789</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63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42951</xdr:rowOff>
    </xdr:from>
    <xdr:to>
      <xdr:col>81</xdr:col>
      <xdr:colOff>101600</xdr:colOff>
      <xdr:row>78</xdr:row>
      <xdr:rowOff>144551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135678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22149</xdr:rowOff>
    </xdr:from>
    <xdr:to>
      <xdr:col>76</xdr:col>
      <xdr:colOff>165100</xdr:colOff>
      <xdr:row>78</xdr:row>
      <xdr:rowOff>123749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114876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92855</xdr:rowOff>
    </xdr:from>
    <xdr:to>
      <xdr:col>72</xdr:col>
      <xdr:colOff>38100</xdr:colOff>
      <xdr:row>76</xdr:row>
      <xdr:rowOff>23005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9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39532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7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147376</xdr:rowOff>
    </xdr:from>
    <xdr:to>
      <xdr:col>67</xdr:col>
      <xdr:colOff>101600</xdr:colOff>
      <xdr:row>78</xdr:row>
      <xdr:rowOff>77526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68653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146272</xdr:rowOff>
    </xdr:from>
    <xdr:to>
      <xdr:col>85</xdr:col>
      <xdr:colOff>127000</xdr:colOff>
      <xdr:row>96</xdr:row>
      <xdr:rowOff>153524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05472"/>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153524</xdr:rowOff>
    </xdr:from>
    <xdr:to>
      <xdr:col>81</xdr:col>
      <xdr:colOff>50800</xdr:colOff>
      <xdr:row>96</xdr:row>
      <xdr:rowOff>154428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12724"/>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154428</xdr:rowOff>
    </xdr:from>
    <xdr:to>
      <xdr:col>76</xdr:col>
      <xdr:colOff>114300</xdr:colOff>
      <xdr:row>96</xdr:row>
      <xdr:rowOff>162961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13628"/>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158868</xdr:rowOff>
    </xdr:from>
    <xdr:to>
      <xdr:col>71</xdr:col>
      <xdr:colOff>177800</xdr:colOff>
      <xdr:row>96</xdr:row>
      <xdr:rowOff>162961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18068"/>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95472</xdr:rowOff>
    </xdr:from>
    <xdr:to>
      <xdr:col>85</xdr:col>
      <xdr:colOff>177800</xdr:colOff>
      <xdr:row>97</xdr:row>
      <xdr:rowOff>25622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73899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102724</xdr:rowOff>
    </xdr:from>
    <xdr:to>
      <xdr:col>81</xdr:col>
      <xdr:colOff>101600</xdr:colOff>
      <xdr:row>97</xdr:row>
      <xdr:rowOff>32874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24001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5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103628</xdr:rowOff>
    </xdr:from>
    <xdr:to>
      <xdr:col>76</xdr:col>
      <xdr:colOff>165100</xdr:colOff>
      <xdr:row>97</xdr:row>
      <xdr:rowOff>33778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24905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112161</xdr:rowOff>
    </xdr:from>
    <xdr:to>
      <xdr:col>72</xdr:col>
      <xdr:colOff>38100</xdr:colOff>
      <xdr:row>97</xdr:row>
      <xdr:rowOff>42311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33438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108068</xdr:rowOff>
    </xdr:from>
    <xdr:to>
      <xdr:col>67</xdr:col>
      <xdr:colOff>101600</xdr:colOff>
      <xdr:row>97</xdr:row>
      <xdr:rowOff>38218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29345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5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年度歳出決算額の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％を占める民生費については、住民一人当たり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179,510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15,854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円、類似団体比△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15,316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円）となっており、住民税非課税世帯等への臨時特別給付金（＋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百万円）や障害者自立支援給付費（＋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百万円）などの増加が主な要因である。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次に、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％を占める衛生費については前年度から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102,896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円増加しているが、これは佐々クリーンセンター基幹的設備改良事業（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百万円）の増加が主な要因である。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％を占める総務費については、住民一人当たり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101,939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円、類似団体比△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39,436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円）となっており、財政基金積立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や減債基金積立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などの増加が主な要因である。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％を占める土木費については、住民一人当たり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55,333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19,426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円、類似団体比△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12,299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円）であり、下水道整備基金積立（△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百万円）や市瀬第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団地外壁改修工事（△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百万円）などの減少が主な要因である。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また、教育費については前年度から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円減少しており、これは町民体育館屋根外壁改修工事（△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百万円）や口石小学校校舎屋上防水工事（△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百万円）などの減少が主な要因である。消防費については前年度から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円増加しており、これは第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分団消防詰所新築事業（＋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百万円）の増加が主な要因である。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今後、公債費については庁舎建設事業や佐々クリーンセンター基幹的設備改良事業などの大型事業着手により増加していくことが見込まれる。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財政調整基金残高は、今後の財政需要を鑑み、積み立てを前年度よりも増加</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a:t>
          </a:r>
          <a:r>
            <a:rPr kumimoji="1" lang="en-US" altLang="ja-JP" sz="900">
              <a:solidFill>
                <a:sysClr val="windowText" lastClr="000000"/>
              </a:solidFill>
              <a:latin typeface="ＭＳ ゴシック" pitchFamily="49" charset="-128"/>
              <a:ea typeface="ＭＳ ゴシック" pitchFamily="49" charset="-128"/>
            </a:rPr>
            <a:t>79</a:t>
          </a:r>
          <a:r>
            <a:rPr kumimoji="1" lang="ja-JP" altLang="en-US" sz="900">
              <a:solidFill>
                <a:sysClr val="windowText" lastClr="000000"/>
              </a:solidFill>
              <a:latin typeface="ＭＳ ゴシック" pitchFamily="49" charset="-128"/>
              <a:ea typeface="ＭＳ ゴシック" pitchFamily="49" charset="-128"/>
            </a:rPr>
            <a:t>百万円</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したことや取り崩しを実施しなかったことなどにより財政調整基金残高は増加している。</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普通交付税の増加により標準財政規模が前年度から</a:t>
          </a:r>
          <a:r>
            <a:rPr kumimoji="1" lang="en-US" altLang="ja-JP" sz="900">
              <a:solidFill>
                <a:sysClr val="windowText" lastClr="000000"/>
              </a:solidFill>
              <a:latin typeface="ＭＳ ゴシック" pitchFamily="49" charset="-128"/>
              <a:ea typeface="ＭＳ ゴシック" pitchFamily="49" charset="-128"/>
            </a:rPr>
            <a:t>27</a:t>
          </a:r>
          <a:r>
            <a:rPr kumimoji="1" lang="ja-JP" altLang="en-US" sz="900">
              <a:solidFill>
                <a:sysClr val="windowText" lastClr="000000"/>
              </a:solidFill>
              <a:latin typeface="ＭＳ ゴシック" pitchFamily="49" charset="-128"/>
              <a:ea typeface="ＭＳ ゴシック" pitchFamily="49" charset="-128"/>
            </a:rPr>
            <a:t>百万円増加しているものの、財政調整基金残高の増加も大きく、財政調整基金残高の割合は</a:t>
          </a:r>
          <a:r>
            <a:rPr kumimoji="1" lang="en-US" altLang="ja-JP" sz="900">
              <a:solidFill>
                <a:sysClr val="windowText" lastClr="000000"/>
              </a:solidFill>
              <a:latin typeface="ＭＳ ゴシック" pitchFamily="49" charset="-128"/>
              <a:ea typeface="ＭＳ ゴシック" pitchFamily="49" charset="-128"/>
            </a:rPr>
            <a:t>8.15</a:t>
          </a:r>
          <a:r>
            <a:rPr kumimoji="1" lang="ja-JP" altLang="en-US" sz="900">
              <a:solidFill>
                <a:sysClr val="windowText" lastClr="000000"/>
              </a:solidFill>
              <a:latin typeface="ＭＳ ゴシック" pitchFamily="49" charset="-128"/>
              <a:ea typeface="ＭＳ ゴシック" pitchFamily="49" charset="-128"/>
            </a:rPr>
            <a:t>ポイント増加している。実質収支額の割合は</a:t>
          </a:r>
          <a:r>
            <a:rPr kumimoji="1" lang="en-US" altLang="ja-JP" sz="900">
              <a:solidFill>
                <a:sysClr val="windowText" lastClr="000000"/>
              </a:solidFill>
              <a:latin typeface="ＭＳ ゴシック" pitchFamily="49" charset="-128"/>
              <a:ea typeface="ＭＳ ゴシック" pitchFamily="49" charset="-128"/>
            </a:rPr>
            <a:t>0.58</a:t>
          </a:r>
          <a:r>
            <a:rPr kumimoji="1" lang="ja-JP" altLang="en-US" sz="900">
              <a:solidFill>
                <a:sysClr val="windowText" lastClr="000000"/>
              </a:solidFill>
              <a:latin typeface="ＭＳ ゴシック" pitchFamily="49" charset="-128"/>
              <a:ea typeface="ＭＳ ゴシック" pitchFamily="49" charset="-128"/>
            </a:rPr>
            <a:t>ポイント減少しており、これは庁舎建設事業、佐々クリーンセンター基幹的設備改良事業などの翌年度に繰り越すべき財源の増加が主な要因で、実質単年度収支比率についても財政調整基金残高の増と単年度収支の減により</a:t>
          </a:r>
          <a:r>
            <a:rPr kumimoji="1" lang="en-US" altLang="ja-JP" sz="900">
              <a:solidFill>
                <a:sysClr val="windowText" lastClr="000000"/>
              </a:solidFill>
              <a:latin typeface="ＭＳ ゴシック" pitchFamily="49" charset="-128"/>
              <a:ea typeface="ＭＳ ゴシック" pitchFamily="49" charset="-128"/>
            </a:rPr>
            <a:t>4.88</a:t>
          </a:r>
          <a:r>
            <a:rPr kumimoji="1" lang="ja-JP" altLang="en-US" sz="900">
              <a:solidFill>
                <a:sysClr val="windowText" lastClr="000000"/>
              </a:solidFill>
              <a:latin typeface="ＭＳ ゴシック" pitchFamily="49" charset="-128"/>
              <a:ea typeface="ＭＳ ゴシック" pitchFamily="49" charset="-128"/>
            </a:rPr>
            <a:t>ポイント増加している。</a:t>
          </a:r>
        </a:p>
        <a:p>
          <a:r>
            <a:rPr kumimoji="1" lang="ja-JP" altLang="en-US" sz="900">
              <a:solidFill>
                <a:sysClr val="windowText" lastClr="000000"/>
              </a:solidFill>
              <a:latin typeface="ＭＳ ゴシック" pitchFamily="49" charset="-128"/>
              <a:ea typeface="ＭＳ ゴシック" pitchFamily="49" charset="-128"/>
            </a:rPr>
            <a:t>財政調整基金残高は、前年度比</a:t>
          </a:r>
          <a:r>
            <a:rPr kumimoji="1" lang="en-US" altLang="ja-JP" sz="900">
              <a:solidFill>
                <a:sysClr val="windowText" lastClr="000000"/>
              </a:solidFill>
              <a:latin typeface="ＭＳ ゴシック" pitchFamily="49" charset="-128"/>
              <a:ea typeface="ＭＳ ゴシック" pitchFamily="49" charset="-128"/>
            </a:rPr>
            <a:t>+322</a:t>
          </a:r>
          <a:r>
            <a:rPr kumimoji="1" lang="ja-JP" altLang="en-US" sz="900">
              <a:solidFill>
                <a:sysClr val="windowText" lastClr="000000"/>
              </a:solidFill>
              <a:latin typeface="ＭＳ ゴシック" pitchFamily="49" charset="-128"/>
              <a:ea typeface="ＭＳ ゴシック" pitchFamily="49" charset="-128"/>
            </a:rPr>
            <a:t>百万円の</a:t>
          </a:r>
          <a:r>
            <a:rPr kumimoji="1" lang="en-US" altLang="ja-JP" sz="900">
              <a:solidFill>
                <a:sysClr val="windowText" lastClr="000000"/>
              </a:solidFill>
              <a:latin typeface="ＭＳ ゴシック" pitchFamily="49" charset="-128"/>
              <a:ea typeface="ＭＳ ゴシック" pitchFamily="49" charset="-128"/>
            </a:rPr>
            <a:t>1,312</a:t>
          </a:r>
          <a:r>
            <a:rPr kumimoji="1" lang="ja-JP" altLang="en-US" sz="900">
              <a:solidFill>
                <a:sysClr val="windowText" lastClr="000000"/>
              </a:solidFill>
              <a:latin typeface="ＭＳ ゴシック" pitchFamily="49" charset="-128"/>
              <a:ea typeface="ＭＳ ゴシック" pitchFamily="49" charset="-128"/>
            </a:rPr>
            <a:t>百万円となっている。</a:t>
          </a:r>
        </a:p>
        <a:p>
          <a:r>
            <a:rPr kumimoji="1" lang="ja-JP" altLang="en-US" sz="900">
              <a:solidFill>
                <a:sysClr val="windowText" lastClr="000000"/>
              </a:solidFill>
              <a:latin typeface="ＭＳ ゴシック" pitchFamily="49" charset="-128"/>
              <a:ea typeface="ＭＳ ゴシック" pitchFamily="49" charset="-128"/>
            </a:rPr>
            <a:t>実質収支額は、前年度比△</a:t>
          </a:r>
          <a:r>
            <a:rPr kumimoji="1" lang="en-US" altLang="ja-JP" sz="900">
              <a:solidFill>
                <a:sysClr val="windowText" lastClr="000000"/>
              </a:solidFill>
              <a:latin typeface="ＭＳ ゴシック" pitchFamily="49" charset="-128"/>
              <a:ea typeface="ＭＳ ゴシック" pitchFamily="49" charset="-128"/>
            </a:rPr>
            <a:t>20</a:t>
          </a:r>
          <a:r>
            <a:rPr kumimoji="1" lang="ja-JP" altLang="en-US" sz="900">
              <a:solidFill>
                <a:sysClr val="windowText" lastClr="000000"/>
              </a:solidFill>
              <a:latin typeface="ＭＳ ゴシック" pitchFamily="49" charset="-128"/>
              <a:ea typeface="ＭＳ ゴシック" pitchFamily="49" charset="-128"/>
            </a:rPr>
            <a:t>百万円の</a:t>
          </a:r>
          <a:r>
            <a:rPr kumimoji="1" lang="en-US" altLang="ja-JP" sz="900">
              <a:solidFill>
                <a:sysClr val="windowText" lastClr="000000"/>
              </a:solidFill>
              <a:latin typeface="ＭＳ ゴシック" pitchFamily="49" charset="-128"/>
              <a:ea typeface="ＭＳ ゴシック" pitchFamily="49" charset="-128"/>
            </a:rPr>
            <a:t>312</a:t>
          </a:r>
          <a:r>
            <a:rPr kumimoji="1" lang="ja-JP" altLang="en-US" sz="900">
              <a:solidFill>
                <a:sysClr val="windowText" lastClr="000000"/>
              </a:solidFill>
              <a:latin typeface="ＭＳ ゴシック" pitchFamily="49" charset="-128"/>
              <a:ea typeface="ＭＳ ゴシック" pitchFamily="49" charset="-128"/>
            </a:rPr>
            <a:t>百万円となっている。</a:t>
          </a:r>
        </a:p>
        <a:p>
          <a:r>
            <a:rPr kumimoji="1" lang="ja-JP" altLang="en-US" sz="900">
              <a:solidFill>
                <a:sysClr val="windowText" lastClr="000000"/>
              </a:solidFill>
              <a:latin typeface="ＭＳ ゴシック" pitchFamily="49" charset="-128"/>
              <a:ea typeface="ＭＳ ゴシック" pitchFamily="49" charset="-128"/>
            </a:rPr>
            <a:t>実質単年度収支は、前年度比＋</a:t>
          </a:r>
          <a:r>
            <a:rPr kumimoji="1" lang="en-US" altLang="ja-JP" sz="900">
              <a:solidFill>
                <a:sysClr val="windowText" lastClr="000000"/>
              </a:solidFill>
              <a:latin typeface="ＭＳ ゴシック" pitchFamily="49" charset="-128"/>
              <a:ea typeface="ＭＳ ゴシック" pitchFamily="49" charset="-128"/>
            </a:rPr>
            <a:t>189</a:t>
          </a:r>
          <a:r>
            <a:rPr kumimoji="1" lang="ja-JP" altLang="en-US" sz="900">
              <a:solidFill>
                <a:sysClr val="windowText" lastClr="000000"/>
              </a:solidFill>
              <a:latin typeface="ＭＳ ゴシック" pitchFamily="49" charset="-128"/>
              <a:ea typeface="ＭＳ ゴシック" pitchFamily="49" charset="-128"/>
            </a:rPr>
            <a:t>百万円の</a:t>
          </a:r>
          <a:r>
            <a:rPr kumimoji="1" lang="en-US" altLang="ja-JP" sz="900">
              <a:solidFill>
                <a:sysClr val="windowText" lastClr="000000"/>
              </a:solidFill>
              <a:latin typeface="ＭＳ ゴシック" pitchFamily="49" charset="-128"/>
              <a:ea typeface="ＭＳ ゴシック" pitchFamily="49" charset="-128"/>
            </a:rPr>
            <a:t>302</a:t>
          </a:r>
          <a:r>
            <a:rPr kumimoji="1" lang="ja-JP" altLang="en-US" sz="900">
              <a:solidFill>
                <a:sysClr val="windowText" lastClr="000000"/>
              </a:solidFill>
              <a:latin typeface="ＭＳ ゴシック" pitchFamily="49" charset="-128"/>
              <a:ea typeface="ＭＳ ゴシック" pitchFamily="49" charset="-128"/>
            </a:rPr>
            <a:t>百万円となっている。</a:t>
          </a:r>
          <a:endParaRPr kumimoji="1" lang="en-US" altLang="ja-JP" sz="9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ゴシック" pitchFamily="49" charset="-128"/>
              <a:ea typeface="ＭＳ ゴシック" pitchFamily="49" charset="-128"/>
            </a:rPr>
            <a:t>・一般会計については、歳入歳出総額はともに増加したものの、大型事業の翌年度に繰り越すべき財源も増加し、実質収支は前年度から</a:t>
          </a:r>
          <a:r>
            <a:rPr kumimoji="1" lang="en-US" altLang="ja-JP" sz="1600">
              <a:solidFill>
                <a:sysClr val="windowText" lastClr="000000"/>
              </a:solidFill>
              <a:latin typeface="ＭＳ ゴシック" pitchFamily="49" charset="-128"/>
              <a:ea typeface="ＭＳ ゴシック" pitchFamily="49" charset="-128"/>
            </a:rPr>
            <a:t>20</a:t>
          </a:r>
          <a:r>
            <a:rPr kumimoji="1" lang="ja-JP" altLang="en-US" sz="1600">
              <a:solidFill>
                <a:sysClr val="windowText" lastClr="000000"/>
              </a:solidFill>
              <a:latin typeface="ＭＳ ゴシック" pitchFamily="49" charset="-128"/>
              <a:ea typeface="ＭＳ ゴシック" pitchFamily="49" charset="-128"/>
            </a:rPr>
            <a:t>百万円減少したことで、前年度比△</a:t>
          </a:r>
          <a:r>
            <a:rPr kumimoji="1" lang="en-US" altLang="ja-JP" sz="1600">
              <a:solidFill>
                <a:sysClr val="windowText" lastClr="000000"/>
              </a:solidFill>
              <a:latin typeface="ＭＳ ゴシック" pitchFamily="49" charset="-128"/>
              <a:ea typeface="ＭＳ ゴシック" pitchFamily="49" charset="-128"/>
            </a:rPr>
            <a:t>0.58</a:t>
          </a:r>
          <a:r>
            <a:rPr kumimoji="1" lang="ja-JP" altLang="en-US" sz="1600">
              <a:solidFill>
                <a:sysClr val="windowText" lastClr="000000"/>
              </a:solidFill>
              <a:latin typeface="ＭＳ ゴシック" pitchFamily="49" charset="-128"/>
              <a:ea typeface="ＭＳ ゴシック" pitchFamily="49" charset="-128"/>
            </a:rPr>
            <a:t>ポイントとなっている。</a:t>
          </a:r>
        </a:p>
        <a:p>
          <a:r>
            <a:rPr kumimoji="1" lang="ja-JP" altLang="en-US" sz="1600">
              <a:solidFill>
                <a:sysClr val="windowText" lastClr="000000"/>
              </a:solidFill>
              <a:latin typeface="ＭＳ ゴシック" pitchFamily="49" charset="-128"/>
              <a:ea typeface="ＭＳ ゴシック" pitchFamily="49" charset="-128"/>
            </a:rPr>
            <a:t>・国民健康保険特別会計については、被保険者数の減少による保険税の減少や特別交付金の減少などにより、実質収支は前年度から</a:t>
          </a:r>
          <a:r>
            <a:rPr kumimoji="1" lang="en-US" altLang="ja-JP" sz="1600">
              <a:solidFill>
                <a:sysClr val="windowText" lastClr="000000"/>
              </a:solidFill>
              <a:latin typeface="ＭＳ ゴシック" pitchFamily="49" charset="-128"/>
              <a:ea typeface="ＭＳ ゴシック" pitchFamily="49" charset="-128"/>
            </a:rPr>
            <a:t>10</a:t>
          </a:r>
          <a:r>
            <a:rPr kumimoji="1" lang="ja-JP" altLang="en-US" sz="1600">
              <a:solidFill>
                <a:sysClr val="windowText" lastClr="000000"/>
              </a:solidFill>
              <a:latin typeface="ＭＳ ゴシック" pitchFamily="49" charset="-128"/>
              <a:ea typeface="ＭＳ ゴシック" pitchFamily="49" charset="-128"/>
            </a:rPr>
            <a:t>百万円減少したことで、前年度比△</a:t>
          </a:r>
          <a:r>
            <a:rPr kumimoji="1" lang="en-US" altLang="ja-JP" sz="1600">
              <a:solidFill>
                <a:sysClr val="windowText" lastClr="000000"/>
              </a:solidFill>
              <a:latin typeface="ＭＳ ゴシック" pitchFamily="49" charset="-128"/>
              <a:ea typeface="ＭＳ ゴシック" pitchFamily="49" charset="-128"/>
            </a:rPr>
            <a:t>0.26</a:t>
          </a:r>
          <a:r>
            <a:rPr kumimoji="1" lang="ja-JP" altLang="en-US" sz="1600">
              <a:solidFill>
                <a:sysClr val="windowText" lastClr="000000"/>
              </a:solidFill>
              <a:latin typeface="ＭＳ ゴシック" pitchFamily="49" charset="-128"/>
              <a:ea typeface="ＭＳ ゴシック" pitchFamily="49" charset="-128"/>
            </a:rPr>
            <a:t>ポイントとなっている。</a:t>
          </a:r>
        </a:p>
        <a:p>
          <a:r>
            <a:rPr kumimoji="1" lang="ja-JP" altLang="en-US" sz="1600">
              <a:solidFill>
                <a:sysClr val="windowText" lastClr="000000"/>
              </a:solidFill>
              <a:latin typeface="ＭＳ ゴシック" pitchFamily="49" charset="-128"/>
              <a:ea typeface="ＭＳ ゴシック" pitchFamily="49" charset="-128"/>
            </a:rPr>
            <a:t>・水道事業会計については、流動負債の未払金が増加したことで資金剰余額は前年度から</a:t>
          </a:r>
          <a:r>
            <a:rPr kumimoji="1" lang="en-US" altLang="ja-JP" sz="1600">
              <a:solidFill>
                <a:sysClr val="windowText" lastClr="000000"/>
              </a:solidFill>
              <a:latin typeface="ＭＳ ゴシック" pitchFamily="49" charset="-128"/>
              <a:ea typeface="ＭＳ ゴシック" pitchFamily="49" charset="-128"/>
            </a:rPr>
            <a:t>1</a:t>
          </a:r>
          <a:r>
            <a:rPr kumimoji="1" lang="ja-JP" altLang="en-US" sz="1600">
              <a:solidFill>
                <a:sysClr val="windowText" lastClr="000000"/>
              </a:solidFill>
              <a:latin typeface="ＭＳ ゴシック" pitchFamily="49" charset="-128"/>
              <a:ea typeface="ＭＳ ゴシック" pitchFamily="49" charset="-128"/>
            </a:rPr>
            <a:t>百万円減少しており、前年度比△</a:t>
          </a:r>
          <a:r>
            <a:rPr kumimoji="1" lang="en-US" altLang="ja-JP" sz="1600">
              <a:solidFill>
                <a:sysClr val="windowText" lastClr="000000"/>
              </a:solidFill>
              <a:latin typeface="ＭＳ ゴシック" pitchFamily="49" charset="-128"/>
              <a:ea typeface="ＭＳ ゴシック" pitchFamily="49" charset="-128"/>
            </a:rPr>
            <a:t>0.20</a:t>
          </a:r>
          <a:r>
            <a:rPr kumimoji="1" lang="ja-JP" altLang="en-US" sz="1600">
              <a:solidFill>
                <a:sysClr val="windowText" lastClr="000000"/>
              </a:solidFill>
              <a:latin typeface="ＭＳ ゴシック" pitchFamily="49" charset="-128"/>
              <a:ea typeface="ＭＳ ゴシック" pitchFamily="49" charset="-128"/>
            </a:rPr>
            <a:t>ポイントとなっている。</a:t>
          </a:r>
        </a:p>
        <a:p>
          <a:r>
            <a:rPr kumimoji="1" lang="ja-JP" altLang="en-US" sz="1600">
              <a:solidFill>
                <a:sysClr val="windowText" lastClr="000000"/>
              </a:solidFill>
              <a:latin typeface="ＭＳ ゴシック" pitchFamily="49" charset="-128"/>
              <a:ea typeface="ＭＳ ゴシック" pitchFamily="49" charset="-128"/>
            </a:rPr>
            <a:t>・公共下水道事業会計については、流動負債の未払金が増加したことで資金剰余額は前年度から</a:t>
          </a:r>
          <a:r>
            <a:rPr kumimoji="1" lang="en-US" altLang="ja-JP" sz="1600">
              <a:solidFill>
                <a:sysClr val="windowText" lastClr="000000"/>
              </a:solidFill>
              <a:latin typeface="ＭＳ ゴシック" pitchFamily="49" charset="-128"/>
              <a:ea typeface="ＭＳ ゴシック" pitchFamily="49" charset="-128"/>
            </a:rPr>
            <a:t>1</a:t>
          </a:r>
          <a:r>
            <a:rPr kumimoji="1" lang="ja-JP" altLang="en-US" sz="1600">
              <a:solidFill>
                <a:sysClr val="windowText" lastClr="000000"/>
              </a:solidFill>
              <a:latin typeface="ＭＳ ゴシック" pitchFamily="49" charset="-128"/>
              <a:ea typeface="ＭＳ ゴシック" pitchFamily="49" charset="-128"/>
            </a:rPr>
            <a:t>百万円減少しており、前年度比△</a:t>
          </a:r>
          <a:r>
            <a:rPr kumimoji="1" lang="en-US" altLang="ja-JP" sz="1600">
              <a:solidFill>
                <a:sysClr val="windowText" lastClr="000000"/>
              </a:solidFill>
              <a:latin typeface="ＭＳ ゴシック" pitchFamily="49" charset="-128"/>
              <a:ea typeface="ＭＳ ゴシック" pitchFamily="49" charset="-128"/>
            </a:rPr>
            <a:t>0.04</a:t>
          </a:r>
          <a:r>
            <a:rPr kumimoji="1" lang="ja-JP" altLang="en-US" sz="1600">
              <a:solidFill>
                <a:sysClr val="windowText" lastClr="000000"/>
              </a:solidFill>
              <a:latin typeface="ＭＳ ゴシック" pitchFamily="49" charset="-128"/>
              <a:ea typeface="ＭＳ ゴシック" pitchFamily="49" charset="-128"/>
            </a:rPr>
            <a:t>ポイントとなっている。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元利償還金については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百万円増加しており、令和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年度同意の公営住宅建設事業債</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年度償還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、公共施設等適正管理推進事業債</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長寿命化事業</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町民体育館屋根外壁改修事業</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年度償還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などの償還開始が主な要因である。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算入公債費等については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百万円減少しており、平成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年度同意の緊急防災・減災事業債</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発行額</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年度同意の臨時地方道整備事業債</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発行額</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などの需要額算入終了などが主な要因である。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公営企業債の元利償還金に対する繰入金は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百万円減少しており、雨水処理等に要する経費の繰出基準額の減少が主な要因である。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今後も大型事業の実施により、元利償還金の増加が見込まれる。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一般会計等に係る地方債の現在高については</a:t>
          </a:r>
          <a:r>
            <a:rPr kumimoji="1" lang="en-US" altLang="ja-JP" sz="1400">
              <a:solidFill>
                <a:sysClr val="windowText" lastClr="000000"/>
              </a:solidFill>
              <a:latin typeface="ＭＳ ゴシック" pitchFamily="49" charset="-128"/>
              <a:ea typeface="ＭＳ ゴシック" pitchFamily="49" charset="-128"/>
            </a:rPr>
            <a:t>1,029</a:t>
          </a:r>
          <a:r>
            <a:rPr kumimoji="1" lang="ja-JP" altLang="en-US" sz="1400">
              <a:solidFill>
                <a:sysClr val="windowText" lastClr="000000"/>
              </a:solidFill>
              <a:latin typeface="ＭＳ ゴシック" pitchFamily="49" charset="-128"/>
              <a:ea typeface="ＭＳ ゴシック" pitchFamily="49" charset="-128"/>
            </a:rPr>
            <a:t>百万円増加しており、令和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年度発行の一般廃棄物処理事業債</a:t>
          </a:r>
          <a:r>
            <a:rPr kumimoji="1" lang="en-US" altLang="ja-JP" sz="1400">
              <a:solidFill>
                <a:sysClr val="windowText" lastClr="000000"/>
              </a:solidFill>
              <a:latin typeface="ＭＳ ゴシック" pitchFamily="49" charset="-128"/>
              <a:ea typeface="ＭＳ ゴシック" pitchFamily="49" charset="-128"/>
            </a:rPr>
            <a:t>(985</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や公共施設等適正管理推進事業債の市町村役場機能緊急保全事業</a:t>
          </a:r>
          <a:r>
            <a:rPr kumimoji="1" lang="en-US" altLang="ja-JP" sz="1400">
              <a:solidFill>
                <a:sysClr val="windowText" lastClr="000000"/>
              </a:solidFill>
              <a:latin typeface="ＭＳ ゴシック" pitchFamily="49" charset="-128"/>
              <a:ea typeface="ＭＳ ゴシック" pitchFamily="49" charset="-128"/>
            </a:rPr>
            <a:t>(298</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などが主な要因となっている。</a:t>
          </a:r>
        </a:p>
        <a:p>
          <a:r>
            <a:rPr kumimoji="1" lang="ja-JP" altLang="en-US" sz="1400">
              <a:solidFill>
                <a:sysClr val="windowText" lastClr="000000"/>
              </a:solidFill>
              <a:latin typeface="ＭＳ ゴシック" pitchFamily="49" charset="-128"/>
              <a:ea typeface="ＭＳ ゴシック" pitchFamily="49" charset="-128"/>
            </a:rPr>
            <a:t>公営企業債等繰入見込額については</a:t>
          </a:r>
          <a:r>
            <a:rPr kumimoji="1" lang="en-US" altLang="ja-JP" sz="1400">
              <a:solidFill>
                <a:sysClr val="windowText" lastClr="000000"/>
              </a:solidFill>
              <a:latin typeface="ＭＳ ゴシック" pitchFamily="49" charset="-128"/>
              <a:ea typeface="ＭＳ ゴシック" pitchFamily="49" charset="-128"/>
            </a:rPr>
            <a:t>214</a:t>
          </a:r>
          <a:r>
            <a:rPr kumimoji="1" lang="ja-JP" altLang="en-US" sz="1400">
              <a:solidFill>
                <a:sysClr val="windowText" lastClr="000000"/>
              </a:solidFill>
              <a:latin typeface="ＭＳ ゴシック" pitchFamily="49" charset="-128"/>
              <a:ea typeface="ＭＳ ゴシック" pitchFamily="49" charset="-128"/>
            </a:rPr>
            <a:t>百万円減少しており、平成</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年度及び平成</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年度発行の下水道事業債の償還終了などが主な要因となっている。</a:t>
          </a:r>
        </a:p>
        <a:p>
          <a:r>
            <a:rPr kumimoji="1" lang="ja-JP" altLang="en-US" sz="1400">
              <a:solidFill>
                <a:sysClr val="windowText" lastClr="000000"/>
              </a:solidFill>
              <a:latin typeface="ＭＳ ゴシック" pitchFamily="49" charset="-128"/>
              <a:ea typeface="ＭＳ ゴシック" pitchFamily="49" charset="-128"/>
            </a:rPr>
            <a:t>充当可能基金については</a:t>
          </a:r>
          <a:r>
            <a:rPr kumimoji="1" lang="en-US" altLang="ja-JP" sz="1400">
              <a:solidFill>
                <a:sysClr val="windowText" lastClr="000000"/>
              </a:solidFill>
              <a:latin typeface="ＭＳ ゴシック" pitchFamily="49" charset="-128"/>
              <a:ea typeface="ＭＳ ゴシック" pitchFamily="49" charset="-128"/>
            </a:rPr>
            <a:t>380</a:t>
          </a:r>
          <a:r>
            <a:rPr kumimoji="1" lang="ja-JP" altLang="en-US" sz="1400">
              <a:solidFill>
                <a:sysClr val="windowText" lastClr="000000"/>
              </a:solidFill>
              <a:latin typeface="ＭＳ ゴシック" pitchFamily="49" charset="-128"/>
              <a:ea typeface="ＭＳ ゴシック" pitchFamily="49" charset="-128"/>
            </a:rPr>
            <a:t>百万円減少しており、大型事業の実施による庁舎整備基金取崩し</a:t>
          </a:r>
          <a:r>
            <a:rPr kumimoji="1" lang="en-US" altLang="ja-JP" sz="1400">
              <a:solidFill>
                <a:sysClr val="windowText" lastClr="000000"/>
              </a:solidFill>
              <a:latin typeface="ＭＳ ゴシック" pitchFamily="49" charset="-128"/>
              <a:ea typeface="ＭＳ ゴシック" pitchFamily="49" charset="-128"/>
            </a:rPr>
            <a:t>(300</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、公共施設整備基金取崩し</a:t>
          </a:r>
          <a:r>
            <a:rPr kumimoji="1" lang="en-US" altLang="ja-JP" sz="1400">
              <a:solidFill>
                <a:sysClr val="windowText" lastClr="000000"/>
              </a:solidFill>
              <a:latin typeface="ＭＳ ゴシック" pitchFamily="49" charset="-128"/>
              <a:ea typeface="ＭＳ ゴシック" pitchFamily="49" charset="-128"/>
            </a:rPr>
            <a:t>(125</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などが主な要因となっている。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今後も大型事業の実施により、一般会計等に係る地方債の現在高の増加と充当可能基金の減少が見込まれる。</a:t>
          </a:r>
        </a:p>
        <a:p>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・庁舎建設事業の実施による庁舎整備基金の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、佐々クリーンセンター基幹的設備改良事業などの実施による公共施設整備基金の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、下水道整備のために下水道整備基金を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今後は、公共施設の老朽化対策等に係る課題に直面することが見込まれている。多額の費用発生に備え、基金の適正管理に努める。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また、基金の有効活用を図るため、近年取り崩しがない基金等については統廃合や使途の変更を実施する。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・下水道整備基金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・体育文化振興基金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体育及び芸術文化の振興と普及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地域福祉の向上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福祉活動の促進・快適な生活環境の形成等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・協働のまちづくり促進基金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町民団体と町との協働によるまちづくり促進、町民の行政参加の機会の確保と意識の醸成及び行政コストの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削減とサービスの向上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・水資源開発基金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町の水資源の開発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・ふるさと水と土保全対策基金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中山間地域における集落農道、用排水路、ため池などの農業用施設の整備及び森林の保全並びに農村環境等の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整備促進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公共施設の増改築及び補修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森林の整備等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ふるさと納税制度を活用し、まちづくりを実現するための事業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・環境整備協力費基金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環境整備協力費を活用し、教育及び子育て環境整備や福祉の向上及び健康増進、豊かな自然を守るため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の環境保全等の整備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小・中学校の整備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・庁舎整備基金、公共施設整備基金及び下水道整備基金の取崩しが主な要因となり、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・庁舎建設事業や佐々クリーンセンター施設基幹的設備改良事業などの大型事業への着手に併せて取り崩しを行うことになるが、今後も引き続き適正な基金管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・前年度決算剰余金積み立てにより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・定期預金及び債券運用に係る利子積立により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・今後の財政需要を見込み</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積立て、取崩しは実施なし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・財源不足補填のための現在の基金規模を適正に管理していく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・定期預金及び債券運用に係る利子積立により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年度臨時財政対策債償還費分として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・その他の起債償還分として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今後償還のピークを迎えた際に、公債費抑制のための繰上償還や財政負担の平準化のための取崩しを行うこととなるが、計画的な基金管理を行っていく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9475366</v>
      </c>
      <c r="BO4" s="449"/>
      <c r="BP4" s="449"/>
      <c r="BQ4" s="449"/>
      <c r="BR4" s="449"/>
      <c r="BS4" s="449"/>
      <c r="BT4" s="449"/>
      <c r="BU4" s="450"/>
      <c r="BV4" s="448">
        <v>8022614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8.1</v>
      </c>
      <c r="CU4" s="589"/>
      <c r="CV4" s="589"/>
      <c r="CW4" s="589"/>
      <c r="CX4" s="589"/>
      <c r="CY4" s="589"/>
      <c r="CZ4" s="589"/>
      <c r="DA4" s="590"/>
      <c r="DB4" s="588">
        <v>8.6999999999999993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8777334</v>
      </c>
      <c r="BO5" s="420"/>
      <c r="BP5" s="420"/>
      <c r="BQ5" s="420"/>
      <c r="BR5" s="420"/>
      <c r="BS5" s="420"/>
      <c r="BT5" s="420"/>
      <c r="BU5" s="421"/>
      <c r="BV5" s="419">
        <v>7548355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v>
      </c>
      <c r="CU5" s="417"/>
      <c r="CV5" s="417"/>
      <c r="CW5" s="417"/>
      <c r="CX5" s="417"/>
      <c r="CY5" s="417"/>
      <c r="CZ5" s="417"/>
      <c r="DA5" s="418"/>
      <c r="DB5" s="416">
        <v>90.2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698032</v>
      </c>
      <c r="BO6" s="420"/>
      <c r="BP6" s="420"/>
      <c r="BQ6" s="420"/>
      <c r="BR6" s="420"/>
      <c r="BS6" s="420"/>
      <c r="BT6" s="420"/>
      <c r="BU6" s="421"/>
      <c r="BV6" s="419">
        <v>474259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91.8</v>
      </c>
      <c r="CU6" s="563"/>
      <c r="CV6" s="563"/>
      <c r="CW6" s="563"/>
      <c r="CX6" s="563"/>
      <c r="CY6" s="563"/>
      <c r="CZ6" s="563"/>
      <c r="DA6" s="564"/>
      <c r="DB6" s="562">
        <v>91.8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386051</v>
      </c>
      <c r="BO7" s="420"/>
      <c r="BP7" s="420"/>
      <c r="BQ7" s="420"/>
      <c r="BR7" s="420"/>
      <c r="BS7" s="420"/>
      <c r="BT7" s="420"/>
      <c r="BU7" s="421"/>
      <c r="BV7" s="419">
        <v>142244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3860003</v>
      </c>
      <c r="CU7" s="420"/>
      <c r="CV7" s="420"/>
      <c r="CW7" s="420"/>
      <c r="CX7" s="420"/>
      <c r="CY7" s="420"/>
      <c r="CZ7" s="420"/>
      <c r="DA7" s="421"/>
      <c r="DB7" s="419">
        <v>3832577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311981</v>
      </c>
      <c r="BO8" s="420"/>
      <c r="BP8" s="420"/>
      <c r="BQ8" s="420"/>
      <c r="BR8" s="420"/>
      <c r="BS8" s="420"/>
      <c r="BT8" s="420"/>
      <c r="BU8" s="421"/>
      <c r="BV8" s="419">
        <v>332015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0.54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13912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-20034</v>
      </c>
      <c r="BO9" s="420"/>
      <c r="BP9" s="420"/>
      <c r="BQ9" s="420"/>
      <c r="BR9" s="420"/>
      <c r="BS9" s="420"/>
      <c r="BT9" s="420"/>
      <c r="BU9" s="421"/>
      <c r="BV9" s="419">
        <v>-7766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9.6</v>
      </c>
      <c r="CU9" s="417"/>
      <c r="CV9" s="417"/>
      <c r="CW9" s="417"/>
      <c r="CX9" s="417"/>
      <c r="CY9" s="417"/>
      <c r="CZ9" s="417"/>
      <c r="DA9" s="418"/>
      <c r="DB9" s="416">
        <v>10.199999999999999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13626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321718</v>
      </c>
      <c r="BO10" s="420"/>
      <c r="BP10" s="420"/>
      <c r="BQ10" s="420"/>
      <c r="BR10" s="420"/>
      <c r="BS10" s="420"/>
      <c r="BT10" s="420"/>
      <c r="BU10" s="421"/>
      <c r="BV10" s="419">
        <v>247379</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13988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126924</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13908</v>
      </c>
      <c r="S13" s="507"/>
      <c r="T13" s="507"/>
      <c r="U13" s="507"/>
      <c r="V13" s="508"/>
      <c r="W13" s="509" t="s">
        <v>130</v>
      </c>
      <c r="X13" s="405"/>
      <c r="Y13" s="405"/>
      <c r="Z13" s="405"/>
      <c r="AA13" s="405"/>
      <c r="AB13" s="406"/>
      <c r="AC13" s="372">
        <v>316</v>
      </c>
      <c r="AD13" s="373"/>
      <c r="AE13" s="373"/>
      <c r="AF13" s="373"/>
      <c r="AG13" s="374"/>
      <c r="AH13" s="372">
        <v>350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301684</v>
      </c>
      <c r="BO13" s="420"/>
      <c r="BP13" s="420"/>
      <c r="BQ13" s="420"/>
      <c r="BR13" s="420"/>
      <c r="BS13" s="420"/>
      <c r="BT13" s="420"/>
      <c r="BU13" s="421"/>
      <c r="BV13" s="419">
        <v>112689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8.6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14103</v>
      </c>
      <c r="S14" s="507"/>
      <c r="T14" s="507"/>
      <c r="U14" s="507"/>
      <c r="V14" s="508"/>
      <c r="W14" s="510"/>
      <c r="X14" s="408"/>
      <c r="Y14" s="408"/>
      <c r="Z14" s="408"/>
      <c r="AA14" s="408"/>
      <c r="AB14" s="409"/>
      <c r="AC14" s="499">
        <v>4.7</v>
      </c>
      <c r="AD14" s="500"/>
      <c r="AE14" s="500"/>
      <c r="AF14" s="500"/>
      <c r="AG14" s="501"/>
      <c r="AH14" s="499">
        <v>5.4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14041</v>
      </c>
      <c r="S15" s="507"/>
      <c r="T15" s="507"/>
      <c r="U15" s="507"/>
      <c r="V15" s="508"/>
      <c r="W15" s="509" t="s">
        <v>137</v>
      </c>
      <c r="X15" s="405"/>
      <c r="Y15" s="405"/>
      <c r="Z15" s="405"/>
      <c r="AA15" s="405"/>
      <c r="AB15" s="406"/>
      <c r="AC15" s="372">
        <v>1760</v>
      </c>
      <c r="AD15" s="373"/>
      <c r="AE15" s="373"/>
      <c r="AF15" s="373"/>
      <c r="AG15" s="374"/>
      <c r="AH15" s="372">
        <v>1614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1608298</v>
      </c>
      <c r="BO15" s="449"/>
      <c r="BP15" s="449"/>
      <c r="BQ15" s="449"/>
      <c r="BR15" s="449"/>
      <c r="BS15" s="449"/>
      <c r="BT15" s="449"/>
      <c r="BU15" s="450"/>
      <c r="BV15" s="448">
        <v>1667920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26.3</v>
      </c>
      <c r="AD16" s="500"/>
      <c r="AE16" s="500"/>
      <c r="AF16" s="500"/>
      <c r="AG16" s="501"/>
      <c r="AH16" s="499">
        <v>24.8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3425618</v>
      </c>
      <c r="BO16" s="420"/>
      <c r="BP16" s="420"/>
      <c r="BQ16" s="420"/>
      <c r="BR16" s="420"/>
      <c r="BS16" s="420"/>
      <c r="BT16" s="420"/>
      <c r="BU16" s="421"/>
      <c r="BV16" s="419">
        <v>3327139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4626</v>
      </c>
      <c r="AD17" s="373"/>
      <c r="AE17" s="373"/>
      <c r="AF17" s="373"/>
      <c r="AG17" s="374"/>
      <c r="AH17" s="372">
        <v>4535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2009020</v>
      </c>
      <c r="BO17" s="420"/>
      <c r="BP17" s="420"/>
      <c r="BQ17" s="420"/>
      <c r="BR17" s="420"/>
      <c r="BS17" s="420"/>
      <c r="BT17" s="420"/>
      <c r="BU17" s="421"/>
      <c r="BV17" s="419">
        <v>2105247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32.26</v>
      </c>
      <c r="M18" s="472"/>
      <c r="N18" s="472"/>
      <c r="O18" s="472"/>
      <c r="P18" s="472"/>
      <c r="Q18" s="472"/>
      <c r="R18" s="473"/>
      <c r="S18" s="473"/>
      <c r="T18" s="473"/>
      <c r="U18" s="473"/>
      <c r="V18" s="474"/>
      <c r="W18" s="490"/>
      <c r="X18" s="491"/>
      <c r="Y18" s="491"/>
      <c r="Z18" s="491"/>
      <c r="AA18" s="491"/>
      <c r="AB18" s="515"/>
      <c r="AC18" s="389">
        <v>69</v>
      </c>
      <c r="AD18" s="390"/>
      <c r="AE18" s="390"/>
      <c r="AF18" s="390"/>
      <c r="AG18" s="475"/>
      <c r="AH18" s="389">
        <v>69.8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3612920</v>
      </c>
      <c r="BO18" s="420"/>
      <c r="BP18" s="420"/>
      <c r="BQ18" s="420"/>
      <c r="BR18" s="420"/>
      <c r="BS18" s="420"/>
      <c r="BT18" s="420"/>
      <c r="BU18" s="421"/>
      <c r="BV18" s="419">
        <v>3500050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5284955</v>
      </c>
      <c r="BO19" s="420"/>
      <c r="BP19" s="420"/>
      <c r="BQ19" s="420"/>
      <c r="BR19" s="420"/>
      <c r="BS19" s="420"/>
      <c r="BT19" s="420"/>
      <c r="BU19" s="421"/>
      <c r="BV19" s="419">
        <v>4900027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5436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5601543</v>
      </c>
      <c r="BO22" s="449"/>
      <c r="BP22" s="449"/>
      <c r="BQ22" s="449"/>
      <c r="BR22" s="449"/>
      <c r="BS22" s="449"/>
      <c r="BT22" s="449"/>
      <c r="BU22" s="450"/>
      <c r="BV22" s="448">
        <v>4572722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3999839</v>
      </c>
      <c r="BO23" s="420"/>
      <c r="BP23" s="420"/>
      <c r="BQ23" s="420"/>
      <c r="BR23" s="420"/>
      <c r="BS23" s="420"/>
      <c r="BT23" s="420"/>
      <c r="BU23" s="421"/>
      <c r="BV23" s="419">
        <v>3915193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7500</v>
      </c>
      <c r="R24" s="373"/>
      <c r="S24" s="373"/>
      <c r="T24" s="373"/>
      <c r="U24" s="373"/>
      <c r="V24" s="374"/>
      <c r="W24" s="462"/>
      <c r="X24" s="399"/>
      <c r="Y24" s="400"/>
      <c r="Z24" s="375" t="s">
        <v>162</v>
      </c>
      <c r="AA24" s="376"/>
      <c r="AB24" s="376"/>
      <c r="AC24" s="376"/>
      <c r="AD24" s="376"/>
      <c r="AE24" s="376"/>
      <c r="AF24" s="376"/>
      <c r="AG24" s="377"/>
      <c r="AH24" s="372">
        <v>91</v>
      </c>
      <c r="AI24" s="373"/>
      <c r="AJ24" s="373"/>
      <c r="AK24" s="373"/>
      <c r="AL24" s="374"/>
      <c r="AM24" s="372">
        <v>269906</v>
      </c>
      <c r="AN24" s="373"/>
      <c r="AO24" s="373"/>
      <c r="AP24" s="373"/>
      <c r="AQ24" s="373"/>
      <c r="AR24" s="374"/>
      <c r="AS24" s="372">
        <v>2966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3785929</v>
      </c>
      <c r="BO24" s="420"/>
      <c r="BP24" s="420"/>
      <c r="BQ24" s="420"/>
      <c r="BR24" s="420"/>
      <c r="BS24" s="420"/>
      <c r="BT24" s="420"/>
      <c r="BU24" s="421"/>
      <c r="BV24" s="419">
        <v>2550828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6050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406294</v>
      </c>
      <c r="BO25" s="449"/>
      <c r="BP25" s="449"/>
      <c r="BQ25" s="449"/>
      <c r="BR25" s="449"/>
      <c r="BS25" s="449"/>
      <c r="BT25" s="449"/>
      <c r="BU25" s="450"/>
      <c r="BV25" s="448">
        <v>390686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5750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3100</v>
      </c>
      <c r="R27" s="373"/>
      <c r="S27" s="373"/>
      <c r="T27" s="373"/>
      <c r="U27" s="373"/>
      <c r="V27" s="374"/>
      <c r="W27" s="462"/>
      <c r="X27" s="399"/>
      <c r="Y27" s="400"/>
      <c r="Z27" s="375" t="s">
        <v>172</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331983</v>
      </c>
      <c r="BO27" s="454"/>
      <c r="BP27" s="454"/>
      <c r="BQ27" s="454"/>
      <c r="BR27" s="454"/>
      <c r="BS27" s="454"/>
      <c r="BT27" s="454"/>
      <c r="BU27" s="455"/>
      <c r="BV27" s="453">
        <v>331730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2490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1312037</v>
      </c>
      <c r="BO28" s="449"/>
      <c r="BP28" s="449"/>
      <c r="BQ28" s="449"/>
      <c r="BR28" s="449"/>
      <c r="BS28" s="449"/>
      <c r="BT28" s="449"/>
      <c r="BU28" s="450"/>
      <c r="BV28" s="448">
        <v>990319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2260</v>
      </c>
      <c r="R29" s="373"/>
      <c r="S29" s="373"/>
      <c r="T29" s="373"/>
      <c r="U29" s="373"/>
      <c r="V29" s="374"/>
      <c r="W29" s="463"/>
      <c r="X29" s="464"/>
      <c r="Y29" s="465"/>
      <c r="Z29" s="375" t="s">
        <v>178</v>
      </c>
      <c r="AA29" s="376"/>
      <c r="AB29" s="376"/>
      <c r="AC29" s="376"/>
      <c r="AD29" s="376"/>
      <c r="AE29" s="376"/>
      <c r="AF29" s="376"/>
      <c r="AG29" s="377"/>
      <c r="AH29" s="372">
        <v>91</v>
      </c>
      <c r="AI29" s="373"/>
      <c r="AJ29" s="373"/>
      <c r="AK29" s="373"/>
      <c r="AL29" s="374"/>
      <c r="AM29" s="372">
        <v>269906</v>
      </c>
      <c r="AN29" s="373"/>
      <c r="AO29" s="373"/>
      <c r="AP29" s="373"/>
      <c r="AQ29" s="373"/>
      <c r="AR29" s="374"/>
      <c r="AS29" s="372">
        <v>2966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551697</v>
      </c>
      <c r="BO29" s="420"/>
      <c r="BP29" s="420"/>
      <c r="BQ29" s="420"/>
      <c r="BR29" s="420"/>
      <c r="BS29" s="420"/>
      <c r="BT29" s="420"/>
      <c r="BU29" s="421"/>
      <c r="BV29" s="419">
        <v>634590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2865607</v>
      </c>
      <c r="BO30" s="454"/>
      <c r="BP30" s="454"/>
      <c r="BQ30" s="454"/>
      <c r="BR30" s="454"/>
      <c r="BS30" s="454"/>
      <c r="BT30" s="454"/>
      <c r="BU30" s="455"/>
      <c r="BV30" s="453">
        <v>3452544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長崎県市町村総合事務組合（一般会計）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長崎県林業公社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長崎県市町村総合事務組合（市町村会館管理事業特別会計）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長崎県市町村総合事務組合（市町村会館馬町別館管理事業特別会計）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長崎県市町村総合事務組合（公平委員会特別会計）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長崎県市町村総合事務組合（行政不服審査会事業特別会計）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長崎県市町村総合事務組合（交通災害共済事業特別会計）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長崎県後期高齢者医療広域連合（普通会計）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長崎県後期高齢者医療広域連合（後期高齢者医療事業会計）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A1qAjv41BNCfT6LG4SKzpHNSQH8ESfEkz7YTv3kwShdF6Ujyv4etZhcqav9mkf1wRMqmjRFqR0pTE/J3BVDtg==" saltValue="P52QaqqNP13PsmytzE3Z9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1639768</v>
      </c>
      <c r="S5" s="677"/>
      <c r="T5" s="677"/>
      <c r="U5" s="677"/>
      <c r="V5" s="677"/>
      <c r="W5" s="677"/>
      <c r="X5" s="677"/>
      <c r="Y5" s="702"/>
      <c r="Z5" s="715">
        <v>17.3</v>
      </c>
      <c r="AA5" s="715"/>
      <c r="AB5" s="715"/>
      <c r="AC5" s="715"/>
      <c r="AD5" s="716">
        <v>1639768</v>
      </c>
      <c r="AE5" s="716"/>
      <c r="AF5" s="716"/>
      <c r="AG5" s="716"/>
      <c r="AH5" s="716"/>
      <c r="AI5" s="716"/>
      <c r="AJ5" s="716"/>
      <c r="AK5" s="716"/>
      <c r="AL5" s="703">
        <v>41.7</v>
      </c>
      <c r="AM5" s="685"/>
      <c r="AN5" s="685"/>
      <c r="AO5" s="704"/>
      <c r="AP5" s="679" t="s">
        <v>217</v>
      </c>
      <c r="AQ5" s="680"/>
      <c r="AR5" s="680"/>
      <c r="AS5" s="680"/>
      <c r="AT5" s="680"/>
      <c r="AU5" s="680"/>
      <c r="AV5" s="680"/>
      <c r="AW5" s="680"/>
      <c r="AX5" s="680"/>
      <c r="AY5" s="680"/>
      <c r="AZ5" s="680"/>
      <c r="BA5" s="680"/>
      <c r="BB5" s="680"/>
      <c r="BC5" s="680"/>
      <c r="BD5" s="680"/>
      <c r="BE5" s="680"/>
      <c r="BF5" s="681"/>
      <c r="BG5" s="621">
        <v>1639768</v>
      </c>
      <c r="BH5" s="622"/>
      <c r="BI5" s="622"/>
      <c r="BJ5" s="622"/>
      <c r="BK5" s="622"/>
      <c r="BL5" s="622"/>
      <c r="BM5" s="622"/>
      <c r="BN5" s="623"/>
      <c r="BO5" s="659">
        <v>100</v>
      </c>
      <c r="BP5" s="659"/>
      <c r="BQ5" s="659"/>
      <c r="BR5" s="659"/>
      <c r="BS5" s="660" t="s">
        <v>121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58717</v>
      </c>
      <c r="S6" s="622"/>
      <c r="T6" s="622"/>
      <c r="U6" s="622"/>
      <c r="V6" s="622"/>
      <c r="W6" s="622"/>
      <c r="X6" s="622"/>
      <c r="Y6" s="623"/>
      <c r="Z6" s="659">
        <v>0.6</v>
      </c>
      <c r="AA6" s="659"/>
      <c r="AB6" s="659"/>
      <c r="AC6" s="659"/>
      <c r="AD6" s="660">
        <v>58717</v>
      </c>
      <c r="AE6" s="660"/>
      <c r="AF6" s="660"/>
      <c r="AG6" s="660"/>
      <c r="AH6" s="660"/>
      <c r="AI6" s="660"/>
      <c r="AJ6" s="660"/>
      <c r="AK6" s="660"/>
      <c r="AL6" s="624">
        <v>1.5</v>
      </c>
      <c r="AM6" s="625"/>
      <c r="AN6" s="625"/>
      <c r="AO6" s="661"/>
      <c r="AP6" s="618" t="s">
        <v>222</v>
      </c>
      <c r="AQ6" s="619"/>
      <c r="AR6" s="619"/>
      <c r="AS6" s="619"/>
      <c r="AT6" s="619"/>
      <c r="AU6" s="619"/>
      <c r="AV6" s="619"/>
      <c r="AW6" s="619"/>
      <c r="AX6" s="619"/>
      <c r="AY6" s="619"/>
      <c r="AZ6" s="619"/>
      <c r="BA6" s="619"/>
      <c r="BB6" s="619"/>
      <c r="BC6" s="619"/>
      <c r="BD6" s="619"/>
      <c r="BE6" s="619"/>
      <c r="BF6" s="620"/>
      <c r="BG6" s="621">
        <v>1639768</v>
      </c>
      <c r="BH6" s="622"/>
      <c r="BI6" s="622"/>
      <c r="BJ6" s="622"/>
      <c r="BK6" s="622"/>
      <c r="BL6" s="622"/>
      <c r="BM6" s="622"/>
      <c r="BN6" s="623"/>
      <c r="BO6" s="659">
        <v>100</v>
      </c>
      <c r="BP6" s="659"/>
      <c r="BQ6" s="659"/>
      <c r="BR6" s="659"/>
      <c r="BS6" s="660" t="s">
        <v>121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81579</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81509</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466</v>
      </c>
      <c r="S7" s="622"/>
      <c r="T7" s="622"/>
      <c r="U7" s="622"/>
      <c r="V7" s="622"/>
      <c r="W7" s="622"/>
      <c r="X7" s="622"/>
      <c r="Y7" s="623"/>
      <c r="Z7" s="659">
        <v>0</v>
      </c>
      <c r="AA7" s="659"/>
      <c r="AB7" s="659"/>
      <c r="AC7" s="659"/>
      <c r="AD7" s="660">
        <v>466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737122</v>
      </c>
      <c r="BH7" s="622"/>
      <c r="BI7" s="622"/>
      <c r="BJ7" s="622"/>
      <c r="BK7" s="622"/>
      <c r="BL7" s="622"/>
      <c r="BM7" s="622"/>
      <c r="BN7" s="623"/>
      <c r="BO7" s="659">
        <v>45</v>
      </c>
      <c r="BP7" s="659"/>
      <c r="BQ7" s="659"/>
      <c r="BR7" s="659"/>
      <c r="BS7" s="660" t="s">
        <v>121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1425917</v>
      </c>
      <c r="CS7" s="622"/>
      <c r="CT7" s="622"/>
      <c r="CU7" s="622"/>
      <c r="CV7" s="622"/>
      <c r="CW7" s="622"/>
      <c r="CX7" s="622"/>
      <c r="CY7" s="623"/>
      <c r="CZ7" s="659">
        <v>16.2</v>
      </c>
      <c r="DA7" s="659"/>
      <c r="DB7" s="659"/>
      <c r="DC7" s="659"/>
      <c r="DD7" s="627">
        <v>434118</v>
      </c>
      <c r="DE7" s="622"/>
      <c r="DF7" s="622"/>
      <c r="DG7" s="622"/>
      <c r="DH7" s="622"/>
      <c r="DI7" s="622"/>
      <c r="DJ7" s="622"/>
      <c r="DK7" s="622"/>
      <c r="DL7" s="622"/>
      <c r="DM7" s="622"/>
      <c r="DN7" s="622"/>
      <c r="DO7" s="622"/>
      <c r="DP7" s="623"/>
      <c r="DQ7" s="627">
        <v>910145</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5889</v>
      </c>
      <c r="S8" s="622"/>
      <c r="T8" s="622"/>
      <c r="U8" s="622"/>
      <c r="V8" s="622"/>
      <c r="W8" s="622"/>
      <c r="X8" s="622"/>
      <c r="Y8" s="623"/>
      <c r="Z8" s="659">
        <v>0.1</v>
      </c>
      <c r="AA8" s="659"/>
      <c r="AB8" s="659"/>
      <c r="AC8" s="659"/>
      <c r="AD8" s="660">
        <v>5889</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24865</v>
      </c>
      <c r="BH8" s="622"/>
      <c r="BI8" s="622"/>
      <c r="BJ8" s="622"/>
      <c r="BK8" s="622"/>
      <c r="BL8" s="622"/>
      <c r="BM8" s="622"/>
      <c r="BN8" s="623"/>
      <c r="BO8" s="659">
        <v>1.5</v>
      </c>
      <c r="BP8" s="659"/>
      <c r="BQ8" s="659"/>
      <c r="BR8" s="659"/>
      <c r="BS8" s="660" t="s">
        <v>121</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2510980</v>
      </c>
      <c r="CS8" s="622"/>
      <c r="CT8" s="622"/>
      <c r="CU8" s="622"/>
      <c r="CV8" s="622"/>
      <c r="CW8" s="622"/>
      <c r="CX8" s="622"/>
      <c r="CY8" s="623"/>
      <c r="CZ8" s="659">
        <v>28.6</v>
      </c>
      <c r="DA8" s="659"/>
      <c r="DB8" s="659"/>
      <c r="DC8" s="659"/>
      <c r="DD8" s="627">
        <v>1719</v>
      </c>
      <c r="DE8" s="622"/>
      <c r="DF8" s="622"/>
      <c r="DG8" s="622"/>
      <c r="DH8" s="622"/>
      <c r="DI8" s="622"/>
      <c r="DJ8" s="622"/>
      <c r="DK8" s="622"/>
      <c r="DL8" s="622"/>
      <c r="DM8" s="622"/>
      <c r="DN8" s="622"/>
      <c r="DO8" s="622"/>
      <c r="DP8" s="623"/>
      <c r="DQ8" s="627">
        <v>1266721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7387</v>
      </c>
      <c r="S9" s="622"/>
      <c r="T9" s="622"/>
      <c r="U9" s="622"/>
      <c r="V9" s="622"/>
      <c r="W9" s="622"/>
      <c r="X9" s="622"/>
      <c r="Y9" s="623"/>
      <c r="Z9" s="659">
        <v>0.1</v>
      </c>
      <c r="AA9" s="659"/>
      <c r="AB9" s="659"/>
      <c r="AC9" s="659"/>
      <c r="AD9" s="660">
        <v>7387</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593711</v>
      </c>
      <c r="BH9" s="622"/>
      <c r="BI9" s="622"/>
      <c r="BJ9" s="622"/>
      <c r="BK9" s="622"/>
      <c r="BL9" s="622"/>
      <c r="BM9" s="622"/>
      <c r="BN9" s="623"/>
      <c r="BO9" s="659">
        <v>36.200000000000003</v>
      </c>
      <c r="BP9" s="659"/>
      <c r="BQ9" s="659"/>
      <c r="BR9" s="659"/>
      <c r="BS9" s="660" t="s">
        <v>121</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2114731</v>
      </c>
      <c r="CS9" s="622"/>
      <c r="CT9" s="622"/>
      <c r="CU9" s="622"/>
      <c r="CV9" s="622"/>
      <c r="CW9" s="622"/>
      <c r="CX9" s="622"/>
      <c r="CY9" s="623"/>
      <c r="CZ9" s="659">
        <v>24.1</v>
      </c>
      <c r="DA9" s="659"/>
      <c r="DB9" s="659"/>
      <c r="DC9" s="659"/>
      <c r="DD9" s="627">
        <v>1619569</v>
      </c>
      <c r="DE9" s="622"/>
      <c r="DF9" s="622"/>
      <c r="DG9" s="622"/>
      <c r="DH9" s="622"/>
      <c r="DI9" s="622"/>
      <c r="DJ9" s="622"/>
      <c r="DK9" s="622"/>
      <c r="DL9" s="622"/>
      <c r="DM9" s="622"/>
      <c r="DN9" s="622"/>
      <c r="DO9" s="622"/>
      <c r="DP9" s="623"/>
      <c r="DQ9" s="627">
        <v>418152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31440</v>
      </c>
      <c r="BH10" s="622"/>
      <c r="BI10" s="622"/>
      <c r="BJ10" s="622"/>
      <c r="BK10" s="622"/>
      <c r="BL10" s="622"/>
      <c r="BM10" s="622"/>
      <c r="BN10" s="623"/>
      <c r="BO10" s="659">
        <v>1.9</v>
      </c>
      <c r="BP10" s="659"/>
      <c r="BQ10" s="659"/>
      <c r="BR10" s="659"/>
      <c r="BS10" s="660" t="s">
        <v>121</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474</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474</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342118</v>
      </c>
      <c r="S11" s="622"/>
      <c r="T11" s="622"/>
      <c r="U11" s="622"/>
      <c r="V11" s="622"/>
      <c r="W11" s="622"/>
      <c r="X11" s="622"/>
      <c r="Y11" s="623"/>
      <c r="Z11" s="624">
        <v>3.6</v>
      </c>
      <c r="AA11" s="625"/>
      <c r="AB11" s="625"/>
      <c r="AC11" s="626"/>
      <c r="AD11" s="627">
        <v>342118</v>
      </c>
      <c r="AE11" s="622"/>
      <c r="AF11" s="622"/>
      <c r="AG11" s="622"/>
      <c r="AH11" s="622"/>
      <c r="AI11" s="622"/>
      <c r="AJ11" s="622"/>
      <c r="AK11" s="623"/>
      <c r="AL11" s="624">
        <v>8.6999999999999993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87106</v>
      </c>
      <c r="BH11" s="622"/>
      <c r="BI11" s="622"/>
      <c r="BJ11" s="622"/>
      <c r="BK11" s="622"/>
      <c r="BL11" s="622"/>
      <c r="BM11" s="622"/>
      <c r="BN11" s="623"/>
      <c r="BO11" s="659">
        <v>5.3</v>
      </c>
      <c r="BP11" s="659"/>
      <c r="BQ11" s="659"/>
      <c r="BR11" s="659"/>
      <c r="BS11" s="660" t="s">
        <v>121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182982</v>
      </c>
      <c r="CS11" s="622"/>
      <c r="CT11" s="622"/>
      <c r="CU11" s="622"/>
      <c r="CV11" s="622"/>
      <c r="CW11" s="622"/>
      <c r="CX11" s="622"/>
      <c r="CY11" s="623"/>
      <c r="CZ11" s="659">
        <v>2.1</v>
      </c>
      <c r="DA11" s="659"/>
      <c r="DB11" s="659"/>
      <c r="DC11" s="659"/>
      <c r="DD11" s="627">
        <v>20582</v>
      </c>
      <c r="DE11" s="622"/>
      <c r="DF11" s="622"/>
      <c r="DG11" s="622"/>
      <c r="DH11" s="622"/>
      <c r="DI11" s="622"/>
      <c r="DJ11" s="622"/>
      <c r="DK11" s="622"/>
      <c r="DL11" s="622"/>
      <c r="DM11" s="622"/>
      <c r="DN11" s="622"/>
      <c r="DO11" s="622"/>
      <c r="DP11" s="623"/>
      <c r="DQ11" s="627">
        <v>129133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715275</v>
      </c>
      <c r="BH12" s="622"/>
      <c r="BI12" s="622"/>
      <c r="BJ12" s="622"/>
      <c r="BK12" s="622"/>
      <c r="BL12" s="622"/>
      <c r="BM12" s="622"/>
      <c r="BN12" s="623"/>
      <c r="BO12" s="659">
        <v>43.6</v>
      </c>
      <c r="BP12" s="659"/>
      <c r="BQ12" s="659"/>
      <c r="BR12" s="659"/>
      <c r="BS12" s="660" t="s">
        <v>121</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181497</v>
      </c>
      <c r="CS12" s="622"/>
      <c r="CT12" s="622"/>
      <c r="CU12" s="622"/>
      <c r="CV12" s="622"/>
      <c r="CW12" s="622"/>
      <c r="CX12" s="622"/>
      <c r="CY12" s="623"/>
      <c r="CZ12" s="659">
        <v>2.1</v>
      </c>
      <c r="DA12" s="659"/>
      <c r="DB12" s="659"/>
      <c r="DC12" s="659"/>
      <c r="DD12" s="627" t="s">
        <v>121</v>
      </c>
      <c r="DE12" s="622"/>
      <c r="DF12" s="622"/>
      <c r="DG12" s="622"/>
      <c r="DH12" s="622"/>
      <c r="DI12" s="622"/>
      <c r="DJ12" s="622"/>
      <c r="DK12" s="622"/>
      <c r="DL12" s="622"/>
      <c r="DM12" s="622"/>
      <c r="DN12" s="622"/>
      <c r="DO12" s="622"/>
      <c r="DP12" s="623"/>
      <c r="DQ12" s="627">
        <v>118329</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714843</v>
      </c>
      <c r="BH13" s="622"/>
      <c r="BI13" s="622"/>
      <c r="BJ13" s="622"/>
      <c r="BK13" s="622"/>
      <c r="BL13" s="622"/>
      <c r="BM13" s="622"/>
      <c r="BN13" s="623"/>
      <c r="BO13" s="659">
        <v>43.6</v>
      </c>
      <c r="BP13" s="659"/>
      <c r="BQ13" s="659"/>
      <c r="BR13" s="659"/>
      <c r="BS13" s="660" t="s">
        <v>121</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774004</v>
      </c>
      <c r="CS13" s="622"/>
      <c r="CT13" s="622"/>
      <c r="CU13" s="622"/>
      <c r="CV13" s="622"/>
      <c r="CW13" s="622"/>
      <c r="CX13" s="622"/>
      <c r="CY13" s="623"/>
      <c r="CZ13" s="659">
        <v>8.8000000000000007</v>
      </c>
      <c r="DA13" s="659"/>
      <c r="DB13" s="659"/>
      <c r="DC13" s="659"/>
      <c r="DD13" s="627">
        <v>269383</v>
      </c>
      <c r="DE13" s="622"/>
      <c r="DF13" s="622"/>
      <c r="DG13" s="622"/>
      <c r="DH13" s="622"/>
      <c r="DI13" s="622"/>
      <c r="DJ13" s="622"/>
      <c r="DK13" s="622"/>
      <c r="DL13" s="622"/>
      <c r="DM13" s="622"/>
      <c r="DN13" s="622"/>
      <c r="DO13" s="622"/>
      <c r="DP13" s="623"/>
      <c r="DQ13" s="627">
        <v>422523</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169</v>
      </c>
      <c r="S14" s="622"/>
      <c r="T14" s="622"/>
      <c r="U14" s="622"/>
      <c r="V14" s="622"/>
      <c r="W14" s="622"/>
      <c r="X14" s="622"/>
      <c r="Y14" s="623"/>
      <c r="Z14" s="659">
        <v>0</v>
      </c>
      <c r="AA14" s="659"/>
      <c r="AB14" s="659"/>
      <c r="AC14" s="659"/>
      <c r="AD14" s="660">
        <v>169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57757</v>
      </c>
      <c r="BH14" s="622"/>
      <c r="BI14" s="622"/>
      <c r="BJ14" s="622"/>
      <c r="BK14" s="622"/>
      <c r="BL14" s="622"/>
      <c r="BM14" s="622"/>
      <c r="BN14" s="623"/>
      <c r="BO14" s="659">
        <v>3.5</v>
      </c>
      <c r="BP14" s="659"/>
      <c r="BQ14" s="659"/>
      <c r="BR14" s="659"/>
      <c r="BS14" s="660" t="s">
        <v>121</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279163</v>
      </c>
      <c r="CS14" s="622"/>
      <c r="CT14" s="622"/>
      <c r="CU14" s="622"/>
      <c r="CV14" s="622"/>
      <c r="CW14" s="622"/>
      <c r="CX14" s="622"/>
      <c r="CY14" s="623"/>
      <c r="CZ14" s="659">
        <v>3.2</v>
      </c>
      <c r="DA14" s="659"/>
      <c r="DB14" s="659"/>
      <c r="DC14" s="659"/>
      <c r="DD14" s="627">
        <v>56491</v>
      </c>
      <c r="DE14" s="622"/>
      <c r="DF14" s="622"/>
      <c r="DG14" s="622"/>
      <c r="DH14" s="622"/>
      <c r="DI14" s="622"/>
      <c r="DJ14" s="622"/>
      <c r="DK14" s="622"/>
      <c r="DL14" s="622"/>
      <c r="DM14" s="622"/>
      <c r="DN14" s="622"/>
      <c r="DO14" s="622"/>
      <c r="DP14" s="623"/>
      <c r="DQ14" s="627">
        <v>224404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129614</v>
      </c>
      <c r="BH15" s="622"/>
      <c r="BI15" s="622"/>
      <c r="BJ15" s="622"/>
      <c r="BK15" s="622"/>
      <c r="BL15" s="622"/>
      <c r="BM15" s="622"/>
      <c r="BN15" s="623"/>
      <c r="BO15" s="659">
        <v>7.9</v>
      </c>
      <c r="BP15" s="659"/>
      <c r="BQ15" s="659"/>
      <c r="BR15" s="659"/>
      <c r="BS15" s="660" t="s">
        <v>121</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674315</v>
      </c>
      <c r="CS15" s="622"/>
      <c r="CT15" s="622"/>
      <c r="CU15" s="622"/>
      <c r="CV15" s="622"/>
      <c r="CW15" s="622"/>
      <c r="CX15" s="622"/>
      <c r="CY15" s="623"/>
      <c r="CZ15" s="659">
        <v>7.7</v>
      </c>
      <c r="DA15" s="659"/>
      <c r="DB15" s="659"/>
      <c r="DC15" s="659"/>
      <c r="DD15" s="627">
        <v>81239</v>
      </c>
      <c r="DE15" s="622"/>
      <c r="DF15" s="622"/>
      <c r="DG15" s="622"/>
      <c r="DH15" s="622"/>
      <c r="DI15" s="622"/>
      <c r="DJ15" s="622"/>
      <c r="DK15" s="622"/>
      <c r="DL15" s="622"/>
      <c r="DM15" s="622"/>
      <c r="DN15" s="622"/>
      <c r="DO15" s="622"/>
      <c r="DP15" s="623"/>
      <c r="DQ15" s="627">
        <v>500598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4042</v>
      </c>
      <c r="S16" s="622"/>
      <c r="T16" s="622"/>
      <c r="U16" s="622"/>
      <c r="V16" s="622"/>
      <c r="W16" s="622"/>
      <c r="X16" s="622"/>
      <c r="Y16" s="623"/>
      <c r="Z16" s="659">
        <v>0</v>
      </c>
      <c r="AA16" s="659"/>
      <c r="AB16" s="659"/>
      <c r="AC16" s="659"/>
      <c r="AD16" s="660">
        <v>4042</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8254</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5923</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19800</v>
      </c>
      <c r="S17" s="622"/>
      <c r="T17" s="622"/>
      <c r="U17" s="622"/>
      <c r="V17" s="622"/>
      <c r="W17" s="622"/>
      <c r="X17" s="622"/>
      <c r="Y17" s="623"/>
      <c r="Z17" s="659">
        <v>0.2</v>
      </c>
      <c r="AA17" s="659"/>
      <c r="AB17" s="659"/>
      <c r="AC17" s="659"/>
      <c r="AD17" s="660">
        <v>19800</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543438</v>
      </c>
      <c r="CS17" s="622"/>
      <c r="CT17" s="622"/>
      <c r="CU17" s="622"/>
      <c r="CV17" s="622"/>
      <c r="CW17" s="622"/>
      <c r="CX17" s="622"/>
      <c r="CY17" s="623"/>
      <c r="CZ17" s="659">
        <v>6.2</v>
      </c>
      <c r="DA17" s="659"/>
      <c r="DB17" s="659"/>
      <c r="DC17" s="659"/>
      <c r="DD17" s="627" t="s">
        <v>121</v>
      </c>
      <c r="DE17" s="622"/>
      <c r="DF17" s="622"/>
      <c r="DG17" s="622"/>
      <c r="DH17" s="622"/>
      <c r="DI17" s="622"/>
      <c r="DJ17" s="622"/>
      <c r="DK17" s="622"/>
      <c r="DL17" s="622"/>
      <c r="DM17" s="622"/>
      <c r="DN17" s="622"/>
      <c r="DO17" s="622"/>
      <c r="DP17" s="623"/>
      <c r="DQ17" s="627">
        <v>509012</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17058</v>
      </c>
      <c r="S18" s="622"/>
      <c r="T18" s="622"/>
      <c r="U18" s="622"/>
      <c r="V18" s="622"/>
      <c r="W18" s="622"/>
      <c r="X18" s="622"/>
      <c r="Y18" s="623"/>
      <c r="Z18" s="659">
        <v>0.2</v>
      </c>
      <c r="AA18" s="659"/>
      <c r="AB18" s="659"/>
      <c r="AC18" s="659"/>
      <c r="AD18" s="660">
        <v>17058</v>
      </c>
      <c r="AE18" s="660"/>
      <c r="AF18" s="660"/>
      <c r="AG18" s="660"/>
      <c r="AH18" s="660"/>
      <c r="AI18" s="660"/>
      <c r="AJ18" s="660"/>
      <c r="AK18" s="660"/>
      <c r="AL18" s="624">
        <v>0.4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16962</v>
      </c>
      <c r="S19" s="622"/>
      <c r="T19" s="622"/>
      <c r="U19" s="622"/>
      <c r="V19" s="622"/>
      <c r="W19" s="622"/>
      <c r="X19" s="622"/>
      <c r="Y19" s="623"/>
      <c r="Z19" s="659">
        <v>0.2</v>
      </c>
      <c r="AA19" s="659"/>
      <c r="AB19" s="659"/>
      <c r="AC19" s="659"/>
      <c r="AD19" s="660">
        <v>16962</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96</v>
      </c>
      <c r="S20" s="622"/>
      <c r="T20" s="622"/>
      <c r="U20" s="622"/>
      <c r="V20" s="622"/>
      <c r="W20" s="622"/>
      <c r="X20" s="622"/>
      <c r="Y20" s="623"/>
      <c r="Z20" s="659">
        <v>0</v>
      </c>
      <c r="AA20" s="659"/>
      <c r="AB20" s="659"/>
      <c r="AC20" s="659"/>
      <c r="AD20" s="660">
        <v>96</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8777334</v>
      </c>
      <c r="CS20" s="622"/>
      <c r="CT20" s="622"/>
      <c r="CU20" s="622"/>
      <c r="CV20" s="622"/>
      <c r="CW20" s="622"/>
      <c r="CX20" s="622"/>
      <c r="CY20" s="623"/>
      <c r="CZ20" s="659">
        <v>100</v>
      </c>
      <c r="DA20" s="659"/>
      <c r="DB20" s="659"/>
      <c r="DC20" s="659"/>
      <c r="DD20" s="627">
        <v>2483101</v>
      </c>
      <c r="DE20" s="622"/>
      <c r="DF20" s="622"/>
      <c r="DG20" s="622"/>
      <c r="DH20" s="622"/>
      <c r="DI20" s="622"/>
      <c r="DJ20" s="622"/>
      <c r="DK20" s="622"/>
      <c r="DL20" s="622"/>
      <c r="DM20" s="622"/>
      <c r="DN20" s="622"/>
      <c r="DO20" s="622"/>
      <c r="DP20" s="623"/>
      <c r="DQ20" s="627">
        <v>4586923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1946920</v>
      </c>
      <c r="S21" s="622"/>
      <c r="T21" s="622"/>
      <c r="U21" s="622"/>
      <c r="V21" s="622"/>
      <c r="W21" s="622"/>
      <c r="X21" s="622"/>
      <c r="Y21" s="623"/>
      <c r="Z21" s="659">
        <v>20.5</v>
      </c>
      <c r="AA21" s="659"/>
      <c r="AB21" s="659"/>
      <c r="AC21" s="659"/>
      <c r="AD21" s="660">
        <v>1817684</v>
      </c>
      <c r="AE21" s="660"/>
      <c r="AF21" s="660"/>
      <c r="AG21" s="660"/>
      <c r="AH21" s="660"/>
      <c r="AI21" s="660"/>
      <c r="AJ21" s="660"/>
      <c r="AK21" s="660"/>
      <c r="AL21" s="624">
        <v>46.2</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1817684</v>
      </c>
      <c r="S22" s="622"/>
      <c r="T22" s="622"/>
      <c r="U22" s="622"/>
      <c r="V22" s="622"/>
      <c r="W22" s="622"/>
      <c r="X22" s="622"/>
      <c r="Y22" s="623"/>
      <c r="Z22" s="659">
        <v>19.2</v>
      </c>
      <c r="AA22" s="659"/>
      <c r="AB22" s="659"/>
      <c r="AC22" s="659"/>
      <c r="AD22" s="660">
        <v>1817684</v>
      </c>
      <c r="AE22" s="660"/>
      <c r="AF22" s="660"/>
      <c r="AG22" s="660"/>
      <c r="AH22" s="660"/>
      <c r="AI22" s="660"/>
      <c r="AJ22" s="660"/>
      <c r="AK22" s="660"/>
      <c r="AL22" s="624">
        <v>46.2</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129236</v>
      </c>
      <c r="S23" s="622"/>
      <c r="T23" s="622"/>
      <c r="U23" s="622"/>
      <c r="V23" s="622"/>
      <c r="W23" s="622"/>
      <c r="X23" s="622"/>
      <c r="Y23" s="623"/>
      <c r="Z23" s="659">
        <v>1.4</v>
      </c>
      <c r="AA23" s="659"/>
      <c r="AB23" s="659"/>
      <c r="AC23" s="659"/>
      <c r="AD23" s="660" t="s">
        <v>121</v>
      </c>
      <c r="AE23" s="660"/>
      <c r="AF23" s="660"/>
      <c r="AG23" s="660"/>
      <c r="AH23" s="660"/>
      <c r="AI23" s="660"/>
      <c r="AJ23" s="660"/>
      <c r="AK23" s="660"/>
      <c r="AL23" s="624" t="s">
        <v>121</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3303160</v>
      </c>
      <c r="CS24" s="677"/>
      <c r="CT24" s="677"/>
      <c r="CU24" s="677"/>
      <c r="CV24" s="677"/>
      <c r="CW24" s="677"/>
      <c r="CX24" s="677"/>
      <c r="CY24" s="702"/>
      <c r="CZ24" s="703">
        <v>37.6</v>
      </c>
      <c r="DA24" s="685"/>
      <c r="DB24" s="685"/>
      <c r="DC24" s="705"/>
      <c r="DD24" s="701">
        <v>2079686</v>
      </c>
      <c r="DE24" s="677"/>
      <c r="DF24" s="677"/>
      <c r="DG24" s="677"/>
      <c r="DH24" s="677"/>
      <c r="DI24" s="677"/>
      <c r="DJ24" s="677"/>
      <c r="DK24" s="702"/>
      <c r="DL24" s="701">
        <v>1937593</v>
      </c>
      <c r="DM24" s="677"/>
      <c r="DN24" s="677"/>
      <c r="DO24" s="677"/>
      <c r="DP24" s="677"/>
      <c r="DQ24" s="677"/>
      <c r="DR24" s="677"/>
      <c r="DS24" s="677"/>
      <c r="DT24" s="677"/>
      <c r="DU24" s="677"/>
      <c r="DV24" s="702"/>
      <c r="DW24" s="703">
        <v>48.8</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4042334</v>
      </c>
      <c r="S25" s="622"/>
      <c r="T25" s="622"/>
      <c r="U25" s="622"/>
      <c r="V25" s="622"/>
      <c r="W25" s="622"/>
      <c r="X25" s="622"/>
      <c r="Y25" s="623"/>
      <c r="Z25" s="659">
        <v>42.7</v>
      </c>
      <c r="AA25" s="659"/>
      <c r="AB25" s="659"/>
      <c r="AC25" s="659"/>
      <c r="AD25" s="660">
        <v>3913098</v>
      </c>
      <c r="AE25" s="660"/>
      <c r="AF25" s="660"/>
      <c r="AG25" s="660"/>
      <c r="AH25" s="660"/>
      <c r="AI25" s="660"/>
      <c r="AJ25" s="660"/>
      <c r="AK25" s="660"/>
      <c r="AL25" s="624">
        <v>99.4</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1066919</v>
      </c>
      <c r="CS25" s="634"/>
      <c r="CT25" s="634"/>
      <c r="CU25" s="634"/>
      <c r="CV25" s="634"/>
      <c r="CW25" s="634"/>
      <c r="CX25" s="634"/>
      <c r="CY25" s="635"/>
      <c r="CZ25" s="624">
        <v>12.2</v>
      </c>
      <c r="DA25" s="636"/>
      <c r="DB25" s="636"/>
      <c r="DC25" s="637"/>
      <c r="DD25" s="627">
        <v>866946</v>
      </c>
      <c r="DE25" s="634"/>
      <c r="DF25" s="634"/>
      <c r="DG25" s="634"/>
      <c r="DH25" s="634"/>
      <c r="DI25" s="634"/>
      <c r="DJ25" s="634"/>
      <c r="DK25" s="635"/>
      <c r="DL25" s="627">
        <v>864333</v>
      </c>
      <c r="DM25" s="634"/>
      <c r="DN25" s="634"/>
      <c r="DO25" s="634"/>
      <c r="DP25" s="634"/>
      <c r="DQ25" s="634"/>
      <c r="DR25" s="634"/>
      <c r="DS25" s="634"/>
      <c r="DT25" s="634"/>
      <c r="DU25" s="634"/>
      <c r="DV25" s="635"/>
      <c r="DW25" s="624">
        <v>21.8</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1245</v>
      </c>
      <c r="S26" s="622"/>
      <c r="T26" s="622"/>
      <c r="U26" s="622"/>
      <c r="V26" s="622"/>
      <c r="W26" s="622"/>
      <c r="X26" s="622"/>
      <c r="Y26" s="623"/>
      <c r="Z26" s="659">
        <v>0</v>
      </c>
      <c r="AA26" s="659"/>
      <c r="AB26" s="659"/>
      <c r="AC26" s="659"/>
      <c r="AD26" s="660">
        <v>1245</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612094</v>
      </c>
      <c r="CS26" s="622"/>
      <c r="CT26" s="622"/>
      <c r="CU26" s="622"/>
      <c r="CV26" s="622"/>
      <c r="CW26" s="622"/>
      <c r="CX26" s="622"/>
      <c r="CY26" s="623"/>
      <c r="CZ26" s="624">
        <v>7</v>
      </c>
      <c r="DA26" s="636"/>
      <c r="DB26" s="636"/>
      <c r="DC26" s="637"/>
      <c r="DD26" s="627">
        <v>486836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31463</v>
      </c>
      <c r="S27" s="622"/>
      <c r="T27" s="622"/>
      <c r="U27" s="622"/>
      <c r="V27" s="622"/>
      <c r="W27" s="622"/>
      <c r="X27" s="622"/>
      <c r="Y27" s="623"/>
      <c r="Z27" s="659">
        <v>0.3</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1639768</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1692803</v>
      </c>
      <c r="CS27" s="634"/>
      <c r="CT27" s="634"/>
      <c r="CU27" s="634"/>
      <c r="CV27" s="634"/>
      <c r="CW27" s="634"/>
      <c r="CX27" s="634"/>
      <c r="CY27" s="635"/>
      <c r="CZ27" s="624">
        <v>19.3</v>
      </c>
      <c r="DA27" s="636"/>
      <c r="DB27" s="636"/>
      <c r="DC27" s="637"/>
      <c r="DD27" s="627">
        <v>703728</v>
      </c>
      <c r="DE27" s="634"/>
      <c r="DF27" s="634"/>
      <c r="DG27" s="634"/>
      <c r="DH27" s="634"/>
      <c r="DI27" s="634"/>
      <c r="DJ27" s="634"/>
      <c r="DK27" s="635"/>
      <c r="DL27" s="627">
        <v>564248</v>
      </c>
      <c r="DM27" s="634"/>
      <c r="DN27" s="634"/>
      <c r="DO27" s="634"/>
      <c r="DP27" s="634"/>
      <c r="DQ27" s="634"/>
      <c r="DR27" s="634"/>
      <c r="DS27" s="634"/>
      <c r="DT27" s="634"/>
      <c r="DU27" s="634"/>
      <c r="DV27" s="635"/>
      <c r="DW27" s="624">
        <v>14.2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165607</v>
      </c>
      <c r="S28" s="622"/>
      <c r="T28" s="622"/>
      <c r="U28" s="622"/>
      <c r="V28" s="622"/>
      <c r="W28" s="622"/>
      <c r="X28" s="622"/>
      <c r="Y28" s="623"/>
      <c r="Z28" s="659">
        <v>1.7</v>
      </c>
      <c r="AA28" s="659"/>
      <c r="AB28" s="659"/>
      <c r="AC28" s="659"/>
      <c r="AD28" s="660">
        <v>1061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543438</v>
      </c>
      <c r="CS28" s="622"/>
      <c r="CT28" s="622"/>
      <c r="CU28" s="622"/>
      <c r="CV28" s="622"/>
      <c r="CW28" s="622"/>
      <c r="CX28" s="622"/>
      <c r="CY28" s="623"/>
      <c r="CZ28" s="624">
        <v>6.2</v>
      </c>
      <c r="DA28" s="636"/>
      <c r="DB28" s="636"/>
      <c r="DC28" s="637"/>
      <c r="DD28" s="627">
        <v>509012</v>
      </c>
      <c r="DE28" s="622"/>
      <c r="DF28" s="622"/>
      <c r="DG28" s="622"/>
      <c r="DH28" s="622"/>
      <c r="DI28" s="622"/>
      <c r="DJ28" s="622"/>
      <c r="DK28" s="623"/>
      <c r="DL28" s="627">
        <v>509012</v>
      </c>
      <c r="DM28" s="622"/>
      <c r="DN28" s="622"/>
      <c r="DO28" s="622"/>
      <c r="DP28" s="622"/>
      <c r="DQ28" s="622"/>
      <c r="DR28" s="622"/>
      <c r="DS28" s="622"/>
      <c r="DT28" s="622"/>
      <c r="DU28" s="622"/>
      <c r="DV28" s="623"/>
      <c r="DW28" s="624">
        <v>12.8</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42886</v>
      </c>
      <c r="S29" s="622"/>
      <c r="T29" s="622"/>
      <c r="U29" s="622"/>
      <c r="V29" s="622"/>
      <c r="W29" s="622"/>
      <c r="X29" s="622"/>
      <c r="Y29" s="623"/>
      <c r="Z29" s="659">
        <v>0.5</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543436</v>
      </c>
      <c r="CS29" s="634"/>
      <c r="CT29" s="634"/>
      <c r="CU29" s="634"/>
      <c r="CV29" s="634"/>
      <c r="CW29" s="634"/>
      <c r="CX29" s="634"/>
      <c r="CY29" s="635"/>
      <c r="CZ29" s="624">
        <v>6.2</v>
      </c>
      <c r="DA29" s="636"/>
      <c r="DB29" s="636"/>
      <c r="DC29" s="637"/>
      <c r="DD29" s="627">
        <v>509010</v>
      </c>
      <c r="DE29" s="634"/>
      <c r="DF29" s="634"/>
      <c r="DG29" s="634"/>
      <c r="DH29" s="634"/>
      <c r="DI29" s="634"/>
      <c r="DJ29" s="634"/>
      <c r="DK29" s="635"/>
      <c r="DL29" s="627">
        <v>509010</v>
      </c>
      <c r="DM29" s="634"/>
      <c r="DN29" s="634"/>
      <c r="DO29" s="634"/>
      <c r="DP29" s="634"/>
      <c r="DQ29" s="634"/>
      <c r="DR29" s="634"/>
      <c r="DS29" s="634"/>
      <c r="DT29" s="634"/>
      <c r="DU29" s="634"/>
      <c r="DV29" s="635"/>
      <c r="DW29" s="624">
        <v>12.8</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1649455</v>
      </c>
      <c r="S30" s="622"/>
      <c r="T30" s="622"/>
      <c r="U30" s="622"/>
      <c r="V30" s="622"/>
      <c r="W30" s="622"/>
      <c r="X30" s="622"/>
      <c r="Y30" s="623"/>
      <c r="Z30" s="659">
        <v>17.399999999999999</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533279</v>
      </c>
      <c r="CS30" s="622"/>
      <c r="CT30" s="622"/>
      <c r="CU30" s="622"/>
      <c r="CV30" s="622"/>
      <c r="CW30" s="622"/>
      <c r="CX30" s="622"/>
      <c r="CY30" s="623"/>
      <c r="CZ30" s="624">
        <v>6.1</v>
      </c>
      <c r="DA30" s="636"/>
      <c r="DB30" s="636"/>
      <c r="DC30" s="637"/>
      <c r="DD30" s="627">
        <v>499219</v>
      </c>
      <c r="DE30" s="622"/>
      <c r="DF30" s="622"/>
      <c r="DG30" s="622"/>
      <c r="DH30" s="622"/>
      <c r="DI30" s="622"/>
      <c r="DJ30" s="622"/>
      <c r="DK30" s="623"/>
      <c r="DL30" s="627">
        <v>499219</v>
      </c>
      <c r="DM30" s="622"/>
      <c r="DN30" s="622"/>
      <c r="DO30" s="622"/>
      <c r="DP30" s="622"/>
      <c r="DQ30" s="622"/>
      <c r="DR30" s="622"/>
      <c r="DS30" s="622"/>
      <c r="DT30" s="622"/>
      <c r="DU30" s="622"/>
      <c r="DV30" s="623"/>
      <c r="DW30" s="624">
        <v>12.6</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99.6</v>
      </c>
      <c r="BH31" s="684"/>
      <c r="BI31" s="684"/>
      <c r="BJ31" s="684"/>
      <c r="BK31" s="684"/>
      <c r="BL31" s="684"/>
      <c r="BM31" s="685">
        <v>98.5</v>
      </c>
      <c r="BN31" s="684"/>
      <c r="BO31" s="684"/>
      <c r="BP31" s="684"/>
      <c r="BQ31" s="686"/>
      <c r="BR31" s="683">
        <v>99.7</v>
      </c>
      <c r="BS31" s="684"/>
      <c r="BT31" s="684"/>
      <c r="BU31" s="684"/>
      <c r="BV31" s="684"/>
      <c r="BW31" s="684"/>
      <c r="BX31" s="685">
        <v>98.4</v>
      </c>
      <c r="BY31" s="684"/>
      <c r="BZ31" s="684"/>
      <c r="CA31" s="684"/>
      <c r="CB31" s="686"/>
      <c r="CD31" s="642"/>
      <c r="CE31" s="643"/>
      <c r="CF31" s="618" t="s">
        <v>301</v>
      </c>
      <c r="CG31" s="619"/>
      <c r="CH31" s="619"/>
      <c r="CI31" s="619"/>
      <c r="CJ31" s="619"/>
      <c r="CK31" s="619"/>
      <c r="CL31" s="619"/>
      <c r="CM31" s="619"/>
      <c r="CN31" s="619"/>
      <c r="CO31" s="619"/>
      <c r="CP31" s="619"/>
      <c r="CQ31" s="620"/>
      <c r="CR31" s="621">
        <v>10157</v>
      </c>
      <c r="CS31" s="634"/>
      <c r="CT31" s="634"/>
      <c r="CU31" s="634"/>
      <c r="CV31" s="634"/>
      <c r="CW31" s="634"/>
      <c r="CX31" s="634"/>
      <c r="CY31" s="635"/>
      <c r="CZ31" s="624">
        <v>0.1</v>
      </c>
      <c r="DA31" s="636"/>
      <c r="DB31" s="636"/>
      <c r="DC31" s="637"/>
      <c r="DD31" s="627">
        <v>9791</v>
      </c>
      <c r="DE31" s="634"/>
      <c r="DF31" s="634"/>
      <c r="DG31" s="634"/>
      <c r="DH31" s="634"/>
      <c r="DI31" s="634"/>
      <c r="DJ31" s="634"/>
      <c r="DK31" s="635"/>
      <c r="DL31" s="627">
        <v>9791</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527066</v>
      </c>
      <c r="S32" s="622"/>
      <c r="T32" s="622"/>
      <c r="U32" s="622"/>
      <c r="V32" s="622"/>
      <c r="W32" s="622"/>
      <c r="X32" s="622"/>
      <c r="Y32" s="623"/>
      <c r="Z32" s="659">
        <v>5.6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303</v>
      </c>
      <c r="AX32" s="618" t="s">
        <v>304</v>
      </c>
      <c r="AY32" s="619"/>
      <c r="AZ32" s="619"/>
      <c r="BA32" s="619"/>
      <c r="BB32" s="619"/>
      <c r="BC32" s="619"/>
      <c r="BD32" s="619"/>
      <c r="BE32" s="619"/>
      <c r="BF32" s="620"/>
      <c r="BG32" s="687">
        <v>99.5</v>
      </c>
      <c r="BH32" s="634"/>
      <c r="BI32" s="634"/>
      <c r="BJ32" s="634"/>
      <c r="BK32" s="634"/>
      <c r="BL32" s="634"/>
      <c r="BM32" s="625">
        <v>98</v>
      </c>
      <c r="BN32" s="634"/>
      <c r="BO32" s="634"/>
      <c r="BP32" s="634"/>
      <c r="BQ32" s="657"/>
      <c r="BR32" s="687">
        <v>99.6</v>
      </c>
      <c r="BS32" s="634"/>
      <c r="BT32" s="634"/>
      <c r="BU32" s="634"/>
      <c r="BV32" s="634"/>
      <c r="BW32" s="634"/>
      <c r="BX32" s="625">
        <v>97.9</v>
      </c>
      <c r="BY32" s="634"/>
      <c r="BZ32" s="634"/>
      <c r="CA32" s="634"/>
      <c r="CB32" s="657"/>
      <c r="CD32" s="644"/>
      <c r="CE32" s="645"/>
      <c r="CF32" s="618" t="s">
        <v>305</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46922</v>
      </c>
      <c r="S33" s="622"/>
      <c r="T33" s="622"/>
      <c r="U33" s="622"/>
      <c r="V33" s="622"/>
      <c r="W33" s="622"/>
      <c r="X33" s="622"/>
      <c r="Y33" s="623"/>
      <c r="Z33" s="659">
        <v>0.5</v>
      </c>
      <c r="AA33" s="659"/>
      <c r="AB33" s="659"/>
      <c r="AC33" s="659"/>
      <c r="AD33" s="660">
        <v>8638</v>
      </c>
      <c r="AE33" s="660"/>
      <c r="AF33" s="660"/>
      <c r="AG33" s="660"/>
      <c r="AH33" s="660"/>
      <c r="AI33" s="660"/>
      <c r="AJ33" s="660"/>
      <c r="AK33" s="660"/>
      <c r="AL33" s="624">
        <v>0.2</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99.7</v>
      </c>
      <c r="BH33" s="606"/>
      <c r="BI33" s="606"/>
      <c r="BJ33" s="606"/>
      <c r="BK33" s="606"/>
      <c r="BL33" s="606"/>
      <c r="BM33" s="652">
        <v>98.7</v>
      </c>
      <c r="BN33" s="606"/>
      <c r="BO33" s="606"/>
      <c r="BP33" s="606"/>
      <c r="BQ33" s="669"/>
      <c r="BR33" s="682">
        <v>99.7</v>
      </c>
      <c r="BS33" s="606"/>
      <c r="BT33" s="606"/>
      <c r="BU33" s="606"/>
      <c r="BV33" s="606"/>
      <c r="BW33" s="606"/>
      <c r="BX33" s="652">
        <v>98.7</v>
      </c>
      <c r="BY33" s="606"/>
      <c r="BZ33" s="606"/>
      <c r="CA33" s="606"/>
      <c r="CB33" s="669"/>
      <c r="CD33" s="618" t="s">
        <v>308</v>
      </c>
      <c r="CE33" s="619"/>
      <c r="CF33" s="619"/>
      <c r="CG33" s="619"/>
      <c r="CH33" s="619"/>
      <c r="CI33" s="619"/>
      <c r="CJ33" s="619"/>
      <c r="CK33" s="619"/>
      <c r="CL33" s="619"/>
      <c r="CM33" s="619"/>
      <c r="CN33" s="619"/>
      <c r="CO33" s="619"/>
      <c r="CP33" s="619"/>
      <c r="CQ33" s="620"/>
      <c r="CR33" s="621">
        <v>2982837</v>
      </c>
      <c r="CS33" s="634"/>
      <c r="CT33" s="634"/>
      <c r="CU33" s="634"/>
      <c r="CV33" s="634"/>
      <c r="CW33" s="634"/>
      <c r="CX33" s="634"/>
      <c r="CY33" s="635"/>
      <c r="CZ33" s="624">
        <v>34</v>
      </c>
      <c r="DA33" s="636"/>
      <c r="DB33" s="636"/>
      <c r="DC33" s="637"/>
      <c r="DD33" s="627">
        <v>2326171</v>
      </c>
      <c r="DE33" s="634"/>
      <c r="DF33" s="634"/>
      <c r="DG33" s="634"/>
      <c r="DH33" s="634"/>
      <c r="DI33" s="634"/>
      <c r="DJ33" s="634"/>
      <c r="DK33" s="635"/>
      <c r="DL33" s="627">
        <v>1675327</v>
      </c>
      <c r="DM33" s="634"/>
      <c r="DN33" s="634"/>
      <c r="DO33" s="634"/>
      <c r="DP33" s="634"/>
      <c r="DQ33" s="634"/>
      <c r="DR33" s="634"/>
      <c r="DS33" s="634"/>
      <c r="DT33" s="634"/>
      <c r="DU33" s="634"/>
      <c r="DV33" s="635"/>
      <c r="DW33" s="624">
        <v>42.2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57651</v>
      </c>
      <c r="S34" s="622"/>
      <c r="T34" s="622"/>
      <c r="U34" s="622"/>
      <c r="V34" s="622"/>
      <c r="W34" s="622"/>
      <c r="X34" s="622"/>
      <c r="Y34" s="623"/>
      <c r="Z34" s="659">
        <v>0.6</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986520</v>
      </c>
      <c r="CS34" s="622"/>
      <c r="CT34" s="622"/>
      <c r="CU34" s="622"/>
      <c r="CV34" s="622"/>
      <c r="CW34" s="622"/>
      <c r="CX34" s="622"/>
      <c r="CY34" s="623"/>
      <c r="CZ34" s="624">
        <v>11.2</v>
      </c>
      <c r="DA34" s="636"/>
      <c r="DB34" s="636"/>
      <c r="DC34" s="637"/>
      <c r="DD34" s="627">
        <v>772358</v>
      </c>
      <c r="DE34" s="622"/>
      <c r="DF34" s="622"/>
      <c r="DG34" s="622"/>
      <c r="DH34" s="622"/>
      <c r="DI34" s="622"/>
      <c r="DJ34" s="622"/>
      <c r="DK34" s="623"/>
      <c r="DL34" s="627">
        <v>699154</v>
      </c>
      <c r="DM34" s="622"/>
      <c r="DN34" s="622"/>
      <c r="DO34" s="622"/>
      <c r="DP34" s="622"/>
      <c r="DQ34" s="622"/>
      <c r="DR34" s="622"/>
      <c r="DS34" s="622"/>
      <c r="DT34" s="622"/>
      <c r="DU34" s="622"/>
      <c r="DV34" s="623"/>
      <c r="DW34" s="624">
        <v>17.600000000000001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754712</v>
      </c>
      <c r="S35" s="622"/>
      <c r="T35" s="622"/>
      <c r="U35" s="622"/>
      <c r="V35" s="622"/>
      <c r="W35" s="622"/>
      <c r="X35" s="622"/>
      <c r="Y35" s="623"/>
      <c r="Z35" s="659">
        <v>8</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37389</v>
      </c>
      <c r="CS35" s="634"/>
      <c r="CT35" s="634"/>
      <c r="CU35" s="634"/>
      <c r="CV35" s="634"/>
      <c r="CW35" s="634"/>
      <c r="CX35" s="634"/>
      <c r="CY35" s="635"/>
      <c r="CZ35" s="624">
        <v>0.4</v>
      </c>
      <c r="DA35" s="636"/>
      <c r="DB35" s="636"/>
      <c r="DC35" s="637"/>
      <c r="DD35" s="627">
        <v>25150</v>
      </c>
      <c r="DE35" s="634"/>
      <c r="DF35" s="634"/>
      <c r="DG35" s="634"/>
      <c r="DH35" s="634"/>
      <c r="DI35" s="634"/>
      <c r="DJ35" s="634"/>
      <c r="DK35" s="635"/>
      <c r="DL35" s="627">
        <v>24563</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474259</v>
      </c>
      <c r="S36" s="622"/>
      <c r="T36" s="622"/>
      <c r="U36" s="622"/>
      <c r="V36" s="622"/>
      <c r="W36" s="622"/>
      <c r="X36" s="622"/>
      <c r="Y36" s="623"/>
      <c r="Z36" s="659">
        <v>5</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873452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16201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990881</v>
      </c>
      <c r="CS36" s="622"/>
      <c r="CT36" s="622"/>
      <c r="CU36" s="622"/>
      <c r="CV36" s="622"/>
      <c r="CW36" s="622"/>
      <c r="CX36" s="622"/>
      <c r="CY36" s="623"/>
      <c r="CZ36" s="624">
        <v>11.3</v>
      </c>
      <c r="DA36" s="636"/>
      <c r="DB36" s="636"/>
      <c r="DC36" s="637"/>
      <c r="DD36" s="627">
        <v>742819</v>
      </c>
      <c r="DE36" s="622"/>
      <c r="DF36" s="622"/>
      <c r="DG36" s="622"/>
      <c r="DH36" s="622"/>
      <c r="DI36" s="622"/>
      <c r="DJ36" s="622"/>
      <c r="DK36" s="623"/>
      <c r="DL36" s="627">
        <v>569921</v>
      </c>
      <c r="DM36" s="622"/>
      <c r="DN36" s="622"/>
      <c r="DO36" s="622"/>
      <c r="DP36" s="622"/>
      <c r="DQ36" s="622"/>
      <c r="DR36" s="622"/>
      <c r="DS36" s="622"/>
      <c r="DT36" s="622"/>
      <c r="DU36" s="622"/>
      <c r="DV36" s="623"/>
      <c r="DW36" s="624">
        <v>14.4</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119666</v>
      </c>
      <c r="S37" s="622"/>
      <c r="T37" s="622"/>
      <c r="U37" s="622"/>
      <c r="V37" s="622"/>
      <c r="W37" s="622"/>
      <c r="X37" s="622"/>
      <c r="Y37" s="623"/>
      <c r="Z37" s="659">
        <v>1.3</v>
      </c>
      <c r="AA37" s="659"/>
      <c r="AB37" s="659"/>
      <c r="AC37" s="659"/>
      <c r="AD37" s="660">
        <v>12271</v>
      </c>
      <c r="AE37" s="660"/>
      <c r="AF37" s="660"/>
      <c r="AG37" s="660"/>
      <c r="AH37" s="660"/>
      <c r="AI37" s="660"/>
      <c r="AJ37" s="660"/>
      <c r="AK37" s="660"/>
      <c r="AL37" s="624">
        <v>0.3</v>
      </c>
      <c r="AM37" s="625"/>
      <c r="AN37" s="625"/>
      <c r="AO37" s="661"/>
      <c r="AQ37" s="654" t="s">
        <v>320</v>
      </c>
      <c r="AR37" s="655"/>
      <c r="AS37" s="655"/>
      <c r="AT37" s="655"/>
      <c r="AU37" s="655"/>
      <c r="AV37" s="655"/>
      <c r="AW37" s="655"/>
      <c r="AX37" s="655"/>
      <c r="AY37" s="656"/>
      <c r="AZ37" s="621">
        <v>356834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4470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9985</v>
      </c>
      <c r="CS37" s="634"/>
      <c r="CT37" s="634"/>
      <c r="CU37" s="634"/>
      <c r="CV37" s="634"/>
      <c r="CW37" s="634"/>
      <c r="CX37" s="634"/>
      <c r="CY37" s="635"/>
      <c r="CZ37" s="624">
        <v>0.1</v>
      </c>
      <c r="DA37" s="636"/>
      <c r="DB37" s="636"/>
      <c r="DC37" s="637"/>
      <c r="DD37" s="627">
        <v>9985</v>
      </c>
      <c r="DE37" s="634"/>
      <c r="DF37" s="634"/>
      <c r="DG37" s="634"/>
      <c r="DH37" s="634"/>
      <c r="DI37" s="634"/>
      <c r="DJ37" s="634"/>
      <c r="DK37" s="635"/>
      <c r="DL37" s="627">
        <v>6458</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1562100</v>
      </c>
      <c r="S38" s="622"/>
      <c r="T38" s="622"/>
      <c r="U38" s="622"/>
      <c r="V38" s="622"/>
      <c r="W38" s="622"/>
      <c r="X38" s="622"/>
      <c r="Y38" s="623"/>
      <c r="Z38" s="659">
        <v>16.5</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2837</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1630</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513781</v>
      </c>
      <c r="CS38" s="622"/>
      <c r="CT38" s="622"/>
      <c r="CU38" s="622"/>
      <c r="CV38" s="622"/>
      <c r="CW38" s="622"/>
      <c r="CX38" s="622"/>
      <c r="CY38" s="623"/>
      <c r="CZ38" s="624">
        <v>5.9</v>
      </c>
      <c r="DA38" s="636"/>
      <c r="DB38" s="636"/>
      <c r="DC38" s="637"/>
      <c r="DD38" s="627">
        <v>411577</v>
      </c>
      <c r="DE38" s="622"/>
      <c r="DF38" s="622"/>
      <c r="DG38" s="622"/>
      <c r="DH38" s="622"/>
      <c r="DI38" s="622"/>
      <c r="DJ38" s="622"/>
      <c r="DK38" s="623"/>
      <c r="DL38" s="627">
        <v>381689</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2475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403810</v>
      </c>
      <c r="CS39" s="634"/>
      <c r="CT39" s="634"/>
      <c r="CU39" s="634"/>
      <c r="CV39" s="634"/>
      <c r="CW39" s="634"/>
      <c r="CX39" s="634"/>
      <c r="CY39" s="635"/>
      <c r="CZ39" s="624">
        <v>4.5999999999999996</v>
      </c>
      <c r="DA39" s="636"/>
      <c r="DB39" s="636"/>
      <c r="DC39" s="637"/>
      <c r="DD39" s="627">
        <v>373811</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33200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50456</v>
      </c>
      <c r="CS40" s="622"/>
      <c r="CT40" s="622"/>
      <c r="CU40" s="622"/>
      <c r="CV40" s="622"/>
      <c r="CW40" s="622"/>
      <c r="CX40" s="622"/>
      <c r="CY40" s="623"/>
      <c r="CZ40" s="624">
        <v>0.6</v>
      </c>
      <c r="DA40" s="636"/>
      <c r="DB40" s="636"/>
      <c r="DC40" s="637"/>
      <c r="DD40" s="627">
        <v>456</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9475366</v>
      </c>
      <c r="S41" s="646"/>
      <c r="T41" s="646"/>
      <c r="U41" s="646"/>
      <c r="V41" s="646"/>
      <c r="W41" s="646"/>
      <c r="X41" s="646"/>
      <c r="Y41" s="649"/>
      <c r="Z41" s="650">
        <v>100</v>
      </c>
      <c r="AA41" s="650"/>
      <c r="AB41" s="650"/>
      <c r="AC41" s="650"/>
      <c r="AD41" s="651">
        <v>3936313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109093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404688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2491337</v>
      </c>
      <c r="CS42" s="634"/>
      <c r="CT42" s="634"/>
      <c r="CU42" s="634"/>
      <c r="CV42" s="634"/>
      <c r="CW42" s="634"/>
      <c r="CX42" s="634"/>
      <c r="CY42" s="635"/>
      <c r="CZ42" s="624">
        <v>28.4</v>
      </c>
      <c r="DA42" s="636"/>
      <c r="DB42" s="636"/>
      <c r="DC42" s="637"/>
      <c r="DD42" s="627">
        <v>181066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41118</v>
      </c>
      <c r="CS43" s="634"/>
      <c r="CT43" s="634"/>
      <c r="CU43" s="634"/>
      <c r="CV43" s="634"/>
      <c r="CW43" s="634"/>
      <c r="CX43" s="634"/>
      <c r="CY43" s="635"/>
      <c r="CZ43" s="624">
        <v>0.5</v>
      </c>
      <c r="DA43" s="636"/>
      <c r="DB43" s="636"/>
      <c r="DC43" s="637"/>
      <c r="DD43" s="627">
        <v>41118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2483101</v>
      </c>
      <c r="CS44" s="622"/>
      <c r="CT44" s="622"/>
      <c r="CU44" s="622"/>
      <c r="CV44" s="622"/>
      <c r="CW44" s="622"/>
      <c r="CX44" s="622"/>
      <c r="CY44" s="623"/>
      <c r="CZ44" s="624">
        <v>28.3</v>
      </c>
      <c r="DA44" s="625"/>
      <c r="DB44" s="625"/>
      <c r="DC44" s="626"/>
      <c r="DD44" s="627">
        <v>175161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1528177</v>
      </c>
      <c r="CS45" s="634"/>
      <c r="CT45" s="634"/>
      <c r="CU45" s="634"/>
      <c r="CV45" s="634"/>
      <c r="CW45" s="634"/>
      <c r="CX45" s="634"/>
      <c r="CY45" s="635"/>
      <c r="CZ45" s="624">
        <v>17.399999999999999</v>
      </c>
      <c r="DA45" s="636"/>
      <c r="DB45" s="636"/>
      <c r="DC45" s="637"/>
      <c r="DD45" s="627">
        <v>22413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942673</v>
      </c>
      <c r="CS46" s="622"/>
      <c r="CT46" s="622"/>
      <c r="CU46" s="622"/>
      <c r="CV46" s="622"/>
      <c r="CW46" s="622"/>
      <c r="CX46" s="622"/>
      <c r="CY46" s="623"/>
      <c r="CZ46" s="624">
        <v>10.7</v>
      </c>
      <c r="DA46" s="625"/>
      <c r="DB46" s="625"/>
      <c r="DC46" s="626"/>
      <c r="DD46" s="627">
        <v>152626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8236</v>
      </c>
      <c r="CS47" s="634"/>
      <c r="CT47" s="634"/>
      <c r="CU47" s="634"/>
      <c r="CV47" s="634"/>
      <c r="CW47" s="634"/>
      <c r="CX47" s="634"/>
      <c r="CY47" s="635"/>
      <c r="CZ47" s="624">
        <v>0.1</v>
      </c>
      <c r="DA47" s="636"/>
      <c r="DB47" s="636"/>
      <c r="DC47" s="637"/>
      <c r="DD47" s="627">
        <v>5905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8777334</v>
      </c>
      <c r="CS49" s="606"/>
      <c r="CT49" s="606"/>
      <c r="CU49" s="606"/>
      <c r="CV49" s="606"/>
      <c r="CW49" s="606"/>
      <c r="CX49" s="606"/>
      <c r="CY49" s="607"/>
      <c r="CZ49" s="608">
        <v>100</v>
      </c>
      <c r="DA49" s="609"/>
      <c r="DB49" s="609"/>
      <c r="DC49" s="610"/>
      <c r="DD49" s="611">
        <v>4586923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m5P5ASlIkPC0gxXDB+7Jblf36YSzs/eRR3y05GpKZdNmwbU7N4Fe8nMDjnm2fTy+J+0GeTLPyxXT9ATjT8+cQ==" saltValue="FrNv8sA7c5N9JYWJuCwD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9475</v>
      </c>
      <c r="R7" s="1103"/>
      <c r="S7" s="1103"/>
      <c r="T7" s="1103"/>
      <c r="U7" s="1103"/>
      <c r="V7" s="1103">
        <v>8777</v>
      </c>
      <c r="W7" s="1103"/>
      <c r="X7" s="1103"/>
      <c r="Y7" s="1103"/>
      <c r="Z7" s="1103"/>
      <c r="AA7" s="1103">
        <v>698</v>
      </c>
      <c r="AB7" s="1103"/>
      <c r="AC7" s="1103"/>
      <c r="AD7" s="1103"/>
      <c r="AE7" s="1104"/>
      <c r="AF7" s="1105">
        <v>312</v>
      </c>
      <c r="AG7" s="1106"/>
      <c r="AH7" s="1106"/>
      <c r="AI7" s="1106"/>
      <c r="AJ7" s="1107"/>
      <c r="AK7" s="1108">
        <v>755</v>
      </c>
      <c r="AL7" s="1109"/>
      <c r="AM7" s="1109"/>
      <c r="AN7" s="1109"/>
      <c r="AO7" s="1109"/>
      <c r="AP7" s="1109">
        <v>5602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561</v>
      </c>
      <c r="BS7" s="1099" t="s">
        <v>559</v>
      </c>
      <c r="BT7" s="1100"/>
      <c r="BU7" s="1100"/>
      <c r="BV7" s="1100"/>
      <c r="BW7" s="1100"/>
      <c r="BX7" s="1100"/>
      <c r="BY7" s="1100"/>
      <c r="BZ7" s="1100"/>
      <c r="CA7" s="1100"/>
      <c r="CB7" s="1100"/>
      <c r="CC7" s="1100"/>
      <c r="CD7" s="1100"/>
      <c r="CE7" s="1100"/>
      <c r="CF7" s="1100"/>
      <c r="CG7" s="1112"/>
      <c r="CH7" s="1096">
        <v>231</v>
      </c>
      <c r="CI7" s="1097"/>
      <c r="CJ7" s="1097"/>
      <c r="CK7" s="1097"/>
      <c r="CL7" s="1098"/>
      <c r="CM7" s="1096">
        <v>11736</v>
      </c>
      <c r="CN7" s="1097"/>
      <c r="CO7" s="1097"/>
      <c r="CP7" s="1097"/>
      <c r="CQ7" s="1098"/>
      <c r="CR7" s="1096">
        <v>0</v>
      </c>
      <c r="CS7" s="1097"/>
      <c r="CT7" s="1097"/>
      <c r="CU7" s="1097"/>
      <c r="CV7" s="1098"/>
      <c r="CW7" s="1096" t="s">
        <v>560</v>
      </c>
      <c r="CX7" s="1097"/>
      <c r="CY7" s="1097"/>
      <c r="CZ7" s="1097"/>
      <c r="DA7" s="1098"/>
      <c r="DB7" s="1096">
        <v>75</v>
      </c>
      <c r="DC7" s="1097"/>
      <c r="DD7" s="1097"/>
      <c r="DE7" s="1097"/>
      <c r="DF7" s="1098"/>
      <c r="DG7" s="1096" t="s">
        <v>560</v>
      </c>
      <c r="DH7" s="1097"/>
      <c r="DI7" s="1097"/>
      <c r="DJ7" s="1097"/>
      <c r="DK7" s="1098"/>
      <c r="DL7" s="1096">
        <v>23</v>
      </c>
      <c r="DM7" s="1097"/>
      <c r="DN7" s="1097"/>
      <c r="DO7" s="1097"/>
      <c r="DP7" s="1098"/>
      <c r="DQ7" s="1096">
        <v>7</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9475</v>
      </c>
      <c r="R23" s="1061"/>
      <c r="S23" s="1061"/>
      <c r="T23" s="1061"/>
      <c r="U23" s="1061"/>
      <c r="V23" s="1061">
        <v>8777</v>
      </c>
      <c r="W23" s="1061"/>
      <c r="X23" s="1061"/>
      <c r="Y23" s="1061"/>
      <c r="Z23" s="1061"/>
      <c r="AA23" s="1061">
        <v>698</v>
      </c>
      <c r="AB23" s="1061"/>
      <c r="AC23" s="1061"/>
      <c r="AD23" s="1061"/>
      <c r="AE23" s="1068"/>
      <c r="AF23" s="1069">
        <v>312</v>
      </c>
      <c r="AG23" s="1061"/>
      <c r="AH23" s="1061"/>
      <c r="AI23" s="1061"/>
      <c r="AJ23" s="1070"/>
      <c r="AK23" s="1071"/>
      <c r="AL23" s="1072"/>
      <c r="AM23" s="1072"/>
      <c r="AN23" s="1072"/>
      <c r="AO23" s="1072"/>
      <c r="AP23" s="1061">
        <v>5062</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1393</v>
      </c>
      <c r="R28" s="1051"/>
      <c r="S28" s="1051"/>
      <c r="T28" s="1051"/>
      <c r="U28" s="1051"/>
      <c r="V28" s="1051">
        <v>1377</v>
      </c>
      <c r="W28" s="1051"/>
      <c r="X28" s="1051"/>
      <c r="Y28" s="1051"/>
      <c r="Z28" s="1051"/>
      <c r="AA28" s="1051">
        <v>16</v>
      </c>
      <c r="AB28" s="1051"/>
      <c r="AC28" s="1051"/>
      <c r="AD28" s="1051"/>
      <c r="AE28" s="1052"/>
      <c r="AF28" s="1053">
        <v>16</v>
      </c>
      <c r="AG28" s="1051"/>
      <c r="AH28" s="1051"/>
      <c r="AI28" s="1051"/>
      <c r="AJ28" s="1054"/>
      <c r="AK28" s="1042">
        <v>103</v>
      </c>
      <c r="AL28" s="1043"/>
      <c r="AM28" s="1043"/>
      <c r="AN28" s="1043"/>
      <c r="AO28" s="1043"/>
      <c r="AP28" s="1043" t="s">
        <v>560</v>
      </c>
      <c r="AQ28" s="1043"/>
      <c r="AR28" s="1043"/>
      <c r="AS28" s="1043"/>
      <c r="AT28" s="1043"/>
      <c r="AU28" s="1043" t="s">
        <v>560</v>
      </c>
      <c r="AV28" s="1043"/>
      <c r="AW28" s="1043"/>
      <c r="AX28" s="1043"/>
      <c r="AY28" s="1043"/>
      <c r="AZ28" s="1044" t="s">
        <v>560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13</v>
      </c>
      <c r="R29" s="1039"/>
      <c r="S29" s="1039"/>
      <c r="T29" s="1039"/>
      <c r="U29" s="1039"/>
      <c r="V29" s="1039">
        <v>12</v>
      </c>
      <c r="W29" s="1039"/>
      <c r="X29" s="1039"/>
      <c r="Y29" s="1039"/>
      <c r="Z29" s="1039"/>
      <c r="AA29" s="1039">
        <v>1</v>
      </c>
      <c r="AB29" s="1039"/>
      <c r="AC29" s="1039"/>
      <c r="AD29" s="1039"/>
      <c r="AE29" s="1040"/>
      <c r="AF29" s="1035">
        <v>1</v>
      </c>
      <c r="AG29" s="1036"/>
      <c r="AH29" s="1036"/>
      <c r="AI29" s="1036"/>
      <c r="AJ29" s="1037"/>
      <c r="AK29" s="980">
        <v>6</v>
      </c>
      <c r="AL29" s="971"/>
      <c r="AM29" s="971"/>
      <c r="AN29" s="971"/>
      <c r="AO29" s="971"/>
      <c r="AP29" s="971" t="s">
        <v>560</v>
      </c>
      <c r="AQ29" s="971"/>
      <c r="AR29" s="971"/>
      <c r="AS29" s="971"/>
      <c r="AT29" s="971"/>
      <c r="AU29" s="971" t="s">
        <v>560</v>
      </c>
      <c r="AV29" s="971"/>
      <c r="AW29" s="971"/>
      <c r="AX29" s="971"/>
      <c r="AY29" s="971"/>
      <c r="AZ29" s="1041" t="s">
        <v>560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1336</v>
      </c>
      <c r="R30" s="1039"/>
      <c r="S30" s="1039"/>
      <c r="T30" s="1039"/>
      <c r="U30" s="1039"/>
      <c r="V30" s="1039">
        <v>1301</v>
      </c>
      <c r="W30" s="1039"/>
      <c r="X30" s="1039"/>
      <c r="Y30" s="1039"/>
      <c r="Z30" s="1039"/>
      <c r="AA30" s="1039">
        <v>35</v>
      </c>
      <c r="AB30" s="1039"/>
      <c r="AC30" s="1039"/>
      <c r="AD30" s="1039"/>
      <c r="AE30" s="1040"/>
      <c r="AF30" s="1035">
        <v>35</v>
      </c>
      <c r="AG30" s="1036"/>
      <c r="AH30" s="1036"/>
      <c r="AI30" s="1036"/>
      <c r="AJ30" s="1037"/>
      <c r="AK30" s="980">
        <v>226</v>
      </c>
      <c r="AL30" s="971"/>
      <c r="AM30" s="971"/>
      <c r="AN30" s="971"/>
      <c r="AO30" s="971"/>
      <c r="AP30" s="971" t="s">
        <v>560</v>
      </c>
      <c r="AQ30" s="971"/>
      <c r="AR30" s="971"/>
      <c r="AS30" s="971"/>
      <c r="AT30" s="971"/>
      <c r="AU30" s="971" t="s">
        <v>560</v>
      </c>
      <c r="AV30" s="971"/>
      <c r="AW30" s="971"/>
      <c r="AX30" s="971"/>
      <c r="AY30" s="971"/>
      <c r="AZ30" s="1041" t="s">
        <v>560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172</v>
      </c>
      <c r="R31" s="1039"/>
      <c r="S31" s="1039"/>
      <c r="T31" s="1039"/>
      <c r="U31" s="1039"/>
      <c r="V31" s="1039">
        <v>171</v>
      </c>
      <c r="W31" s="1039"/>
      <c r="X31" s="1039"/>
      <c r="Y31" s="1039"/>
      <c r="Z31" s="1039"/>
      <c r="AA31" s="1039">
        <v>1</v>
      </c>
      <c r="AB31" s="1039"/>
      <c r="AC31" s="1039"/>
      <c r="AD31" s="1039"/>
      <c r="AE31" s="1040"/>
      <c r="AF31" s="1035">
        <v>1</v>
      </c>
      <c r="AG31" s="1036"/>
      <c r="AH31" s="1036"/>
      <c r="AI31" s="1036"/>
      <c r="AJ31" s="1037"/>
      <c r="AK31" s="980">
        <v>42</v>
      </c>
      <c r="AL31" s="971"/>
      <c r="AM31" s="971"/>
      <c r="AN31" s="971"/>
      <c r="AO31" s="971"/>
      <c r="AP31" s="971" t="s">
        <v>560</v>
      </c>
      <c r="AQ31" s="971"/>
      <c r="AR31" s="971"/>
      <c r="AS31" s="971"/>
      <c r="AT31" s="971"/>
      <c r="AU31" s="971" t="s">
        <v>560</v>
      </c>
      <c r="AV31" s="971"/>
      <c r="AW31" s="971"/>
      <c r="AX31" s="971"/>
      <c r="AY31" s="971"/>
      <c r="AZ31" s="1041" t="s">
        <v>560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335</v>
      </c>
      <c r="R32" s="1039"/>
      <c r="S32" s="1039"/>
      <c r="T32" s="1039"/>
      <c r="U32" s="1039"/>
      <c r="V32" s="1039">
        <v>273</v>
      </c>
      <c r="W32" s="1039"/>
      <c r="X32" s="1039"/>
      <c r="Y32" s="1039"/>
      <c r="Z32" s="1039"/>
      <c r="AA32" s="1039">
        <v>61</v>
      </c>
      <c r="AB32" s="1039"/>
      <c r="AC32" s="1039"/>
      <c r="AD32" s="1039"/>
      <c r="AE32" s="1040"/>
      <c r="AF32" s="1035">
        <v>918</v>
      </c>
      <c r="AG32" s="1036"/>
      <c r="AH32" s="1036"/>
      <c r="AI32" s="1036"/>
      <c r="AJ32" s="1037"/>
      <c r="AK32" s="980">
        <v>3</v>
      </c>
      <c r="AL32" s="971"/>
      <c r="AM32" s="971"/>
      <c r="AN32" s="971"/>
      <c r="AO32" s="971"/>
      <c r="AP32" s="971">
        <v>1121</v>
      </c>
      <c r="AQ32" s="971"/>
      <c r="AR32" s="971"/>
      <c r="AS32" s="971"/>
      <c r="AT32" s="971"/>
      <c r="AU32" s="971" t="s">
        <v>560</v>
      </c>
      <c r="AV32" s="971"/>
      <c r="AW32" s="971"/>
      <c r="AX32" s="971"/>
      <c r="AY32" s="971"/>
      <c r="AZ32" s="1041" t="s">
        <v>560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835</v>
      </c>
      <c r="R33" s="1039"/>
      <c r="S33" s="1039"/>
      <c r="T33" s="1039"/>
      <c r="U33" s="1039"/>
      <c r="V33" s="1039">
        <v>687</v>
      </c>
      <c r="W33" s="1039"/>
      <c r="X33" s="1039"/>
      <c r="Y33" s="1039"/>
      <c r="Z33" s="1039"/>
      <c r="AA33" s="1039">
        <v>148</v>
      </c>
      <c r="AB33" s="1039"/>
      <c r="AC33" s="1039"/>
      <c r="AD33" s="1039"/>
      <c r="AE33" s="1040"/>
      <c r="AF33" s="1035">
        <v>35</v>
      </c>
      <c r="AG33" s="1036"/>
      <c r="AH33" s="1036"/>
      <c r="AI33" s="1036"/>
      <c r="AJ33" s="1037"/>
      <c r="AK33" s="980">
        <v>357</v>
      </c>
      <c r="AL33" s="971"/>
      <c r="AM33" s="971"/>
      <c r="AN33" s="971"/>
      <c r="AO33" s="971"/>
      <c r="AP33" s="971">
        <v>3177</v>
      </c>
      <c r="AQ33" s="971"/>
      <c r="AR33" s="971"/>
      <c r="AS33" s="971"/>
      <c r="AT33" s="971"/>
      <c r="AU33" s="971">
        <v>1296</v>
      </c>
      <c r="AV33" s="971"/>
      <c r="AW33" s="971"/>
      <c r="AX33" s="971"/>
      <c r="AY33" s="971"/>
      <c r="AZ33" s="1041" t="s">
        <v>560</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1006</v>
      </c>
      <c r="AG63" s="959"/>
      <c r="AH63" s="959"/>
      <c r="AI63" s="959"/>
      <c r="AJ63" s="1022"/>
      <c r="AK63" s="1023"/>
      <c r="AL63" s="963"/>
      <c r="AM63" s="963"/>
      <c r="AN63" s="963"/>
      <c r="AO63" s="963"/>
      <c r="AP63" s="959">
        <v>4298</v>
      </c>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5902</v>
      </c>
      <c r="R68" s="982"/>
      <c r="S68" s="982"/>
      <c r="T68" s="982"/>
      <c r="U68" s="982"/>
      <c r="V68" s="982">
        <v>4291</v>
      </c>
      <c r="W68" s="982"/>
      <c r="X68" s="982"/>
      <c r="Y68" s="982"/>
      <c r="Z68" s="982"/>
      <c r="AA68" s="982">
        <v>1611</v>
      </c>
      <c r="AB68" s="982"/>
      <c r="AC68" s="982"/>
      <c r="AD68" s="982"/>
      <c r="AE68" s="982"/>
      <c r="AF68" s="982">
        <v>1611</v>
      </c>
      <c r="AG68" s="982"/>
      <c r="AH68" s="982"/>
      <c r="AI68" s="982"/>
      <c r="AJ68" s="982"/>
      <c r="AK68" s="982">
        <v>24</v>
      </c>
      <c r="AL68" s="982"/>
      <c r="AM68" s="982"/>
      <c r="AN68" s="982"/>
      <c r="AO68" s="982"/>
      <c r="AP68" s="982" t="s">
        <v>560</v>
      </c>
      <c r="AQ68" s="982"/>
      <c r="AR68" s="982"/>
      <c r="AS68" s="982"/>
      <c r="AT68" s="982"/>
      <c r="AU68" s="982" t="s">
        <v>560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42</v>
      </c>
      <c r="R69" s="971"/>
      <c r="S69" s="971"/>
      <c r="T69" s="971"/>
      <c r="U69" s="971"/>
      <c r="V69" s="971">
        <v>35</v>
      </c>
      <c r="W69" s="971"/>
      <c r="X69" s="971"/>
      <c r="Y69" s="971"/>
      <c r="Z69" s="971"/>
      <c r="AA69" s="971">
        <v>7</v>
      </c>
      <c r="AB69" s="971"/>
      <c r="AC69" s="971"/>
      <c r="AD69" s="971"/>
      <c r="AE69" s="971"/>
      <c r="AF69" s="971">
        <v>7</v>
      </c>
      <c r="AG69" s="971"/>
      <c r="AH69" s="971"/>
      <c r="AI69" s="971"/>
      <c r="AJ69" s="971"/>
      <c r="AK69" s="971" t="s">
        <v>560</v>
      </c>
      <c r="AL69" s="971"/>
      <c r="AM69" s="971"/>
      <c r="AN69" s="971"/>
      <c r="AO69" s="971"/>
      <c r="AP69" s="971" t="s">
        <v>560</v>
      </c>
      <c r="AQ69" s="971"/>
      <c r="AR69" s="971"/>
      <c r="AS69" s="971"/>
      <c r="AT69" s="971"/>
      <c r="AU69" s="971" t="s">
        <v>560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13</v>
      </c>
      <c r="R70" s="971"/>
      <c r="S70" s="971"/>
      <c r="T70" s="971"/>
      <c r="U70" s="971"/>
      <c r="V70" s="971">
        <v>10</v>
      </c>
      <c r="W70" s="971"/>
      <c r="X70" s="971"/>
      <c r="Y70" s="971"/>
      <c r="Z70" s="971"/>
      <c r="AA70" s="971">
        <v>3</v>
      </c>
      <c r="AB70" s="971"/>
      <c r="AC70" s="971"/>
      <c r="AD70" s="971"/>
      <c r="AE70" s="971"/>
      <c r="AF70" s="971">
        <v>3</v>
      </c>
      <c r="AG70" s="971"/>
      <c r="AH70" s="971"/>
      <c r="AI70" s="971"/>
      <c r="AJ70" s="971"/>
      <c r="AK70" s="971" t="s">
        <v>560</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4</v>
      </c>
      <c r="R71" s="971"/>
      <c r="S71" s="971"/>
      <c r="T71" s="971"/>
      <c r="U71" s="971"/>
      <c r="V71" s="971">
        <v>2</v>
      </c>
      <c r="W71" s="971"/>
      <c r="X71" s="971"/>
      <c r="Y71" s="971"/>
      <c r="Z71" s="971"/>
      <c r="AA71" s="971">
        <v>2</v>
      </c>
      <c r="AB71" s="971"/>
      <c r="AC71" s="971"/>
      <c r="AD71" s="971"/>
      <c r="AE71" s="971"/>
      <c r="AF71" s="971">
        <v>2</v>
      </c>
      <c r="AG71" s="971"/>
      <c r="AH71" s="971"/>
      <c r="AI71" s="971"/>
      <c r="AJ71" s="971"/>
      <c r="AK71" s="971" t="s">
        <v>560</v>
      </c>
      <c r="AL71" s="971"/>
      <c r="AM71" s="971"/>
      <c r="AN71" s="971"/>
      <c r="AO71" s="971"/>
      <c r="AP71" s="971" t="s">
        <v>560</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7</v>
      </c>
      <c r="R72" s="971"/>
      <c r="S72" s="971"/>
      <c r="T72" s="971"/>
      <c r="U72" s="971"/>
      <c r="V72" s="971">
        <v>3</v>
      </c>
      <c r="W72" s="971"/>
      <c r="X72" s="971"/>
      <c r="Y72" s="971"/>
      <c r="Z72" s="971"/>
      <c r="AA72" s="971">
        <v>4</v>
      </c>
      <c r="AB72" s="971"/>
      <c r="AC72" s="971"/>
      <c r="AD72" s="971"/>
      <c r="AE72" s="971"/>
      <c r="AF72" s="971">
        <v>4</v>
      </c>
      <c r="AG72" s="971"/>
      <c r="AH72" s="971"/>
      <c r="AI72" s="971"/>
      <c r="AJ72" s="971"/>
      <c r="AK72" s="971" t="s">
        <v>560</v>
      </c>
      <c r="AL72" s="971"/>
      <c r="AM72" s="971"/>
      <c r="AN72" s="971"/>
      <c r="AO72" s="971"/>
      <c r="AP72" s="971" t="s">
        <v>560</v>
      </c>
      <c r="AQ72" s="971"/>
      <c r="AR72" s="971"/>
      <c r="AS72" s="971"/>
      <c r="AT72" s="971"/>
      <c r="AU72" s="971" t="s">
        <v>560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29</v>
      </c>
      <c r="R73" s="971"/>
      <c r="S73" s="971"/>
      <c r="T73" s="971"/>
      <c r="U73" s="971"/>
      <c r="V73" s="971">
        <v>26</v>
      </c>
      <c r="W73" s="971"/>
      <c r="X73" s="971"/>
      <c r="Y73" s="971"/>
      <c r="Z73" s="971"/>
      <c r="AA73" s="971">
        <v>3</v>
      </c>
      <c r="AB73" s="971"/>
      <c r="AC73" s="971"/>
      <c r="AD73" s="971"/>
      <c r="AE73" s="971"/>
      <c r="AF73" s="971">
        <v>3</v>
      </c>
      <c r="AG73" s="971"/>
      <c r="AH73" s="971"/>
      <c r="AI73" s="971"/>
      <c r="AJ73" s="971"/>
      <c r="AK73" s="971" t="s">
        <v>560</v>
      </c>
      <c r="AL73" s="971"/>
      <c r="AM73" s="971"/>
      <c r="AN73" s="971"/>
      <c r="AO73" s="971"/>
      <c r="AP73" s="971" t="s">
        <v>560</v>
      </c>
      <c r="AQ73" s="971"/>
      <c r="AR73" s="971"/>
      <c r="AS73" s="971"/>
      <c r="AT73" s="971"/>
      <c r="AU73" s="971" t="s">
        <v>560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641</v>
      </c>
      <c r="R74" s="971"/>
      <c r="S74" s="971"/>
      <c r="T74" s="971"/>
      <c r="U74" s="971"/>
      <c r="V74" s="971">
        <v>625</v>
      </c>
      <c r="W74" s="971"/>
      <c r="X74" s="971"/>
      <c r="Y74" s="971"/>
      <c r="Z74" s="971"/>
      <c r="AA74" s="971">
        <v>16</v>
      </c>
      <c r="AB74" s="971"/>
      <c r="AC74" s="971"/>
      <c r="AD74" s="971"/>
      <c r="AE74" s="971"/>
      <c r="AF74" s="971">
        <v>16</v>
      </c>
      <c r="AG74" s="971"/>
      <c r="AH74" s="971"/>
      <c r="AI74" s="971"/>
      <c r="AJ74" s="971"/>
      <c r="AK74" s="971">
        <v>13</v>
      </c>
      <c r="AL74" s="971"/>
      <c r="AM74" s="971"/>
      <c r="AN74" s="971"/>
      <c r="AO74" s="971"/>
      <c r="AP74" s="971" t="s">
        <v>560</v>
      </c>
      <c r="AQ74" s="971"/>
      <c r="AR74" s="971"/>
      <c r="AS74" s="971"/>
      <c r="AT74" s="971"/>
      <c r="AU74" s="971" t="s">
        <v>560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240623</v>
      </c>
      <c r="R75" s="979"/>
      <c r="S75" s="979"/>
      <c r="T75" s="979"/>
      <c r="U75" s="980"/>
      <c r="V75" s="981">
        <v>235439</v>
      </c>
      <c r="W75" s="979"/>
      <c r="X75" s="979"/>
      <c r="Y75" s="979"/>
      <c r="Z75" s="980"/>
      <c r="AA75" s="981">
        <v>5184</v>
      </c>
      <c r="AB75" s="979"/>
      <c r="AC75" s="979"/>
      <c r="AD75" s="979"/>
      <c r="AE75" s="980"/>
      <c r="AF75" s="981">
        <v>5184</v>
      </c>
      <c r="AG75" s="979"/>
      <c r="AH75" s="979"/>
      <c r="AI75" s="979"/>
      <c r="AJ75" s="980"/>
      <c r="AK75" s="971">
        <v>228</v>
      </c>
      <c r="AL75" s="971"/>
      <c r="AM75" s="971"/>
      <c r="AN75" s="971"/>
      <c r="AO75" s="971"/>
      <c r="AP75" s="971" t="s">
        <v>560</v>
      </c>
      <c r="AQ75" s="971"/>
      <c r="AR75" s="971"/>
      <c r="AS75" s="971"/>
      <c r="AT75" s="971"/>
      <c r="AU75" s="971" t="s">
        <v>560</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6830</v>
      </c>
      <c r="AG88" s="959"/>
      <c r="AH88" s="959"/>
      <c r="AI88" s="959"/>
      <c r="AJ88" s="959"/>
      <c r="AK88" s="963"/>
      <c r="AL88" s="963"/>
      <c r="AM88" s="963"/>
      <c r="AN88" s="963"/>
      <c r="AO88" s="963"/>
      <c r="AP88" s="959" t="s">
        <v>560</v>
      </c>
      <c r="AQ88" s="959"/>
      <c r="AR88" s="959"/>
      <c r="AS88" s="959"/>
      <c r="AT88" s="959"/>
      <c r="AU88" s="959" t="s">
        <v>560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0</v>
      </c>
      <c r="CS102" s="953"/>
      <c r="CT102" s="953"/>
      <c r="CU102" s="953"/>
      <c r="CV102" s="954"/>
      <c r="CW102" s="952" t="s">
        <v>560</v>
      </c>
      <c r="CX102" s="953"/>
      <c r="CY102" s="953"/>
      <c r="CZ102" s="953"/>
      <c r="DA102" s="954"/>
      <c r="DB102" s="952">
        <v>75</v>
      </c>
      <c r="DC102" s="953"/>
      <c r="DD102" s="953"/>
      <c r="DE102" s="953"/>
      <c r="DF102" s="954"/>
      <c r="DG102" s="952" t="s">
        <v>560</v>
      </c>
      <c r="DH102" s="953"/>
      <c r="DI102" s="953"/>
      <c r="DJ102" s="953"/>
      <c r="DK102" s="954"/>
      <c r="DL102" s="952">
        <v>23</v>
      </c>
      <c r="DM102" s="953"/>
      <c r="DN102" s="953"/>
      <c r="DO102" s="953"/>
      <c r="DP102" s="954"/>
      <c r="DQ102" s="952" t="s">
        <v>560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525384</v>
      </c>
      <c r="AB110" s="889"/>
      <c r="AC110" s="889"/>
      <c r="AD110" s="889"/>
      <c r="AE110" s="890"/>
      <c r="AF110" s="891">
        <v>530002</v>
      </c>
      <c r="AG110" s="889"/>
      <c r="AH110" s="889"/>
      <c r="AI110" s="889"/>
      <c r="AJ110" s="890"/>
      <c r="AK110" s="891">
        <v>543436</v>
      </c>
      <c r="AL110" s="889"/>
      <c r="AM110" s="889"/>
      <c r="AN110" s="889"/>
      <c r="AO110" s="890"/>
      <c r="AP110" s="892">
        <v>16.100000000000001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4255700</v>
      </c>
      <c r="BR110" s="842"/>
      <c r="BS110" s="842"/>
      <c r="BT110" s="842"/>
      <c r="BU110" s="842"/>
      <c r="BV110" s="842">
        <v>4572722</v>
      </c>
      <c r="BW110" s="842"/>
      <c r="BX110" s="842"/>
      <c r="BY110" s="842"/>
      <c r="BZ110" s="842"/>
      <c r="CA110" s="842">
        <v>5601543</v>
      </c>
      <c r="CB110" s="842"/>
      <c r="CC110" s="842"/>
      <c r="CD110" s="842"/>
      <c r="CE110" s="842"/>
      <c r="CF110" s="866">
        <v>165.4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2611632</v>
      </c>
      <c r="BR112" s="817"/>
      <c r="BS112" s="817"/>
      <c r="BT112" s="817"/>
      <c r="BU112" s="817"/>
      <c r="BV112" s="817">
        <v>2362359</v>
      </c>
      <c r="BW112" s="817"/>
      <c r="BX112" s="817"/>
      <c r="BY112" s="817"/>
      <c r="BZ112" s="817"/>
      <c r="CA112" s="817">
        <v>2147518</v>
      </c>
      <c r="CB112" s="817"/>
      <c r="CC112" s="817"/>
      <c r="CD112" s="817"/>
      <c r="CE112" s="817"/>
      <c r="CF112" s="875">
        <v>63.4</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312426</v>
      </c>
      <c r="AB113" s="919"/>
      <c r="AC113" s="919"/>
      <c r="AD113" s="919"/>
      <c r="AE113" s="920"/>
      <c r="AF113" s="921">
        <v>281458</v>
      </c>
      <c r="AG113" s="919"/>
      <c r="AH113" s="919"/>
      <c r="AI113" s="919"/>
      <c r="AJ113" s="920"/>
      <c r="AK113" s="921">
        <v>270097</v>
      </c>
      <c r="AL113" s="919"/>
      <c r="AM113" s="919"/>
      <c r="AN113" s="919"/>
      <c r="AO113" s="920"/>
      <c r="AP113" s="922">
        <v>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674677</v>
      </c>
      <c r="BR114" s="817"/>
      <c r="BS114" s="817"/>
      <c r="BT114" s="817"/>
      <c r="BU114" s="817"/>
      <c r="BV114" s="817">
        <v>686364</v>
      </c>
      <c r="BW114" s="817"/>
      <c r="BX114" s="817"/>
      <c r="BY114" s="817"/>
      <c r="BZ114" s="817"/>
      <c r="CA114" s="817">
        <v>691499</v>
      </c>
      <c r="CB114" s="817"/>
      <c r="CC114" s="817"/>
      <c r="CD114" s="817"/>
      <c r="CE114" s="817"/>
      <c r="CF114" s="875">
        <v>20.399999999999999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2671</v>
      </c>
      <c r="BR115" s="817"/>
      <c r="BS115" s="817"/>
      <c r="BT115" s="817"/>
      <c r="BU115" s="817"/>
      <c r="BV115" s="817">
        <v>2459</v>
      </c>
      <c r="BW115" s="817"/>
      <c r="BX115" s="817"/>
      <c r="BY115" s="817"/>
      <c r="BZ115" s="817"/>
      <c r="CA115" s="817">
        <v>6869</v>
      </c>
      <c r="CB115" s="817"/>
      <c r="CC115" s="817"/>
      <c r="CD115" s="817"/>
      <c r="CE115" s="817"/>
      <c r="CF115" s="875">
        <v>0.2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837810</v>
      </c>
      <c r="AB117" s="903"/>
      <c r="AC117" s="903"/>
      <c r="AD117" s="903"/>
      <c r="AE117" s="904"/>
      <c r="AF117" s="905">
        <v>811460</v>
      </c>
      <c r="AG117" s="903"/>
      <c r="AH117" s="903"/>
      <c r="AI117" s="903"/>
      <c r="AJ117" s="904"/>
      <c r="AK117" s="905">
        <v>813533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7544680</v>
      </c>
      <c r="BR119" s="845"/>
      <c r="BS119" s="845"/>
      <c r="BT119" s="845"/>
      <c r="BU119" s="845"/>
      <c r="BV119" s="845">
        <v>7623904</v>
      </c>
      <c r="BW119" s="845"/>
      <c r="BX119" s="845"/>
      <c r="BY119" s="845"/>
      <c r="BZ119" s="845"/>
      <c r="CA119" s="845">
        <v>8447429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5779442</v>
      </c>
      <c r="BR120" s="842"/>
      <c r="BS120" s="842"/>
      <c r="BT120" s="842"/>
      <c r="BU120" s="842"/>
      <c r="BV120" s="842">
        <v>5623551</v>
      </c>
      <c r="BW120" s="842"/>
      <c r="BX120" s="842"/>
      <c r="BY120" s="842"/>
      <c r="BZ120" s="842"/>
      <c r="CA120" s="842">
        <v>5244405</v>
      </c>
      <c r="CB120" s="842"/>
      <c r="CC120" s="842"/>
      <c r="CD120" s="842"/>
      <c r="CE120" s="842"/>
      <c r="CF120" s="866">
        <v>154.9</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2611632</v>
      </c>
      <c r="DH120" s="842"/>
      <c r="DI120" s="842"/>
      <c r="DJ120" s="842"/>
      <c r="DK120" s="842"/>
      <c r="DL120" s="842">
        <v>2362359</v>
      </c>
      <c r="DM120" s="842"/>
      <c r="DN120" s="842"/>
      <c r="DO120" s="842"/>
      <c r="DP120" s="842"/>
      <c r="DQ120" s="842">
        <v>2147518</v>
      </c>
      <c r="DR120" s="842"/>
      <c r="DS120" s="842"/>
      <c r="DT120" s="842"/>
      <c r="DU120" s="842"/>
      <c r="DV120" s="843">
        <v>63.4</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214850</v>
      </c>
      <c r="BR121" s="817"/>
      <c r="BS121" s="817"/>
      <c r="BT121" s="817"/>
      <c r="BU121" s="817"/>
      <c r="BV121" s="817">
        <v>246350</v>
      </c>
      <c r="BW121" s="817"/>
      <c r="BX121" s="817"/>
      <c r="BY121" s="817"/>
      <c r="BZ121" s="817"/>
      <c r="CA121" s="817">
        <v>248890</v>
      </c>
      <c r="CB121" s="817"/>
      <c r="CC121" s="817"/>
      <c r="CD121" s="817"/>
      <c r="CE121" s="817"/>
      <c r="CF121" s="875">
        <v>7.4</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4861494</v>
      </c>
      <c r="BR122" s="845"/>
      <c r="BS122" s="845"/>
      <c r="BT122" s="845"/>
      <c r="BU122" s="845"/>
      <c r="BV122" s="845">
        <v>4950959</v>
      </c>
      <c r="BW122" s="845"/>
      <c r="BX122" s="845"/>
      <c r="BY122" s="845"/>
      <c r="BZ122" s="845"/>
      <c r="CA122" s="845">
        <v>5765636</v>
      </c>
      <c r="CB122" s="845"/>
      <c r="CC122" s="845"/>
      <c r="CD122" s="845"/>
      <c r="CE122" s="845"/>
      <c r="CF122" s="846">
        <v>170.3</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10855786</v>
      </c>
      <c r="BR123" s="833"/>
      <c r="BS123" s="833"/>
      <c r="BT123" s="833"/>
      <c r="BU123" s="833"/>
      <c r="BV123" s="833">
        <v>10820860</v>
      </c>
      <c r="BW123" s="833"/>
      <c r="BX123" s="833"/>
      <c r="BY123" s="833"/>
      <c r="BZ123" s="833"/>
      <c r="CA123" s="833">
        <v>11258931</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39458</v>
      </c>
      <c r="AB128" s="801"/>
      <c r="AC128" s="801"/>
      <c r="AD128" s="801"/>
      <c r="AE128" s="802"/>
      <c r="AF128" s="803">
        <v>28543</v>
      </c>
      <c r="AG128" s="801"/>
      <c r="AH128" s="801"/>
      <c r="AI128" s="801"/>
      <c r="AJ128" s="802"/>
      <c r="AK128" s="803">
        <v>34608</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2671</v>
      </c>
      <c r="DH128" s="791"/>
      <c r="DI128" s="791"/>
      <c r="DJ128" s="791"/>
      <c r="DK128" s="791"/>
      <c r="DL128" s="791">
        <v>2459</v>
      </c>
      <c r="DM128" s="791"/>
      <c r="DN128" s="791"/>
      <c r="DO128" s="791"/>
      <c r="DP128" s="791"/>
      <c r="DQ128" s="791">
        <v>6869</v>
      </c>
      <c r="DR128" s="791"/>
      <c r="DS128" s="791"/>
      <c r="DT128" s="791"/>
      <c r="DU128" s="791"/>
      <c r="DV128" s="792">
        <v>0.2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3942742</v>
      </c>
      <c r="AB129" s="780"/>
      <c r="AC129" s="780"/>
      <c r="AD129" s="780"/>
      <c r="AE129" s="781"/>
      <c r="AF129" s="782">
        <v>3832577</v>
      </c>
      <c r="AG129" s="780"/>
      <c r="AH129" s="780"/>
      <c r="AI129" s="780"/>
      <c r="AJ129" s="781"/>
      <c r="AK129" s="782">
        <v>3860003</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500864</v>
      </c>
      <c r="AB130" s="780"/>
      <c r="AC130" s="780"/>
      <c r="AD130" s="780"/>
      <c r="AE130" s="781"/>
      <c r="AF130" s="782">
        <v>488876</v>
      </c>
      <c r="AG130" s="780"/>
      <c r="AH130" s="780"/>
      <c r="AI130" s="780"/>
      <c r="AJ130" s="781"/>
      <c r="AK130" s="782">
        <v>474152</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3441878</v>
      </c>
      <c r="AB131" s="764"/>
      <c r="AC131" s="764"/>
      <c r="AD131" s="764"/>
      <c r="AE131" s="765"/>
      <c r="AF131" s="766">
        <v>3343701</v>
      </c>
      <c r="AG131" s="764"/>
      <c r="AH131" s="764"/>
      <c r="AI131" s="764"/>
      <c r="AJ131" s="765"/>
      <c r="AK131" s="766">
        <v>3385851</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8.6431883989999996</v>
      </c>
      <c r="AB132" s="745"/>
      <c r="AC132" s="745"/>
      <c r="AD132" s="745"/>
      <c r="AE132" s="746"/>
      <c r="AF132" s="747">
        <v>8.7938784000000005</v>
      </c>
      <c r="AG132" s="745"/>
      <c r="AH132" s="745"/>
      <c r="AI132" s="745"/>
      <c r="AJ132" s="746"/>
      <c r="AK132" s="747">
        <v>9.0013707039999993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8.6999999999999993</v>
      </c>
      <c r="AB133" s="724"/>
      <c r="AC133" s="724"/>
      <c r="AD133" s="724"/>
      <c r="AE133" s="725"/>
      <c r="AF133" s="723">
        <v>8.6</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dLDICgZIW9+hh/2IcADok3sR0Ep2PbPlkbuddrZ8FDbADyz3UMxETrAyJ7OfaPo7EYoWGRT+iRUmurokC5UuQ==" saltValue="DmgL8D7Cw+2zyQChljVZ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siJt0flPAuDJ/5qE7iCgPWAcq3bgJHjue46ay5M+k9kVBFMOgWwVH70186YKm9YPt7JI8vDN14RzsHuG18TqA==" saltValue="MUCixhpyVb8f+FfitAquE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pkyYlRgJzrvS9/sj/BVxn/k165ktPLxt9AgpeZkb7d2l8NvvdmBEKy7KSYHlVFDYruGR4QBut+RuAsvWOUrzw==" saltValue="o1fJeFj3kehx9UnHydJZ7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1066919</v>
      </c>
      <c r="AP9" s="281">
        <v>76274</v>
      </c>
      <c r="AQ9" s="282">
        <v>111034</v>
      </c>
      <c r="AR9" s="283">
        <v>-31.3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4563</v>
      </c>
      <c r="AP10" s="284">
        <v>326</v>
      </c>
      <c r="AQ10" s="285">
        <v>15617</v>
      </c>
      <c r="AR10" s="286">
        <v>-97.9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1538</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0</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34920</v>
      </c>
      <c r="AP13" s="284">
        <v>2496</v>
      </c>
      <c r="AQ13" s="285">
        <v>4378</v>
      </c>
      <c r="AR13" s="286">
        <v>-43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41118</v>
      </c>
      <c r="AP14" s="284">
        <v>2940</v>
      </c>
      <c r="AQ14" s="285">
        <v>2499</v>
      </c>
      <c r="AR14" s="286">
        <v>17.600000000000001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-58177</v>
      </c>
      <c r="AP15" s="284">
        <v>-4159</v>
      </c>
      <c r="AQ15" s="285">
        <v>-6867</v>
      </c>
      <c r="AR15" s="286">
        <v>-39.4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1089343</v>
      </c>
      <c r="AP16" s="284">
        <v>77877</v>
      </c>
      <c r="AQ16" s="285">
        <v>128199</v>
      </c>
      <c r="AR16" s="286">
        <v>-39.299999999999997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6.51</v>
      </c>
      <c r="AP21" s="298">
        <v>10.85</v>
      </c>
      <c r="AQ21" s="299">
        <v>-4.34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99.7</v>
      </c>
      <c r="AP22" s="303">
        <v>96.2</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543436</v>
      </c>
      <c r="AP32" s="312">
        <v>38850</v>
      </c>
      <c r="AQ32" s="313">
        <v>62185</v>
      </c>
      <c r="AR32" s="314">
        <v>-37.5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270097</v>
      </c>
      <c r="AP35" s="312">
        <v>19309</v>
      </c>
      <c r="AQ35" s="313">
        <v>15497</v>
      </c>
      <c r="AR35" s="314">
        <v>24.6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3842</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306</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-34608</v>
      </c>
      <c r="AP39" s="312">
        <v>-2474</v>
      </c>
      <c r="AQ39" s="313">
        <v>-2250</v>
      </c>
      <c r="AR39" s="314">
        <v>10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-474152</v>
      </c>
      <c r="AP40" s="312">
        <v>-33897</v>
      </c>
      <c r="AQ40" s="313">
        <v>-52332</v>
      </c>
      <c r="AR40" s="314">
        <v>-35.200000000000003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304773</v>
      </c>
      <c r="AP41" s="312">
        <v>21788</v>
      </c>
      <c r="AQ41" s="313">
        <v>27253</v>
      </c>
      <c r="AR41" s="314">
        <v>-20.100000000000001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932762</v>
      </c>
      <c r="AN51" s="334">
        <v>66564</v>
      </c>
      <c r="AO51" s="335">
        <v>9.5</v>
      </c>
      <c r="AP51" s="336">
        <v>103390</v>
      </c>
      <c r="AQ51" s="337">
        <v>17.100000000000001</v>
      </c>
      <c r="AR51" s="338">
        <v>-7.6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455685</v>
      </c>
      <c r="AN52" s="342">
        <v>32519</v>
      </c>
      <c r="AO52" s="343">
        <v>10.3</v>
      </c>
      <c r="AP52" s="344">
        <v>51269</v>
      </c>
      <c r="AQ52" s="345">
        <v>4.5999999999999996</v>
      </c>
      <c r="AR52" s="346">
        <v>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883618</v>
      </c>
      <c r="AN53" s="334">
        <v>62668</v>
      </c>
      <c r="AO53" s="335">
        <v>-5.9</v>
      </c>
      <c r="AP53" s="336">
        <v>117234</v>
      </c>
      <c r="AQ53" s="337">
        <v>13.4</v>
      </c>
      <c r="AR53" s="338">
        <v>-19.3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438504</v>
      </c>
      <c r="AN54" s="342">
        <v>31100</v>
      </c>
      <c r="AO54" s="343">
        <v>-4.4000000000000004</v>
      </c>
      <c r="AP54" s="344">
        <v>59796</v>
      </c>
      <c r="AQ54" s="345">
        <v>16.600000000000001</v>
      </c>
      <c r="AR54" s="346">
        <v>-21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1046729</v>
      </c>
      <c r="AN55" s="334">
        <v>74559</v>
      </c>
      <c r="AO55" s="335">
        <v>19</v>
      </c>
      <c r="AP55" s="336">
        <v>97758</v>
      </c>
      <c r="AQ55" s="337">
        <v>-16.600000000000001</v>
      </c>
      <c r="AR55" s="338">
        <v>35.6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422610</v>
      </c>
      <c r="AN56" s="342">
        <v>30103</v>
      </c>
      <c r="AO56" s="343">
        <v>-3.2</v>
      </c>
      <c r="AP56" s="344">
        <v>45946</v>
      </c>
      <c r="AQ56" s="345">
        <v>-23.2</v>
      </c>
      <c r="AR56" s="346">
        <v>20</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1408452</v>
      </c>
      <c r="AN57" s="334">
        <v>99869</v>
      </c>
      <c r="AO57" s="335">
        <v>33.9</v>
      </c>
      <c r="AP57" s="336">
        <v>91338</v>
      </c>
      <c r="AQ57" s="337">
        <v>-6.6</v>
      </c>
      <c r="AR57" s="338">
        <v>40.5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968027</v>
      </c>
      <c r="AN58" s="342">
        <v>68640</v>
      </c>
      <c r="AO58" s="343">
        <v>128</v>
      </c>
      <c r="AP58" s="344">
        <v>43989</v>
      </c>
      <c r="AQ58" s="345">
        <v>-4.3</v>
      </c>
      <c r="AR58" s="346">
        <v>132.30000000000001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2483101</v>
      </c>
      <c r="AN59" s="334">
        <v>177517</v>
      </c>
      <c r="AO59" s="335">
        <v>77.7</v>
      </c>
      <c r="AP59" s="336">
        <v>103975</v>
      </c>
      <c r="AQ59" s="337">
        <v>13.8</v>
      </c>
      <c r="AR59" s="338">
        <v>63.9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942673</v>
      </c>
      <c r="AN60" s="342">
        <v>67392</v>
      </c>
      <c r="AO60" s="343">
        <v>-1.8</v>
      </c>
      <c r="AP60" s="344">
        <v>52698</v>
      </c>
      <c r="AQ60" s="345">
        <v>19.8</v>
      </c>
      <c r="AR60" s="346">
        <v>-21.6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1350932</v>
      </c>
      <c r="AN61" s="349">
        <v>96235</v>
      </c>
      <c r="AO61" s="350">
        <v>26.8</v>
      </c>
      <c r="AP61" s="351">
        <v>102739</v>
      </c>
      <c r="AQ61" s="352">
        <v>4.2</v>
      </c>
      <c r="AR61" s="338">
        <v>22.6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645500</v>
      </c>
      <c r="AN62" s="342">
        <v>45951</v>
      </c>
      <c r="AO62" s="343">
        <v>25.8</v>
      </c>
      <c r="AP62" s="344">
        <v>50740</v>
      </c>
      <c r="AQ62" s="345">
        <v>2.7</v>
      </c>
      <c r="AR62" s="346">
        <v>23.1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sfBd5KQN6dQQy2O7Sl2dd0anTIBoUu9632o8/3B4S4i8SnYZRnruniHjqJlmd6G6vEkUYmNWLhtgY4FmQXKA==" saltValue="gri1vo+FUHJb4SgbHGW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sWn36q1rlpeRiXA++PsQeTMXRuv4LlPY/ChN+JLGbrE0ixj5OSFSpWpP19R7E1Z84ukX1NXWi6tsxY/QRX8oIA==" saltValue="B1/FpSVA/4orn9C7j55LR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rutMtnB6awe+sBMPwl1toQ5M6gfEtD6Ve8chRhVAATwrM5aDa/JJ6kw6C3j0JAuP2VblplWbeE5l0k5MkfI76A==" saltValue="3wuuUffusG9u/c8LWsj3w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29.49</v>
      </c>
      <c r="G47" s="12">
        <v>17.079999999999998</v>
      </c>
      <c r="H47" s="12">
        <v>22.06</v>
      </c>
      <c r="I47" s="12">
        <v>25.84</v>
      </c>
      <c r="J47" s="13">
        <v>33.99</v>
      </c>
    </row>
    <row r="48" spans="2:10" ht="57.75" customHeight="1" x14ac:dyDescent="0.15">
      <c r="B48" s="14"/>
      <c r="C48" s="1141" t="s">
        <v>4</v>
      </c>
      <c r="D48" s="1141"/>
      <c r="E48" s="1142"/>
      <c r="F48" s="15">
        <v>7.52</v>
      </c>
      <c r="G48" s="16">
        <v>7.36</v>
      </c>
      <c r="H48" s="16">
        <v>8.6199999999999992</v>
      </c>
      <c r="I48" s="16">
        <v>8.66</v>
      </c>
      <c r="J48" s="17">
        <v>8.08</v>
      </c>
    </row>
    <row r="49" spans="2:10" ht="57.75" customHeight="1" thickBot="1" x14ac:dyDescent="0.2">
      <c r="B49" s="18"/>
      <c r="C49" s="1143" t="s">
        <v>5</v>
      </c>
      <c r="D49" s="1143"/>
      <c r="E49" s="1144"/>
      <c r="F49" s="19">
        <v>13.36</v>
      </c>
      <c r="G49" s="20" t="s">
        <v>531</v>
      </c>
      <c r="H49" s="20">
        <v>7.36</v>
      </c>
      <c r="I49" s="20">
        <v>2.94</v>
      </c>
      <c r="J49" s="21">
        <v>7.82</v>
      </c>
    </row>
    <row r="50" spans="2:10" x14ac:dyDescent="0.15"/>
  </sheetData>
  <sheetProtection algorithmName="SHA-512" hashValue="+CpqU5bdRWgl6kscgTMRjjmdj/p7F+kKQrBvqmwUNnrQP3A/3Qz//V4f/NF0gS2rjDRuCd2YAy1Wyre5s/Cl5Q==" saltValue="mMmwT3V4CdgQ/biohpEfp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26.73</v>
      </c>
      <c r="G34" s="33">
        <v>24.18</v>
      </c>
      <c r="H34" s="33">
        <v>23.5</v>
      </c>
      <c r="I34" s="33">
        <v>23.98</v>
      </c>
      <c r="J34" s="34">
        <v>23.78</v>
      </c>
      <c r="K34" s="22"/>
      <c r="L34" s="22"/>
      <c r="M34" s="22"/>
      <c r="N34" s="22"/>
      <c r="O34" s="22"/>
      <c r="P34" s="22"/>
    </row>
    <row r="35" spans="1:16" ht="39" customHeight="1" x14ac:dyDescent="0.15">
      <c r="A35" s="22"/>
      <c r="B35" s="35"/>
      <c r="C35" s="1145" t="s">
        <v>533</v>
      </c>
      <c r="D35" s="1146"/>
      <c r="E35" s="1147"/>
      <c r="F35" s="36">
        <v>7.51</v>
      </c>
      <c r="G35" s="37">
        <v>7.36</v>
      </c>
      <c r="H35" s="37">
        <v>8.61</v>
      </c>
      <c r="I35" s="37">
        <v>8.66</v>
      </c>
      <c r="J35" s="38">
        <v>8.08</v>
      </c>
      <c r="K35" s="22"/>
      <c r="L35" s="22"/>
      <c r="M35" s="22"/>
      <c r="N35" s="22"/>
      <c r="O35" s="22"/>
      <c r="P35" s="22"/>
    </row>
    <row r="36" spans="1:16" ht="39" customHeight="1" x14ac:dyDescent="0.15">
      <c r="A36" s="22"/>
      <c r="B36" s="35"/>
      <c r="C36" s="1145" t="s">
        <v>534</v>
      </c>
      <c r="D36" s="1146"/>
      <c r="E36" s="1147"/>
      <c r="F36" s="36">
        <v>0.44</v>
      </c>
      <c r="G36" s="37">
        <v>0.92</v>
      </c>
      <c r="H36" s="37">
        <v>0.8</v>
      </c>
      <c r="I36" s="37">
        <v>0.84</v>
      </c>
      <c r="J36" s="38">
        <v>0.91</v>
      </c>
      <c r="K36" s="22"/>
      <c r="L36" s="22"/>
      <c r="M36" s="22"/>
      <c r="N36" s="22"/>
      <c r="O36" s="22"/>
      <c r="P36" s="22"/>
    </row>
    <row r="37" spans="1:16" ht="39" customHeight="1" x14ac:dyDescent="0.15">
      <c r="A37" s="22"/>
      <c r="B37" s="35"/>
      <c r="C37" s="1145" t="s">
        <v>535</v>
      </c>
      <c r="D37" s="1146"/>
      <c r="E37" s="1147"/>
      <c r="F37" s="36" t="s">
        <v>487</v>
      </c>
      <c r="G37" s="37">
        <v>0</v>
      </c>
      <c r="H37" s="37">
        <v>0.34</v>
      </c>
      <c r="I37" s="37">
        <v>0.94</v>
      </c>
      <c r="J37" s="38">
        <v>0.9</v>
      </c>
      <c r="K37" s="22"/>
      <c r="L37" s="22"/>
      <c r="M37" s="22"/>
      <c r="N37" s="22"/>
      <c r="O37" s="22"/>
      <c r="P37" s="22"/>
    </row>
    <row r="38" spans="1:16" ht="39" customHeight="1" x14ac:dyDescent="0.15">
      <c r="A38" s="22"/>
      <c r="B38" s="35"/>
      <c r="C38" s="1145" t="s">
        <v>536</v>
      </c>
      <c r="D38" s="1146"/>
      <c r="E38" s="1147"/>
      <c r="F38" s="36">
        <v>0.56000000000000005</v>
      </c>
      <c r="G38" s="37">
        <v>0.87</v>
      </c>
      <c r="H38" s="37">
        <v>0.63</v>
      </c>
      <c r="I38" s="37">
        <v>0.67</v>
      </c>
      <c r="J38" s="38">
        <v>0.41</v>
      </c>
      <c r="K38" s="22"/>
      <c r="L38" s="22"/>
      <c r="M38" s="22"/>
      <c r="N38" s="22"/>
      <c r="O38" s="22"/>
      <c r="P38" s="22"/>
    </row>
    <row r="39" spans="1:16" ht="39" customHeight="1" x14ac:dyDescent="0.15">
      <c r="A39" s="22"/>
      <c r="B39" s="35"/>
      <c r="C39" s="1145" t="s">
        <v>537</v>
      </c>
      <c r="D39" s="1146"/>
      <c r="E39" s="1147"/>
      <c r="F39" s="36">
        <v>0.03</v>
      </c>
      <c r="G39" s="37">
        <v>0.03</v>
      </c>
      <c r="H39" s="37">
        <v>0.04</v>
      </c>
      <c r="I39" s="37">
        <v>0.04</v>
      </c>
      <c r="J39" s="38">
        <v>0.02</v>
      </c>
      <c r="K39" s="22"/>
      <c r="L39" s="22"/>
      <c r="M39" s="22"/>
      <c r="N39" s="22"/>
      <c r="O39" s="22"/>
      <c r="P39" s="22"/>
    </row>
    <row r="40" spans="1:16" ht="39" customHeight="1" x14ac:dyDescent="0.15">
      <c r="A40" s="22"/>
      <c r="B40" s="35"/>
      <c r="C40" s="1145" t="s">
        <v>538</v>
      </c>
      <c r="D40" s="1146"/>
      <c r="E40" s="1147"/>
      <c r="F40" s="36">
        <v>0</v>
      </c>
      <c r="G40" s="37">
        <v>0</v>
      </c>
      <c r="H40" s="37">
        <v>0</v>
      </c>
      <c r="I40" s="37">
        <v>0</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2.77</v>
      </c>
      <c r="G43" s="42">
        <v>0.05</v>
      </c>
      <c r="H43" s="42">
        <v>0.05</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row r="51" s="23" customFormat="1" ht="13.5" hidden="1" customHeight="1" x14ac:dyDescent="0.15"/>
  </sheetData>
  <sheetProtection algorithmName="SHA-512" hashValue="4kL+F1181YBa5fw7csIHnPYZ1g4MTOKTLGXmOmtS8V1U5X2ED2Yg/b3lQ2bpBxTFcNXdbGbVeCWMTjWgdVaCYg==" saltValue="CMLYvBJ75yC1LuhTytFm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1"/>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514</v>
      </c>
      <c r="L45" s="60">
        <v>507</v>
      </c>
      <c r="M45" s="60">
        <v>525</v>
      </c>
      <c r="N45" s="60">
        <v>530</v>
      </c>
      <c r="O45" s="61">
        <v>543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288</v>
      </c>
      <c r="L48" s="64">
        <v>302</v>
      </c>
      <c r="M48" s="64">
        <v>312</v>
      </c>
      <c r="N48" s="64">
        <v>281</v>
      </c>
      <c r="O48" s="65">
        <v>270</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533</v>
      </c>
      <c r="L52" s="64">
        <v>529</v>
      </c>
      <c r="M52" s="64">
        <v>540</v>
      </c>
      <c r="N52" s="64">
        <v>518</v>
      </c>
      <c r="O52" s="65">
        <v>509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269</v>
      </c>
      <c r="L53" s="69">
        <v>280</v>
      </c>
      <c r="M53" s="69">
        <v>297</v>
      </c>
      <c r="N53" s="69">
        <v>293</v>
      </c>
      <c r="O53" s="70">
        <v>304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row r="71" s="49" customFormat="1" ht="12.6" hidden="1" customHeight="1" x14ac:dyDescent="0.15"/>
  </sheetData>
  <sheetProtection algorithmName="SHA-512" hashValue="LmS8+0NGrFCUzJ5drQ/tR9IqOdoxTCW3gBVCPC813lDeEFlCNH1VC9aqTCu9XYviTydfnph83EkSEusqgLimlw==" saltValue="Tx5L3hP3xlUEauZnzIM5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4237</v>
      </c>
      <c r="J41" s="356">
        <v>4229</v>
      </c>
      <c r="K41" s="356">
        <v>4256</v>
      </c>
      <c r="L41" s="356">
        <v>4573</v>
      </c>
      <c r="M41" s="357">
        <v>5602</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3074</v>
      </c>
      <c r="J43" s="359">
        <v>2884</v>
      </c>
      <c r="K43" s="359">
        <v>2612</v>
      </c>
      <c r="L43" s="359">
        <v>2362</v>
      </c>
      <c r="M43" s="360">
        <v>2148</v>
      </c>
    </row>
    <row r="44" spans="2:13" ht="27.75" customHeight="1" x14ac:dyDescent="0.15">
      <c r="B44" s="1186"/>
      <c r="C44" s="1187"/>
      <c r="D44" s="106"/>
      <c r="E44" s="1190" t="s">
        <v>34</v>
      </c>
      <c r="F44" s="1190"/>
      <c r="G44" s="1190"/>
      <c r="H44" s="1191"/>
      <c r="I44" s="358" t="s">
        <v>487</v>
      </c>
      <c r="J44" s="359" t="s">
        <v>487</v>
      </c>
      <c r="K44" s="359" t="s">
        <v>487</v>
      </c>
      <c r="L44" s="359" t="s">
        <v>487</v>
      </c>
      <c r="M44" s="360" t="s">
        <v>487</v>
      </c>
    </row>
    <row r="45" spans="2:13" ht="27.75" customHeight="1" x14ac:dyDescent="0.15">
      <c r="B45" s="1186"/>
      <c r="C45" s="1187"/>
      <c r="D45" s="106"/>
      <c r="E45" s="1190" t="s">
        <v>35</v>
      </c>
      <c r="F45" s="1190"/>
      <c r="G45" s="1190"/>
      <c r="H45" s="1191"/>
      <c r="I45" s="358">
        <v>675</v>
      </c>
      <c r="J45" s="359">
        <v>675</v>
      </c>
      <c r="K45" s="359">
        <v>675</v>
      </c>
      <c r="L45" s="359">
        <v>686</v>
      </c>
      <c r="M45" s="360">
        <v>691</v>
      </c>
    </row>
    <row r="46" spans="2:13" ht="27.75" customHeight="1" x14ac:dyDescent="0.15">
      <c r="B46" s="1186"/>
      <c r="C46" s="1187"/>
      <c r="D46" s="107"/>
      <c r="E46" s="1190" t="s">
        <v>36</v>
      </c>
      <c r="F46" s="1190"/>
      <c r="G46" s="1190"/>
      <c r="H46" s="1191"/>
      <c r="I46" s="358">
        <v>3</v>
      </c>
      <c r="J46" s="359">
        <v>3</v>
      </c>
      <c r="K46" s="359">
        <v>3</v>
      </c>
      <c r="L46" s="359">
        <v>2</v>
      </c>
      <c r="M46" s="360">
        <v>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6081</v>
      </c>
      <c r="J50" s="359">
        <v>5327</v>
      </c>
      <c r="K50" s="359">
        <v>5779</v>
      </c>
      <c r="L50" s="359">
        <v>5624</v>
      </c>
      <c r="M50" s="360">
        <v>5244</v>
      </c>
    </row>
    <row r="51" spans="2:13" ht="27.75" customHeight="1" x14ac:dyDescent="0.15">
      <c r="B51" s="1186"/>
      <c r="C51" s="1187"/>
      <c r="D51" s="106"/>
      <c r="E51" s="1190" t="s">
        <v>42</v>
      </c>
      <c r="F51" s="1190"/>
      <c r="G51" s="1190"/>
      <c r="H51" s="1191"/>
      <c r="I51" s="358">
        <v>197</v>
      </c>
      <c r="J51" s="359">
        <v>252</v>
      </c>
      <c r="K51" s="359">
        <v>215</v>
      </c>
      <c r="L51" s="359">
        <v>246</v>
      </c>
      <c r="M51" s="360">
        <v>249</v>
      </c>
    </row>
    <row r="52" spans="2:13" ht="27.75" customHeight="1" x14ac:dyDescent="0.15">
      <c r="B52" s="1188"/>
      <c r="C52" s="1189"/>
      <c r="D52" s="106"/>
      <c r="E52" s="1190" t="s">
        <v>43</v>
      </c>
      <c r="F52" s="1190"/>
      <c r="G52" s="1190"/>
      <c r="H52" s="1191"/>
      <c r="I52" s="358">
        <v>4685</v>
      </c>
      <c r="J52" s="359">
        <v>4761</v>
      </c>
      <c r="K52" s="359">
        <v>4861</v>
      </c>
      <c r="L52" s="359">
        <v>4951</v>
      </c>
      <c r="M52" s="360">
        <v>5766</v>
      </c>
    </row>
    <row r="53" spans="2:13" ht="27.75" customHeight="1" thickBot="1" x14ac:dyDescent="0.2">
      <c r="B53" s="1192" t="s">
        <v>19</v>
      </c>
      <c r="C53" s="1193"/>
      <c r="D53" s="110"/>
      <c r="E53" s="1194" t="s">
        <v>44</v>
      </c>
      <c r="F53" s="1194"/>
      <c r="G53" s="1194"/>
      <c r="H53" s="1195"/>
      <c r="I53" s="361">
        <v>-2974</v>
      </c>
      <c r="J53" s="362">
        <v>-2549</v>
      </c>
      <c r="K53" s="362">
        <v>-3311</v>
      </c>
      <c r="L53" s="362">
        <v>-3197</v>
      </c>
      <c r="M53" s="363">
        <v>-2812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A1g1BhusZGMgHeSKUKj7qUo1bFl4Svnj3qTWZLaiOTPYjoDHqxPW7DIle+7BV2iJAXTuUKGfWugMCeazdB1fA==" saltValue="faW3Byqm26y6yNyRoLZg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870</v>
      </c>
      <c r="G55" s="122">
        <v>990</v>
      </c>
      <c r="H55" s="123">
        <v>1312</v>
      </c>
    </row>
    <row r="56" spans="2:8" ht="52.5" customHeight="1" x14ac:dyDescent="0.15">
      <c r="B56" s="124"/>
      <c r="C56" s="1213" t="s">
        <v>47</v>
      </c>
      <c r="D56" s="1213"/>
      <c r="E56" s="1214"/>
      <c r="F56" s="125">
        <v>637</v>
      </c>
      <c r="G56" s="125">
        <v>635</v>
      </c>
      <c r="H56" s="126">
        <v>552</v>
      </c>
    </row>
    <row r="57" spans="2:8" ht="53.25" customHeight="1" x14ac:dyDescent="0.15">
      <c r="B57" s="124"/>
      <c r="C57" s="1215" t="s">
        <v>48</v>
      </c>
      <c r="D57" s="1215"/>
      <c r="E57" s="1216"/>
      <c r="F57" s="127">
        <v>3732</v>
      </c>
      <c r="G57" s="127">
        <v>3453</v>
      </c>
      <c r="H57" s="128">
        <v>2866</v>
      </c>
    </row>
    <row r="58" spans="2:8" ht="45.75" customHeight="1" x14ac:dyDescent="0.15">
      <c r="B58" s="129"/>
      <c r="C58" s="1203" t="s">
        <v>546</v>
      </c>
      <c r="D58" s="1204"/>
      <c r="E58" s="1205"/>
      <c r="F58" s="130">
        <v>2099</v>
      </c>
      <c r="G58" s="130">
        <v>2070</v>
      </c>
      <c r="H58" s="131">
        <v>1929</v>
      </c>
    </row>
    <row r="59" spans="2:8" ht="45.75" customHeight="1" x14ac:dyDescent="0.15">
      <c r="B59" s="129"/>
      <c r="C59" s="1203" t="s">
        <v>548</v>
      </c>
      <c r="D59" s="1204"/>
      <c r="E59" s="1205"/>
      <c r="F59" s="130">
        <v>188</v>
      </c>
      <c r="G59" s="130">
        <v>189</v>
      </c>
      <c r="H59" s="131">
        <v>189</v>
      </c>
    </row>
    <row r="60" spans="2:8" ht="45.75" customHeight="1" x14ac:dyDescent="0.15">
      <c r="B60" s="129"/>
      <c r="C60" s="1203" t="s">
        <v>549</v>
      </c>
      <c r="D60" s="1204"/>
      <c r="E60" s="1205"/>
      <c r="F60" s="130">
        <v>185</v>
      </c>
      <c r="G60" s="130">
        <v>185</v>
      </c>
      <c r="H60" s="131">
        <v>185</v>
      </c>
    </row>
    <row r="61" spans="2:8" ht="45.75" customHeight="1" x14ac:dyDescent="0.15">
      <c r="B61" s="129"/>
      <c r="C61" s="1203" t="s">
        <v>547</v>
      </c>
      <c r="D61" s="1204"/>
      <c r="E61" s="1205"/>
      <c r="F61" s="130">
        <v>624</v>
      </c>
      <c r="G61" s="130">
        <v>420</v>
      </c>
      <c r="H61" s="131">
        <v>121</v>
      </c>
    </row>
    <row r="62" spans="2:8" ht="45.75" customHeight="1" thickBot="1" x14ac:dyDescent="0.2">
      <c r="B62" s="132"/>
      <c r="C62" s="1206" t="s">
        <v>550</v>
      </c>
      <c r="D62" s="1207"/>
      <c r="E62" s="1208"/>
      <c r="F62" s="133">
        <v>71</v>
      </c>
      <c r="G62" s="133">
        <v>90</v>
      </c>
      <c r="H62" s="134">
        <v>102</v>
      </c>
    </row>
    <row r="63" spans="2:8" ht="52.5" customHeight="1" thickBot="1" x14ac:dyDescent="0.2">
      <c r="B63" s="135"/>
      <c r="C63" s="1209" t="s">
        <v>49</v>
      </c>
      <c r="D63" s="1209"/>
      <c r="E63" s="1210"/>
      <c r="F63" s="136">
        <v>5240</v>
      </c>
      <c r="G63" s="136">
        <v>5077</v>
      </c>
      <c r="H63" s="137">
        <v>4729</v>
      </c>
    </row>
    <row r="64" spans="2:8" x14ac:dyDescent="0.15"/>
  </sheetData>
  <sheetProtection algorithmName="SHA-512" hashValue="BV0gmpCRKlYMhNxKrc3T18IbajctvuYJUJB56r+eFd9ewAaoElecPusrhI8rK4bidHn4bxgwWBJCELRv331tsg==" saltValue="bOESwCnMFQRvyuKAstgm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66564</v>
      </c>
      <c r="E3" s="156"/>
      <c r="F3" s="157">
        <v>103390</v>
      </c>
      <c r="G3" s="158"/>
      <c r="H3" s="159"/>
    </row>
    <row r="4" spans="1:8" x14ac:dyDescent="0.15">
      <c r="A4" s="160"/>
      <c r="B4" s="161"/>
      <c r="C4" s="162"/>
      <c r="D4" s="163">
        <v>32519</v>
      </c>
      <c r="E4" s="164"/>
      <c r="F4" s="165">
        <v>51269</v>
      </c>
      <c r="G4" s="166"/>
      <c r="H4" s="167"/>
    </row>
    <row r="5" spans="1:8" x14ac:dyDescent="0.15">
      <c r="A5" s="148" t="s">
        <v>520</v>
      </c>
      <c r="B5" s="153"/>
      <c r="C5" s="154"/>
      <c r="D5" s="155">
        <v>62668</v>
      </c>
      <c r="E5" s="156"/>
      <c r="F5" s="157">
        <v>117234</v>
      </c>
      <c r="G5" s="158"/>
      <c r="H5" s="159"/>
    </row>
    <row r="6" spans="1:8" x14ac:dyDescent="0.15">
      <c r="A6" s="160"/>
      <c r="B6" s="161"/>
      <c r="C6" s="162"/>
      <c r="D6" s="163">
        <v>31100</v>
      </c>
      <c r="E6" s="164"/>
      <c r="F6" s="165">
        <v>59796</v>
      </c>
      <c r="G6" s="166"/>
      <c r="H6" s="167"/>
    </row>
    <row r="7" spans="1:8" x14ac:dyDescent="0.15">
      <c r="A7" s="148" t="s">
        <v>521</v>
      </c>
      <c r="B7" s="153"/>
      <c r="C7" s="154"/>
      <c r="D7" s="155">
        <v>74559</v>
      </c>
      <c r="E7" s="156"/>
      <c r="F7" s="157">
        <v>97758</v>
      </c>
      <c r="G7" s="158"/>
      <c r="H7" s="159"/>
    </row>
    <row r="8" spans="1:8" x14ac:dyDescent="0.15">
      <c r="A8" s="160"/>
      <c r="B8" s="161"/>
      <c r="C8" s="162"/>
      <c r="D8" s="163">
        <v>30103</v>
      </c>
      <c r="E8" s="164"/>
      <c r="F8" s="165">
        <v>45946</v>
      </c>
      <c r="G8" s="166"/>
      <c r="H8" s="167"/>
    </row>
    <row r="9" spans="1:8" x14ac:dyDescent="0.15">
      <c r="A9" s="148" t="s">
        <v>522</v>
      </c>
      <c r="B9" s="153"/>
      <c r="C9" s="154"/>
      <c r="D9" s="155">
        <v>99869</v>
      </c>
      <c r="E9" s="156"/>
      <c r="F9" s="157">
        <v>91338</v>
      </c>
      <c r="G9" s="158"/>
      <c r="H9" s="159"/>
    </row>
    <row r="10" spans="1:8" x14ac:dyDescent="0.15">
      <c r="A10" s="160"/>
      <c r="B10" s="161"/>
      <c r="C10" s="162"/>
      <c r="D10" s="163">
        <v>68640</v>
      </c>
      <c r="E10" s="164"/>
      <c r="F10" s="165">
        <v>43989</v>
      </c>
      <c r="G10" s="166"/>
      <c r="H10" s="167"/>
    </row>
    <row r="11" spans="1:8" x14ac:dyDescent="0.15">
      <c r="A11" s="148" t="s">
        <v>523</v>
      </c>
      <c r="B11" s="153"/>
      <c r="C11" s="154"/>
      <c r="D11" s="155">
        <v>177517</v>
      </c>
      <c r="E11" s="156"/>
      <c r="F11" s="157">
        <v>103975</v>
      </c>
      <c r="G11" s="158"/>
      <c r="H11" s="159"/>
    </row>
    <row r="12" spans="1:8" x14ac:dyDescent="0.15">
      <c r="A12" s="160"/>
      <c r="B12" s="161"/>
      <c r="C12" s="168"/>
      <c r="D12" s="163">
        <v>67392</v>
      </c>
      <c r="E12" s="164"/>
      <c r="F12" s="165">
        <v>52698</v>
      </c>
      <c r="G12" s="166"/>
      <c r="H12" s="167"/>
    </row>
    <row r="13" spans="1:8" x14ac:dyDescent="0.15">
      <c r="A13" s="148"/>
      <c r="B13" s="153"/>
      <c r="C13" s="169"/>
      <c r="D13" s="170">
        <v>96235</v>
      </c>
      <c r="E13" s="171"/>
      <c r="F13" s="172">
        <v>102739</v>
      </c>
      <c r="G13" s="173"/>
      <c r="H13" s="159"/>
    </row>
    <row r="14" spans="1:8" x14ac:dyDescent="0.15">
      <c r="A14" s="160"/>
      <c r="B14" s="161"/>
      <c r="C14" s="162"/>
      <c r="D14" s="163">
        <v>45951</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7.52</v>
      </c>
      <c r="C19" s="174">
        <f>ROUND(VALUE(SUBSTITUTE(実質収支比率等に係る経年分析!G$48,"▲","-")),2)</f>
        <v>7.36</v>
      </c>
      <c r="D19" s="174">
        <f>ROUND(VALUE(SUBSTITUTE(実質収支比率等に係る経年分析!H$48,"▲","-")),2)</f>
        <v>8.6199999999999992</v>
      </c>
      <c r="E19" s="174">
        <f>ROUND(VALUE(SUBSTITUTE(実質収支比率等に係る経年分析!I$48,"▲","-")),2)</f>
        <v>8.66</v>
      </c>
      <c r="F19" s="174">
        <f>ROUND(VALUE(SUBSTITUTE(実質収支比率等に係る経年分析!J$48,"▲","-")),2)</f>
        <v>8.08</v>
      </c>
    </row>
    <row r="20" spans="1:11" x14ac:dyDescent="0.15">
      <c r="A20" s="174" t="s">
        <v>53</v>
      </c>
      <c r="B20" s="174">
        <f>ROUND(VALUE(SUBSTITUTE(実質収支比率等に係る経年分析!F$47,"▲","-")),2)</f>
        <v>29.49</v>
      </c>
      <c r="C20" s="174">
        <f>ROUND(VALUE(SUBSTITUTE(実質収支比率等に係る経年分析!G$47,"▲","-")),2)</f>
        <v>17.079999999999998</v>
      </c>
      <c r="D20" s="174">
        <f>ROUND(VALUE(SUBSTITUTE(実質収支比率等に係る経年分析!H$47,"▲","-")),2)</f>
        <v>22.06</v>
      </c>
      <c r="E20" s="174">
        <f>ROUND(VALUE(SUBSTITUTE(実質収支比率等に係る経年分析!I$47,"▲","-")),2)</f>
        <v>25.84</v>
      </c>
      <c r="F20" s="174">
        <f>ROUND(VALUE(SUBSTITUTE(実質収支比率等に係る経年分析!J$47,"▲","-")),2)</f>
        <v>33.99</v>
      </c>
    </row>
    <row r="21" spans="1:11" x14ac:dyDescent="0.15">
      <c r="A21" s="174" t="s">
        <v>54</v>
      </c>
      <c r="B21" s="174">
        <f>IF(ISNUMBER(VALUE(SUBSTITUTE(実質収支比率等に係る経年分析!F$49,"▲","-"))),ROUND(VALUE(SUBSTITUTE(実質収支比率等に係る経年分析!F$49,"▲","-")),2),NA())</f>
        <v>13.36</v>
      </c>
      <c r="C21" s="174">
        <f>IF(ISNUMBER(VALUE(SUBSTITUTE(実質収支比率等に係る経年分析!G$49,"▲","-"))),ROUND(VALUE(SUBSTITUTE(実質収支比率等に係る経年分析!G$49,"▲","-")),2),NA())</f>
        <v>-9.67</v>
      </c>
      <c r="D21" s="174">
        <f>IF(ISNUMBER(VALUE(SUBSTITUTE(実質収支比率等に係る経年分析!H$49,"▲","-"))),ROUND(VALUE(SUBSTITUTE(実質収支比率等に係る経年分析!H$49,"▲","-")),2),NA())</f>
        <v>7.36</v>
      </c>
      <c r="E21" s="174">
        <f>IF(ISNUMBER(VALUE(SUBSTITUTE(実質収支比率等に係る経年分析!I$49,"▲","-"))),ROUND(VALUE(SUBSTITUTE(実質収支比率等に係る経年分析!I$49,"▲","-")),2),NA())</f>
        <v>2.94</v>
      </c>
      <c r="F21" s="174">
        <f>IF(ISNUMBER(VALUE(SUBSTITUTE(実質収支比率等に係る経年分析!J$49,"▲","-"))),ROUND(VALUE(SUBSTITUTE(実質収支比率等に係る経年分析!J$49,"▲","-")),2),NA())</f>
        <v>7.82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2.77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23.78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533</v>
      </c>
      <c r="E42" s="176"/>
      <c r="F42" s="176"/>
      <c r="G42" s="176">
        <f>'実質公債費比率（分子）の構造'!L$52</f>
        <v>529</v>
      </c>
      <c r="H42" s="176"/>
      <c r="I42" s="176"/>
      <c r="J42" s="176">
        <f>'実質公債費比率（分子）の構造'!M$52</f>
        <v>540</v>
      </c>
      <c r="K42" s="176"/>
      <c r="L42" s="176"/>
      <c r="M42" s="176">
        <f>'実質公債費比率（分子）の構造'!N$52</f>
        <v>518</v>
      </c>
      <c r="N42" s="176"/>
      <c r="O42" s="176"/>
      <c r="P42" s="176">
        <f>'実質公債費比率（分子）の構造'!O$52</f>
        <v>509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288</v>
      </c>
      <c r="C46" s="176"/>
      <c r="D46" s="176"/>
      <c r="E46" s="176">
        <f>'実質公債費比率（分子）の構造'!L$48</f>
        <v>302</v>
      </c>
      <c r="F46" s="176"/>
      <c r="G46" s="176"/>
      <c r="H46" s="176">
        <f>'実質公債費比率（分子）の構造'!M$48</f>
        <v>312</v>
      </c>
      <c r="I46" s="176"/>
      <c r="J46" s="176"/>
      <c r="K46" s="176">
        <f>'実質公債費比率（分子）の構造'!N$48</f>
        <v>281</v>
      </c>
      <c r="L46" s="176"/>
      <c r="M46" s="176"/>
      <c r="N46" s="176">
        <f>'実質公債費比率（分子）の構造'!O$48</f>
        <v>270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514</v>
      </c>
      <c r="C49" s="176"/>
      <c r="D49" s="176"/>
      <c r="E49" s="176">
        <f>'実質公債費比率（分子）の構造'!L$45</f>
        <v>507</v>
      </c>
      <c r="F49" s="176"/>
      <c r="G49" s="176"/>
      <c r="H49" s="176">
        <f>'実質公債費比率（分子）の構造'!M$45</f>
        <v>525</v>
      </c>
      <c r="I49" s="176"/>
      <c r="J49" s="176"/>
      <c r="K49" s="176">
        <f>'実質公債費比率（分子）の構造'!N$45</f>
        <v>530</v>
      </c>
      <c r="L49" s="176"/>
      <c r="M49" s="176"/>
      <c r="N49" s="176">
        <f>'実質公債費比率（分子）の構造'!O$45</f>
        <v>543</v>
      </c>
      <c r="O49" s="176"/>
      <c r="P49" s="176"/>
    </row>
    <row r="50" spans="1:16" x14ac:dyDescent="0.15">
      <c r="A50" s="176" t="s">
        <v>67</v>
      </c>
      <c r="B50" s="176" t="e">
        <f>NA()</f>
        <v>#N/A</v>
      </c>
      <c r="C50" s="176">
        <f>IF(ISNUMBER('実質公債費比率（分子）の構造'!K$53),'実質公債費比率（分子）の構造'!K$53,NA())</f>
        <v>269</v>
      </c>
      <c r="D50" s="176" t="e">
        <f>NA()</f>
        <v>#N/A</v>
      </c>
      <c r="E50" s="176" t="e">
        <f>NA()</f>
        <v>#N/A</v>
      </c>
      <c r="F50" s="176">
        <f>IF(ISNUMBER('実質公債費比率（分子）の構造'!L$53),'実質公債費比率（分子）の構造'!L$53,NA())</f>
        <v>280</v>
      </c>
      <c r="G50" s="176" t="e">
        <f>NA()</f>
        <v>#N/A</v>
      </c>
      <c r="H50" s="176" t="e">
        <f>NA()</f>
        <v>#N/A</v>
      </c>
      <c r="I50" s="176">
        <f>IF(ISNUMBER('実質公債費比率（分子）の構造'!M$53),'実質公債費比率（分子）の構造'!M$53,NA())</f>
        <v>297</v>
      </c>
      <c r="J50" s="176" t="e">
        <f>NA()</f>
        <v>#N/A</v>
      </c>
      <c r="K50" s="176" t="e">
        <f>NA()</f>
        <v>#N/A</v>
      </c>
      <c r="L50" s="176">
        <f>IF(ISNUMBER('実質公債費比率（分子）の構造'!N$53),'実質公債費比率（分子）の構造'!N$53,NA())</f>
        <v>293</v>
      </c>
      <c r="M50" s="176" t="e">
        <f>NA()</f>
        <v>#N/A</v>
      </c>
      <c r="N50" s="176" t="e">
        <f>NA()</f>
        <v>#N/A</v>
      </c>
      <c r="O50" s="176">
        <f>IF(ISNUMBER('実質公債費比率（分子）の構造'!O$53),'実質公債費比率（分子）の構造'!O$53,NA())</f>
        <v>304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4685</v>
      </c>
      <c r="E56" s="175"/>
      <c r="F56" s="175"/>
      <c r="G56" s="175">
        <f>'将来負担比率（分子）の構造'!J$52</f>
        <v>4761</v>
      </c>
      <c r="H56" s="175"/>
      <c r="I56" s="175"/>
      <c r="J56" s="175">
        <f>'将来負担比率（分子）の構造'!K$52</f>
        <v>4861</v>
      </c>
      <c r="K56" s="175"/>
      <c r="L56" s="175"/>
      <c r="M56" s="175">
        <f>'将来負担比率（分子）の構造'!L$52</f>
        <v>4951</v>
      </c>
      <c r="N56" s="175"/>
      <c r="O56" s="175"/>
      <c r="P56" s="175">
        <f>'将来負担比率（分子）の構造'!M$52</f>
        <v>5766</v>
      </c>
    </row>
    <row r="57" spans="1:16" x14ac:dyDescent="0.15">
      <c r="A57" s="175" t="s">
        <v>42</v>
      </c>
      <c r="B57" s="175"/>
      <c r="C57" s="175"/>
      <c r="D57" s="175">
        <f>'将来負担比率（分子）の構造'!I$51</f>
        <v>197</v>
      </c>
      <c r="E57" s="175"/>
      <c r="F57" s="175"/>
      <c r="G57" s="175">
        <f>'将来負担比率（分子）の構造'!J$51</f>
        <v>252</v>
      </c>
      <c r="H57" s="175"/>
      <c r="I57" s="175"/>
      <c r="J57" s="175">
        <f>'将来負担比率（分子）の構造'!K$51</f>
        <v>215</v>
      </c>
      <c r="K57" s="175"/>
      <c r="L57" s="175"/>
      <c r="M57" s="175">
        <f>'将来負担比率（分子）の構造'!L$51</f>
        <v>246</v>
      </c>
      <c r="N57" s="175"/>
      <c r="O57" s="175"/>
      <c r="P57" s="175">
        <f>'将来負担比率（分子）の構造'!M$51</f>
        <v>249</v>
      </c>
    </row>
    <row r="58" spans="1:16" x14ac:dyDescent="0.15">
      <c r="A58" s="175" t="s">
        <v>41</v>
      </c>
      <c r="B58" s="175"/>
      <c r="C58" s="175"/>
      <c r="D58" s="175">
        <f>'将来負担比率（分子）の構造'!I$50</f>
        <v>6081</v>
      </c>
      <c r="E58" s="175"/>
      <c r="F58" s="175"/>
      <c r="G58" s="175">
        <f>'将来負担比率（分子）の構造'!J$50</f>
        <v>5327</v>
      </c>
      <c r="H58" s="175"/>
      <c r="I58" s="175"/>
      <c r="J58" s="175">
        <f>'将来負担比率（分子）の構造'!K$50</f>
        <v>5779</v>
      </c>
      <c r="K58" s="175"/>
      <c r="L58" s="175"/>
      <c r="M58" s="175">
        <f>'将来負担比率（分子）の構造'!L$50</f>
        <v>5624</v>
      </c>
      <c r="N58" s="175"/>
      <c r="O58" s="175"/>
      <c r="P58" s="175">
        <f>'将来負担比率（分子）の構造'!M$50</f>
        <v>5244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f>'将来負担比率（分子）の構造'!J$46</f>
        <v>3</v>
      </c>
      <c r="F61" s="175"/>
      <c r="G61" s="175"/>
      <c r="H61" s="175">
        <f>'将来負担比率（分子）の構造'!K$46</f>
        <v>3</v>
      </c>
      <c r="I61" s="175"/>
      <c r="J61" s="175"/>
      <c r="K61" s="175">
        <f>'将来負担比率（分子）の構造'!L$46</f>
        <v>2</v>
      </c>
      <c r="L61" s="175"/>
      <c r="M61" s="175"/>
      <c r="N61" s="175">
        <f>'将来負担比率（分子）の構造'!M$46</f>
        <v>7</v>
      </c>
      <c r="O61" s="175"/>
      <c r="P61" s="175"/>
    </row>
    <row r="62" spans="1:16" x14ac:dyDescent="0.15">
      <c r="A62" s="175" t="s">
        <v>35</v>
      </c>
      <c r="B62" s="175">
        <f>'将来負担比率（分子）の構造'!I$45</f>
        <v>675</v>
      </c>
      <c r="C62" s="175"/>
      <c r="D62" s="175"/>
      <c r="E62" s="175">
        <f>'将来負担比率（分子）の構造'!J$45</f>
        <v>675</v>
      </c>
      <c r="F62" s="175"/>
      <c r="G62" s="175"/>
      <c r="H62" s="175">
        <f>'将来負担比率（分子）の構造'!K$45</f>
        <v>675</v>
      </c>
      <c r="I62" s="175"/>
      <c r="J62" s="175"/>
      <c r="K62" s="175">
        <f>'将来負担比率（分子）の構造'!L$45</f>
        <v>686</v>
      </c>
      <c r="L62" s="175"/>
      <c r="M62" s="175"/>
      <c r="N62" s="175">
        <f>'将来負担比率（分子）の構造'!M$45</f>
        <v>691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3074</v>
      </c>
      <c r="C64" s="175"/>
      <c r="D64" s="175"/>
      <c r="E64" s="175">
        <f>'将来負担比率（分子）の構造'!J$43</f>
        <v>2884</v>
      </c>
      <c r="F64" s="175"/>
      <c r="G64" s="175"/>
      <c r="H64" s="175">
        <f>'将来負担比率（分子）の構造'!K$43</f>
        <v>2612</v>
      </c>
      <c r="I64" s="175"/>
      <c r="J64" s="175"/>
      <c r="K64" s="175">
        <f>'将来負担比率（分子）の構造'!L$43</f>
        <v>2362</v>
      </c>
      <c r="L64" s="175"/>
      <c r="M64" s="175"/>
      <c r="N64" s="175">
        <f>'将来負担比率（分子）の構造'!M$43</f>
        <v>2148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4237</v>
      </c>
      <c r="C66" s="175"/>
      <c r="D66" s="175"/>
      <c r="E66" s="175">
        <f>'将来負担比率（分子）の構造'!J$41</f>
        <v>4229</v>
      </c>
      <c r="F66" s="175"/>
      <c r="G66" s="175"/>
      <c r="H66" s="175">
        <f>'将来負担比率（分子）の構造'!K$41</f>
        <v>4256</v>
      </c>
      <c r="I66" s="175"/>
      <c r="J66" s="175"/>
      <c r="K66" s="175">
        <f>'将来負担比率（分子）の構造'!L$41</f>
        <v>4573</v>
      </c>
      <c r="L66" s="175"/>
      <c r="M66" s="175"/>
      <c r="N66" s="175">
        <f>'将来負担比率（分子）の構造'!M$41</f>
        <v>5602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870</v>
      </c>
      <c r="C72" s="179">
        <f>基金残高に係る経年分析!G55</f>
        <v>990</v>
      </c>
      <c r="D72" s="179">
        <f>基金残高に係る経年分析!H55</f>
        <v>1312</v>
      </c>
    </row>
    <row r="73" spans="1:16" x14ac:dyDescent="0.15">
      <c r="A73" s="178" t="s">
        <v>74</v>
      </c>
      <c r="B73" s="179">
        <f>基金残高に係る経年分析!F56</f>
        <v>637</v>
      </c>
      <c r="C73" s="179">
        <f>基金残高に係る経年分析!G56</f>
        <v>635</v>
      </c>
      <c r="D73" s="179">
        <f>基金残高に係る経年分析!H56</f>
        <v>552</v>
      </c>
    </row>
    <row r="74" spans="1:16" x14ac:dyDescent="0.15">
      <c r="A74" s="178" t="s">
        <v>75</v>
      </c>
      <c r="B74" s="179">
        <f>基金残高に係る経年分析!F57</f>
        <v>3732</v>
      </c>
      <c r="C74" s="179">
        <f>基金残高に係る経年分析!G57</f>
        <v>3453</v>
      </c>
      <c r="D74" s="179">
        <f>基金残高に係る経年分析!H57</f>
        <v>2866</v>
      </c>
    </row>
  </sheetData>
  <sheetProtection algorithmName="SHA-512" hashValue="fNWxOLVmOVMkn7cqMk4OTJkFPpE+BJHeGBj+OsAE7eXJFhOTC4WPg6yOSJrV3CRlhER6rP394jZpFLP+xn5PHA==" saltValue="XfY2c4+erIbMp7rUCIbD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2025-03-13T02:26:47Z</cp:lastPrinted>
  <dcterms:created xsi:type="dcterms:W3CDTF">2025-02-19T05:09:47Z</dcterms:created>
  <dcterms:modified xsi:type="dcterms:W3CDTF">2025-03-18T04:33:08Z</dcterms:modified>
  <cp:category/>
</cp:coreProperties>
</file>