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726692E1-9984-4953-82FD-0A9CB66CCF15}" xr6:coauthVersionLast="47" xr6:coauthVersionMax="47" xr10:uidLastSave="{00000000-0000-0000-0000-000000000000}"/>
  <bookViews>
    <workbookView xWindow="1275" yWindow="-120" windowWidth="27645" windowHeight="16440" tabRatio="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O34" i="10"/>
  <c r="CO35" i="10" s="1"/>
  <c r="BW34" i="10"/>
  <c r="BW35" i="10" s="1"/>
  <c r="BW36" i="10" s="1"/>
  <c r="BW37" i="10" s="1"/>
  <c r="BW38" i="10" s="1"/>
  <c r="BW39" i="10" s="1"/>
  <c r="BW40" i="10" s="1"/>
  <c r="BW41" i="10" s="1"/>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<sst xmlns="http://schemas.openxmlformats.org/spreadsheetml/2006/main" count="1109" uniqueCount="564">
  <si>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</si>
  <si>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</si>
  <si>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</si>
  <si>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</si>
  <si>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</si>
  <si>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</si>
  <si>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</si>
  <si>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</si>
  <si>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</si>
  <si>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</si>
  <si>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</si>
  <si>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</si>
  <si>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</si>
  <si>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</si>
  <si>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</si>
  <si>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</si>
  <si>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</si>
  <si>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</si>
  <si>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</si>
  <si>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</si>
  <si>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</si>
  <si>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</si>
  <si>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</si>
  <si>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</si>
  <si>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</si>
  <si>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</si>
  <si>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</si>
  <si>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</si>
  <si>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</si>
  <si>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</si>
  <si>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</si>
  <si>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</si>
  <si>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</si>
  <si>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</si>
  <si>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</si>
  <si>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</si>
  <si>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</si>
  <si>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</si>
  <si>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</si>
  <si>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</si>
  <si>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</si>
  <si>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</si>
  <si>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</si>
  <si>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</si>
  <si>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</si>
  <si>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</si>
  <si>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</si>
  <si>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</si>
  <si>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</si>
  <si>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</si>
  <si>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</si>
  <si>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</si>
  <si>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</si>
  <si>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</si>
  <si>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</si>
  <si>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</si>
  <si>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</si>
  <si>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</si>
  <si>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</si>
  <si>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</si>
  <si>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</si>
  <si>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</si>
  <si>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</si>
  <si>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</si>
  <si>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</si>
  <si>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</si>
  <si>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</si>
  <si>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</si>
  <si>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</si>
  <si>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</si>
  <si>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</si>
  <si>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</si>
  <si>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</si>
  <si>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</si>
  <si>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</si>
  <si>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</si>
  <si>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</si>
  <si>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</si>
  <si>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</si>
  <si>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</si>
  <si>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</si>
  <si>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</si>
  <si>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</si>
  <si>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</si>
  <si>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</si>
  <si>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</si>
  <si>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</si>
  <si>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</si>
  <si>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</si>
  <si>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</si>
  <si>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</si>
  <si>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</si>
  <si>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</si>
  <si>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</si>
  <si>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</si>
  <si>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</si>
  <si>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</si>
  <si>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</si>
  <si>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</si>
  <si>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</si>
  <si>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</si>
  <si>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</si>
  <si>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</si>
  <si>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</si>
  <si>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</si>
  <si>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</si>
  <si>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</si>
  <si>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</si>
  <si>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</si>
  <si>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</si>
  <si>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</si>
  <si>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</si>
  <si>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</si>
  <si>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</si>
  <si>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</si>
  <si>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</si>
  <si>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</si>
  <si>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</si>
  <si>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</si>
  <si>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</si>
  <si>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</si>
  <si>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</si>
  <si>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</si>
  <si>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</si>
  <si>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</si>
  <si>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</si>
  <si>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</si>
  <si>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</si>
  <si>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</si>
  <si>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</si>
  <si>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</si>
  <si>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</si>
  <si>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</si>
  <si>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</si>
  <si>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</si>
  <si>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</si>
  <si>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</si>
  <si>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</si>
  <si>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</si>
  <si>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</si>
  <si>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</si>
  <si>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</si>
  <si>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</si>
  <si>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</si>
  <si>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</si>
  <si>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</si>
  <si>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</si>
  <si>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</si>
  <si>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</si>
  <si>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</si>
  <si>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</si>
  <si>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</si>
  <si>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</si>
  <si>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</si>
  <si>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</si>
  <si>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</si>
  <si>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</si>
  <si>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</si>
  <si>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</si>
  <si>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</si>
  <si>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</si>
  <si>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</si>
  <si>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</si>
  <si>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</si>
  <si>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</si>
  <si>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</si>
  <si>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</si>
  <si>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</si>
  <si>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</si>
  <si>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</si>
  <si>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</si>
  <si>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</si>
  <si>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</si>
  <si>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</si>
  <si>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</si>
  <si>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</si>
  <si>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</si>
  <si>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</si>
  <si>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</si>
  <si>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</si>
  <si>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</si>
  <si>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</si>
  <si>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</si>
  <si>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</si>
  <si>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</si>
  <si>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</si>
  <si>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</si>
  <si>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</si>
  <si>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</si>
  <si>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</si>
  <si>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</si>
  <si>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</si>
  <si>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</si>
  <si>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</si>
  <si>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</si>
  <si>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</si>
  <si>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</si>
  <si>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</si>
  <si>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</si>
  <si>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</si>
  <si>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</si>
  <si>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</si>
  <si>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</si>
  <si>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長崎県小値賀町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</si>
  <si>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</si>
  <si>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</si>
  <si>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</si>
  <si>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</si>
  <si>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</si>
  <si>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</si>
  <si>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</si>
  <si>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</si>
  <si>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</si>
  <si>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</si>
  <si>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</si>
  <si>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</si>
  <si>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</si>
  <si>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</si>
  <si>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</si>
  <si>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</si>
  <si>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</si>
  <si>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</si>
  <si>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</si>
  <si>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</si>
  <si>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</si>
  <si>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</si>
  <si>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</si>
  <si>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</si>
  <si>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</si>
  <si>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</si>
  <si>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</si>
  <si>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</si>
  <si>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</si>
  <si>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</si>
  <si>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</si>
  <si>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</si>
  <si>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</si>
  <si>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</si>
  <si>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</si>
  <si>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</si>
  <si>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</si>
  <si>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</si>
  <si>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</si>
  <si>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</si>
  <si>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</si>
  <si>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</si>
  <si>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</si>
  <si>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</si>
  <si>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</si>
  <si>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</si>
  <si>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</si>
  <si>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</si>
  <si>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</si>
  <si>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</si>
  <si>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</si>
  <si>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</si>
  <si>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</si>
  <si>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</si>
  <si>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</si>
  <si>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</si>
  <si>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</si>
  <si>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</si>
  <si>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</si>
  <si>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</si>
  <si>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</si>
  <si>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</si>
  <si>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</si>
  <si>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</si>
  <si>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</si>
  <si>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</si>
  <si>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</si>
  <si>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</si>
  <si>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</si>
  <si>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</si>
  <si>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</si>
  <si>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</si>
  <si>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</si>
  <si>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</si>
  <si>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</si>
  <si>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</si>
  <si>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</si>
  <si>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</si>
  <si>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</si>
  <si>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</si>
  <si>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</si>
  <si>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</si>
  <si>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</si>
  <si>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</si>
  <si>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</si>
  <si>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</si>
  <si>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</si>
  <si>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</si>
  <si>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</si>
  <si>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</si>
  <si>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</si>
  <si>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</si>
  <si>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</si>
  <si>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</si>
  <si>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</si>
  <si>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</si>
  <si>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</si>
  <si>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</si>
  <si>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</si>
  <si>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</si>
  <si>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</si>
  <si>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</si>
  <si>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</si>
  <si>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</si>
  <si>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</si>
  <si>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</si>
  <si>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</si>
  <si>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</si>
  <si>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</si>
  <si>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</si>
  <si>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</si>
  <si>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</si>
  <si>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</si>
  <si>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</si>
  <si>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</si>
  <si>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</si>
  <si>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</si>
  <si>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</si>
  <si>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</si>
  <si>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</si>
  <si>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</si>
  <si>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</si>
  <si>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</si>
  <si>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</si>
  <si>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</si>
  <si>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</si>
  <si>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</si>
  <si>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</si>
  <si>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</si>
  <si>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</si>
  <si>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</si>
  <si>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</si>
  <si>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</si>
  <si>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</si>
  <si>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</si>
  <si>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</si>
  <si>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</si>
  <si>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</si>
  <si>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</si>
  <si>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</si>
  <si>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</si>
  <si>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</si>
  <si>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</si>
  <si>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</si>
  <si>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</si>
  <si>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</si>
  <si>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</si>
  <si>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</si>
  <si>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</si>
  <si>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</si>
  <si>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長崎県小値賀町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</si>
  <si>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</si>
  <si>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</si>
  <si>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</si>
  <si>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</si>
  <si>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</si>
  <si>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</si>
  <si>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</si>
  <si>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</si>
  <si>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</si>
  <si>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</si>
  <si>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</si>
  <si>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</si>
  <si>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</si>
  <si>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</si>
  <si>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</si>
  <si>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</si>
  <si>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</si>
  <si>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</si>
  <si>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</si>
  <si>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</si>
  <si>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</si>
  <si>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</si>
  <si>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</si>
  <si>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</si>
  <si>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</si>
  <si>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</si>
  <si>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</si>
  <si>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</si>
  <si>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</si>
  <si>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</si>
  <si>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</si>
  <si>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</si>
  <si>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</si>
  <si>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</si>
  <si>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</si>
  <si>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小値賀町介護保険事業特別会計</t>
    <phoneticPr fontId="5"/>
  </si>
  <si>
    <t>小値賀町後期高齢者医療事業特別会計</t>
    <phoneticPr fontId="5"/>
  </si>
  <si>
    <t>小値賀町簡易水道事業特別会計</t>
    <phoneticPr fontId="5"/>
  </si>
  <si>
    <t>法非適用企業</t>
    <phoneticPr fontId="5"/>
  </si>
  <si>
    <t>小値賀町下水道事業特別会計</t>
    <phoneticPr fontId="5"/>
  </si>
  <si>
    <t>小値賀町渡船事業特別会計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</si>
  <si>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</si>
  <si>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</si>
  <si>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</si>
  <si>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</si>
  <si>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</si>
  <si>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</si>
  <si>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</si>
  <si>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</si>
  <si>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</si>
  <si>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</si>
  <si>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</si>
  <si>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</si>
  <si>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</si>
  <si>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</si>
  <si>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</si>
  <si>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</si>
  <si>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</si>
  <si>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</si>
  <si>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</si>
  <si>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</si>
  <si>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</si>
  <si>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</si>
  <si>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</si>
  <si>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</si>
  <si>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</si>
  <si>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</si>
  <si>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</si>
  <si>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</si>
  <si>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</si>
  <si>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</si>
  <si>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</si>
  <si>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</si>
  <si>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</si>
  <si>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</si>
  <si>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</si>
  <si>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</si>
  <si>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</si>
  <si>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</si>
  <si>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</si>
  <si>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</si>
  <si>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</si>
  <si>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</si>
  <si>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</si>
  <si>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</si>
  <si>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</si>
  <si>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</si>
  <si>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</si>
  <si>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</si>
  <si>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</si>
  <si>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</si>
  <si>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</si>
  <si>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</si>
  <si>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</si>
  <si>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</si>
  <si>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</si>
  <si>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</si>
  <si>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</si>
  <si>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</si>
  <si>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</si>
  <si>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</si>
  <si>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</si>
  <si>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</si>
  <si>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</si>
  <si>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</si>
  <si>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</si>
  <si>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</si>
  <si>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</si>
  <si>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</si>
  <si>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</si>
  <si>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</si>
  <si>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</si>
  <si>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</si>
  <si>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</si>
  <si>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</si>
  <si>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</si>
  <si>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</si>
  <si>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</si>
  <si>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</si>
  <si>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</si>
  <si>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</si>
  <si>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</si>
  <si>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</si>
  <si>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</si>
  <si>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</si>
  <si>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</si>
  <si>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</si>
  <si>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</si>
  <si>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</si>
  <si>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</si>
  <si>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</si>
  <si>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</si>
  <si>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</si>
  <si>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</si>
  <si>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</si>
  <si>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</si>
  <si>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</si>
  <si>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</si>
  <si>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</si>
  <si>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</si>
  <si>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</si>
  <si>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</si>
  <si>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</si>
  <si>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</si>
  <si>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</si>
  <si>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</si>
  <si>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</si>
  <si>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</si>
  <si>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</si>
  <si>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</si>
  <si>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</si>
  <si>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</si>
  <si>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</si>
  <si>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</si>
  <si>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</si>
  <si>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</si>
  <si>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</si>
  <si>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</si>
  <si>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</si>
  <si>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</si>
  <si>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</si>
  <si>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</si>
  <si>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</si>
  <si>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</si>
  <si>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</si>
  <si>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</si>
  <si>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</si>
  <si>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</si>
  <si>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</si>
  <si>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</si>
  <si>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</si>
  <si>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</si>
  <si>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</si>
  <si>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</si>
  <si>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</si>
  <si>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</si>
  <si>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</si>
  <si>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0.91</t>
  </si>
  <si>
    <t>一般会計</t>
  </si>
  <si>
    <t>小値賀町下水道事業特別会計</t>
  </si>
  <si>
    <t>小値賀町介護保険事業特別会計</t>
  </si>
  <si>
    <t>国民健康保険診療所特別会計</t>
  </si>
  <si>
    <t>小値賀町簡易水道事業特別会計</t>
  </si>
  <si>
    <t>国民健康保険事業特別会計</t>
  </si>
  <si>
    <t>小値賀町渡船事業特別会計</t>
  </si>
  <si>
    <t>小値賀町後期高齢者医療事業特別会計</t>
  </si>
  <si>
    <t>その他会計（赤字）</t>
  </si>
  <si>
    <t>その他会計（黒字）</t>
  </si>
  <si>
    <t>R01</t>
    <phoneticPr fontId="5"/>
  </si>
  <si>
    <t>R02</t>
    <phoneticPr fontId="5"/>
  </si>
  <si>
    <t>R03</t>
    <phoneticPr fontId="5"/>
  </si>
  <si>
    <t>R04</t>
    <phoneticPr fontId="5"/>
  </si>
  <si>
    <t>R05</t>
    <phoneticPr fontId="5"/>
  </si>
  <si>
    <t>長崎県後期高齢者医療広域連合（普通会計）</t>
  </si>
  <si>
    <t>長崎県後期高齢者医療広域連合（後期高齢者医療事業会計）</t>
    <rPh sb="15" eb="17">
      <t>コウキ</t>
    </rPh>
    <rPh sb="17" eb="20">
      <t>コウレイシャ</t>
    </rPh>
    <rPh sb="20" eb="22">
      <t>イリョウ</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</si>
  <si>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</si>
  <si>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</si>
  <si>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</si>
  <si>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rPh sb="13" eb="15">
      <t>コウヘイ</t>
    </rPh>
    <rPh sb="15" eb="18">
      <t>イインカイ</t>
    </rPh>
    <rPh sb="18" eb="20">
      <t>ジギョウ</t>
    </rPh>
    <phoneticPr fontId="2"/>
  </si>
  <si>
    <t>長崎県市町村総合事務組合（行政不服審査会事業特別会計）</t>
  </si>
  <si>
    <t>長崎県市町村総合事務組合（交通災害共済事業特別会計）</t>
  </si>
  <si>
    <t>小値賀交通株式会社</t>
    <rPh sb="5" eb="7">
      <t>カブシキ</t>
    </rPh>
    <rPh sb="7" eb="9">
      <t>カイシャ</t>
    </rPh>
    <phoneticPr fontId="2"/>
  </si>
  <si>
    <t>一般財団法人小値賀町担い手公社</t>
    <rPh sb="0" eb="2">
      <t>イッパン</t>
    </rPh>
    <rPh sb="2" eb="4">
      <t>ザイダン</t>
    </rPh>
    <rPh sb="4" eb="5">
      <t>ノリ</t>
    </rPh>
    <rPh sb="5" eb="6">
      <t>ジン</t>
    </rPh>
    <phoneticPr fontId="2"/>
  </si>
  <si>
    <t>振興基金</t>
    <rPh sb="0" eb="4">
      <t>シンコウキキン</t>
    </rPh>
    <phoneticPr fontId="5"/>
  </si>
  <si>
    <t>社会体育施設整備基金</t>
    <phoneticPr fontId="2"/>
  </si>
  <si>
    <t>公民館建設基金</t>
    <phoneticPr fontId="2"/>
  </si>
  <si>
    <t>庁舎整備基金</t>
    <phoneticPr fontId="2"/>
  </si>
  <si>
    <t>医療施設建設基金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</si>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</sst>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B6D-4AC4-9E88-84A864871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451184</c:v>
                </c:pt>
                <c:pt idx="1">
                  <c:v>316935</c:v>
                </c:pt>
                <c:pt idx="2">
                  <c:v>404471</c:v>
                </c:pt>
                <c:pt idx="3">
                  <c:v>226103</c:v>
                </c:pt>
                <c:pt idx="4">
                  <c:v>272020</c:v>
                </c:pt>
              </c:numCache>
            </c:numRef>
          </c:val>
          <c:smooth val="0"/>
          <c:extLst>
            <c:ext xmlns:c16="http://schemas.microsoft.com/office/drawing/2014/chart" uri="{C3380CC4-5D6E-409C-BE32-E72D297353CC}">
              <c16:uniqueId val="{00000001-4B6D-4AC4-9E88-84A864871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5.69</c:v>
                </c:pt>
                <c:pt idx="2">
                  <c:v>6.81</c:v>
                </c:pt>
                <c:pt idx="3">
                  <c:v>7.05</c:v>
                </c:pt>
                <c:pt idx="4">
                  <c:v>5.99</c:v>
                </c:pt>
              </c:numCache>
            </c:numRef>
          </c:val>
          <c:extLst>
            <c:ext xmlns:c16="http://schemas.microsoft.com/office/drawing/2014/chart" uri="{C3380CC4-5D6E-409C-BE32-E72D297353CC}">
              <c16:uniqueId val="{00000000-A961-45D2-9D10-71DB8FCE39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14.79</c:v>
                </c:pt>
                <c:pt idx="1">
                  <c:v>19.45</c:v>
                </c:pt>
                <c:pt idx="2">
                  <c:v>18.239999999999998</c:v>
                </c:pt>
                <c:pt idx="3">
                  <c:v>19.98</c:v>
                </c:pt>
                <c:pt idx="4">
                  <c:v>19.53</c:v>
                </c:pt>
              </c:numCache>
            </c:numRef>
          </c:val>
          <c:extLst>
            <c:ext xmlns:c16="http://schemas.microsoft.com/office/drawing/2014/chart" uri="{C3380CC4-5D6E-409C-BE32-E72D297353CC}">
              <c16:uniqueId val="{00000001-A961-45D2-9D10-71DB8FCE39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6.66</c:v>
                </c:pt>
                <c:pt idx="2">
                  <c:v>2.1800000000000002</c:v>
                </c:pt>
                <c:pt idx="3">
                  <c:v>0.92</c:v>
                </c:pt>
                <c:pt idx="4">
                  <c:v>-0.91</c:v>
                </c:pt>
              </c:numCache>
            </c:numRef>
          </c:val>
          <c:smooth val="0"/>
          <c:extLst>
            <c:ext xmlns:c16="http://schemas.microsoft.com/office/drawing/2014/chart" uri="{C3380CC4-5D6E-409C-BE32-E72D297353CC}">
              <c16:uniqueId val="{00000002-A961-45D2-9D10-71DB8FCE39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AF-4317-B71E-FE11E96DB1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AF-4317-B71E-FE11E96DB1C5}"/>
            </c:ext>
          </c:extLst>
        </c:ser>
        <c:ser>
          <c:idx val="2"/>
          <c:order val="2"/>
          <c:tx>
            <c:strRef>
              <c:f>データシート!$A$29</c:f>
              <c:strCache>
                <c:ptCount val="1"/>
                <c:pt idx="0">
                  <c:v>小値賀町後期高齢者医療事業特別会計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0.05</c:v>
                </c:pt>
                <c:pt idx="4">
                  <c:v>#N/A</c:v>
                </c:pt>
                <c:pt idx="5">
                  <c:v>0.02</c:v>
                </c:pt>
                <c:pt idx="6">
                  <c:v>#N/A</c:v>
                </c:pt>
                <c:pt idx="7">
                  <c:v>0.02</c:v>
                </c:pt>
                <c:pt idx="8">
                  <c:v>#N/A</c:v>
                </c:pt>
                <c:pt idx="9">
                  <c:v>0.1</c:v>
                </c:pt>
              </c:numCache>
            </c:numRef>
          </c:val>
          <c:extLst>
            <c:ext xmlns:c16="http://schemas.microsoft.com/office/drawing/2014/chart" uri="{C3380CC4-5D6E-409C-BE32-E72D297353CC}">
              <c16:uniqueId val="{00000002-3EAF-4317-B71E-FE11E96DB1C5}"/>
            </c:ext>
          </c:extLst>
        </c:ser>
        <c:ser>
          <c:idx val="3"/>
          <c:order val="3"/>
          <c:tx>
            <c:strRef>
              <c:f>データシート!$A$30</c:f>
              <c:strCache>
                <c:ptCount val="1"/>
                <c:pt idx="0">
                  <c:v>小値賀町渡船事業特別会計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0.19</c:v>
                </c:pt>
                <c:pt idx="4">
                  <c:v>#N/A</c:v>
                </c:pt>
                <c:pt idx="5">
                  <c:v>0.26</c:v>
                </c:pt>
                <c:pt idx="6">
                  <c:v>#N/A</c:v>
                </c:pt>
                <c:pt idx="7">
                  <c:v>0.38</c:v>
                </c:pt>
                <c:pt idx="8">
                  <c:v>#N/A</c:v>
                </c:pt>
                <c:pt idx="9">
                  <c:v>0.35</c:v>
                </c:pt>
              </c:numCache>
            </c:numRef>
          </c:val>
          <c:extLst>
            <c:ext xmlns:c16="http://schemas.microsoft.com/office/drawing/2014/chart" uri="{C3380CC4-5D6E-409C-BE32-E72D297353CC}">
              <c16:uniqueId val="{00000003-3EAF-4317-B71E-FE11E96DB1C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0.98</c:v>
                </c:pt>
                <c:pt idx="4">
                  <c:v>#N/A</c:v>
                </c:pt>
                <c:pt idx="5">
                  <c:v>0.63</c:v>
                </c:pt>
                <c:pt idx="6">
                  <c:v>#N/A</c:v>
                </c:pt>
                <c:pt idx="7">
                  <c:v>0.52</c:v>
                </c:pt>
                <c:pt idx="8">
                  <c:v>#N/A</c:v>
                </c:pt>
                <c:pt idx="9">
                  <c:v>0.37</c:v>
                </c:pt>
              </c:numCache>
            </c:numRef>
          </c:val>
          <c:extLst>
            <c:ext xmlns:c16="http://schemas.microsoft.com/office/drawing/2014/chart" uri="{C3380CC4-5D6E-409C-BE32-E72D297353CC}">
              <c16:uniqueId val="{00000004-3EAF-4317-B71E-FE11E96DB1C5}"/>
            </c:ext>
          </c:extLst>
        </c:ser>
        <c:ser>
          <c:idx val="5"/>
          <c:order val="5"/>
          <c:tx>
            <c:strRef>
              <c:f>データシート!$A$32</c:f>
              <c:strCache>
                <c:ptCount val="1"/>
                <c:pt idx="0">
                  <c:v>小値賀町簡易水道事業特別会計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0.18</c:v>
                </c:pt>
                <c:pt idx="4">
                  <c:v>#N/A</c:v>
                </c:pt>
                <c:pt idx="5">
                  <c:v>0.06</c:v>
                </c:pt>
                <c:pt idx="6">
                  <c:v>#N/A</c:v>
                </c:pt>
                <c:pt idx="7">
                  <c:v>0.18</c:v>
                </c:pt>
                <c:pt idx="8">
                  <c:v>#N/A</c:v>
                </c:pt>
                <c:pt idx="9">
                  <c:v>0.63</c:v>
                </c:pt>
              </c:numCache>
            </c:numRef>
          </c:val>
          <c:extLst>
            <c:ext xmlns:c16="http://schemas.microsoft.com/office/drawing/2014/chart" uri="{C3380CC4-5D6E-409C-BE32-E72D297353CC}">
              <c16:uniqueId val="{00000005-3EAF-4317-B71E-FE11E96DB1C5}"/>
            </c:ext>
          </c:extLst>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1.71</c:v>
                </c:pt>
                <c:pt idx="2">
                  <c:v>#N/A</c:v>
                </c:pt>
                <c:pt idx="3">
                  <c:v>0.56000000000000005</c:v>
                </c:pt>
                <c:pt idx="4">
                  <c:v>#N/A</c:v>
                </c:pt>
                <c:pt idx="5">
                  <c:v>1.73</c:v>
                </c:pt>
                <c:pt idx="6">
                  <c:v>#N/A</c:v>
                </c:pt>
                <c:pt idx="7">
                  <c:v>1.77</c:v>
                </c:pt>
                <c:pt idx="8">
                  <c:v>#N/A</c:v>
                </c:pt>
                <c:pt idx="9">
                  <c:v>0.78</c:v>
                </c:pt>
              </c:numCache>
            </c:numRef>
          </c:val>
          <c:extLst>
            <c:ext xmlns:c16="http://schemas.microsoft.com/office/drawing/2014/chart" uri="{C3380CC4-5D6E-409C-BE32-E72D297353CC}">
              <c16:uniqueId val="{00000006-3EAF-4317-B71E-FE11E96DB1C5}"/>
            </c:ext>
          </c:extLst>
        </c:ser>
        <c:ser>
          <c:idx val="7"/>
          <c:order val="7"/>
          <c:tx>
            <c:strRef>
              <c:f>データシート!$A$34</c:f>
              <c:strCache>
                <c:ptCount val="1"/>
                <c:pt idx="0">
                  <c:v>小値賀町介護保険事業特別会計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0.17</c:v>
                </c:pt>
                <c:pt idx="4">
                  <c:v>#N/A</c:v>
                </c:pt>
                <c:pt idx="5">
                  <c:v>0.46</c:v>
                </c:pt>
                <c:pt idx="6">
                  <c:v>#N/A</c:v>
                </c:pt>
                <c:pt idx="7">
                  <c:v>1.1200000000000001</c:v>
                </c:pt>
                <c:pt idx="8">
                  <c:v>#N/A</c:v>
                </c:pt>
                <c:pt idx="9">
                  <c:v>0.96</c:v>
                </c:pt>
              </c:numCache>
            </c:numRef>
          </c:val>
          <c:extLst>
            <c:ext xmlns:c16="http://schemas.microsoft.com/office/drawing/2014/chart" uri="{C3380CC4-5D6E-409C-BE32-E72D297353CC}">
              <c16:uniqueId val="{00000007-3EAF-4317-B71E-FE11E96DB1C5}"/>
            </c:ext>
          </c:extLst>
        </c:ser>
        <c:ser>
          <c:idx val="8"/>
          <c:order val="8"/>
          <c:tx>
            <c:strRef>
              <c:f>データシート!$A$35</c:f>
              <c:strCache>
                <c:ptCount val="1"/>
                <c:pt idx="0">
                  <c:v>小値賀町下水道事業特別会計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0.16</c:v>
                </c:pt>
                <c:pt idx="4">
                  <c:v>#N/A</c:v>
                </c:pt>
                <c:pt idx="5">
                  <c:v>0.02</c:v>
                </c:pt>
                <c:pt idx="6">
                  <c:v>#N/A</c:v>
                </c:pt>
                <c:pt idx="7">
                  <c:v>0.53</c:v>
                </c:pt>
                <c:pt idx="8">
                  <c:v>#N/A</c:v>
                </c:pt>
                <c:pt idx="9">
                  <c:v>2.37</c:v>
                </c:pt>
              </c:numCache>
            </c:numRef>
          </c:val>
          <c:extLst>
            <c:ext xmlns:c16="http://schemas.microsoft.com/office/drawing/2014/chart" uri="{C3380CC4-5D6E-409C-BE32-E72D297353CC}">
              <c16:uniqueId val="{00000008-3EAF-4317-B71E-FE11E96DB1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4.37</c:v>
                </c:pt>
                <c:pt idx="2">
                  <c:v>#N/A</c:v>
                </c:pt>
                <c:pt idx="3">
                  <c:v>5.68</c:v>
                </c:pt>
                <c:pt idx="4">
                  <c:v>#N/A</c:v>
                </c:pt>
                <c:pt idx="5">
                  <c:v>6.81</c:v>
                </c:pt>
                <c:pt idx="6">
                  <c:v>#N/A</c:v>
                </c:pt>
                <c:pt idx="7">
                  <c:v>7.05</c:v>
                </c:pt>
                <c:pt idx="8">
                  <c:v>#N/A</c:v>
                </c:pt>
                <c:pt idx="9">
                  <c:v>5.98</c:v>
                </c:pt>
              </c:numCache>
            </c:numRef>
          </c:val>
          <c:extLst>
            <c:ext xmlns:c16="http://schemas.microsoft.com/office/drawing/2014/chart" uri="{C3380CC4-5D6E-409C-BE32-E72D297353CC}">
              <c16:uniqueId val="{00000009-3EAF-4317-B71E-FE11E96DB1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356</c:v>
                </c:pt>
                <c:pt idx="5">
                  <c:v>346</c:v>
                </c:pt>
                <c:pt idx="8">
                  <c:v>353</c:v>
                </c:pt>
                <c:pt idx="11">
                  <c:v>359</c:v>
                </c:pt>
                <c:pt idx="14">
                  <c:v>361</c:v>
                </c:pt>
              </c:numCache>
            </c:numRef>
          </c:val>
          <c:extLst>
            <c:ext xmlns:c16="http://schemas.microsoft.com/office/drawing/2014/chart" uri="{C3380CC4-5D6E-409C-BE32-E72D297353CC}">
              <c16:uniqueId val="{00000000-D0CB-4CFC-A443-78EDD102CC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CB-4CFC-A443-78EDD102CC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D0CB-4CFC-A443-78EDD102CC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CB-4CFC-A443-78EDD102CC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c:v>
                </c:pt>
                <c:pt idx="3">
                  <c:v>102</c:v>
                </c:pt>
                <c:pt idx="6">
                  <c:v>107</c:v>
                </c:pt>
                <c:pt idx="9">
                  <c:v>110</c:v>
                </c:pt>
                <c:pt idx="12">
                  <c:v>108</c:v>
                </c:pt>
              </c:numCache>
            </c:numRef>
          </c:val>
          <c:extLst>
            <c:ext xmlns:c16="http://schemas.microsoft.com/office/drawing/2014/chart" uri="{C3380CC4-5D6E-409C-BE32-E72D297353CC}">
              <c16:uniqueId val="{00000004-D0CB-4CFC-A443-78EDD102CC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B-4CFC-A443-78EDD102CC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CB-4CFC-A443-78EDD102CC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c:v>
                </c:pt>
                <c:pt idx="3">
                  <c:v>381</c:v>
                </c:pt>
                <c:pt idx="6">
                  <c:v>397</c:v>
                </c:pt>
                <c:pt idx="9">
                  <c:v>408</c:v>
                </c:pt>
                <c:pt idx="12">
                  <c:v>426</c:v>
                </c:pt>
              </c:numCache>
            </c:numRef>
          </c:val>
          <c:extLst>
            <c:ext xmlns:c16="http://schemas.microsoft.com/office/drawing/2014/chart" uri="{C3380CC4-5D6E-409C-BE32-E72D297353CC}">
              <c16:uniqueId val="{00000007-D0CB-4CFC-A443-78EDD102CC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c:v>
                </c:pt>
                <c:pt idx="2">
                  <c:v>#N/A</c:v>
                </c:pt>
                <c:pt idx="3">
                  <c:v>#N/A</c:v>
                </c:pt>
                <c:pt idx="4">
                  <c:v>138</c:v>
                </c:pt>
                <c:pt idx="5">
                  <c:v>#N/A</c:v>
                </c:pt>
                <c:pt idx="6">
                  <c:v>#N/A</c:v>
                </c:pt>
                <c:pt idx="7">
                  <c:v>152</c:v>
                </c:pt>
                <c:pt idx="8">
                  <c:v>#N/A</c:v>
                </c:pt>
                <c:pt idx="9">
                  <c:v>#N/A</c:v>
                </c:pt>
                <c:pt idx="10">
                  <c:v>160</c:v>
                </c:pt>
                <c:pt idx="11">
                  <c:v>#N/A</c:v>
                </c:pt>
                <c:pt idx="12">
                  <c:v>#N/A</c:v>
                </c:pt>
                <c:pt idx="13">
                  <c:v>173</c:v>
                </c:pt>
                <c:pt idx="14">
                  <c:v>#N/A</c:v>
                </c:pt>
              </c:numCache>
            </c:numRef>
          </c:val>
          <c:smooth val="0"/>
          <c:extLst>
            <c:ext xmlns:c16="http://schemas.microsoft.com/office/drawing/2014/chart" uri="{C3380CC4-5D6E-409C-BE32-E72D297353CC}">
              <c16:uniqueId val="{00000008-D0CB-4CFC-A443-78EDD102CC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3110</c:v>
                </c:pt>
                <c:pt idx="5">
                  <c:v>3412</c:v>
                </c:pt>
                <c:pt idx="8">
                  <c:v>3649</c:v>
                </c:pt>
                <c:pt idx="11">
                  <c:v>3721</c:v>
                </c:pt>
                <c:pt idx="14">
                  <c:v>3788</c:v>
                </c:pt>
              </c:numCache>
            </c:numRef>
          </c:val>
          <c:extLst>
            <c:ext xmlns:c16="http://schemas.microsoft.com/office/drawing/2014/chart" uri="{C3380CC4-5D6E-409C-BE32-E72D297353CC}">
              <c16:uniqueId val="{00000000-5F73-47E1-AEE3-C4CA707EE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118</c:v>
                </c:pt>
                <c:pt idx="5">
                  <c:v>65</c:v>
                </c:pt>
                <c:pt idx="8">
                  <c:v>31</c:v>
                </c:pt>
                <c:pt idx="11">
                  <c:v>27</c:v>
                </c:pt>
                <c:pt idx="14">
                  <c:v>30</c:v>
                </c:pt>
              </c:numCache>
            </c:numRef>
          </c:val>
          <c:extLst>
            <c:ext xmlns:c16="http://schemas.microsoft.com/office/drawing/2014/chart" uri="{C3380CC4-5D6E-409C-BE32-E72D297353CC}">
              <c16:uniqueId val="{00000001-5F73-47E1-AEE3-C4CA707EE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3033</c:v>
                </c:pt>
                <c:pt idx="5">
                  <c:v>3054</c:v>
                </c:pt>
                <c:pt idx="8">
                  <c:v>3145</c:v>
                </c:pt>
                <c:pt idx="11">
                  <c:v>2949</c:v>
                </c:pt>
                <c:pt idx="14">
                  <c:v>2852</c:v>
                </c:pt>
              </c:numCache>
            </c:numRef>
          </c:val>
          <c:extLst>
            <c:ext xmlns:c16="http://schemas.microsoft.com/office/drawing/2014/chart" uri="{C3380CC4-5D6E-409C-BE32-E72D297353CC}">
              <c16:uniqueId val="{00000002-5F73-47E1-AEE3-C4CA707EE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73-47E1-AEE3-C4CA707EE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73-47E1-AEE3-C4CA707EE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73-47E1-AEE3-C4CA707EE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351</c:v>
                </c:pt>
                <c:pt idx="3">
                  <c:v>350</c:v>
                </c:pt>
                <c:pt idx="6">
                  <c:v>323</c:v>
                </c:pt>
                <c:pt idx="9">
                  <c:v>607</c:v>
                </c:pt>
                <c:pt idx="12">
                  <c:v>309</c:v>
                </c:pt>
              </c:numCache>
            </c:numRef>
          </c:val>
          <c:extLst>
            <c:ext xmlns:c16="http://schemas.microsoft.com/office/drawing/2014/chart" uri="{C3380CC4-5D6E-409C-BE32-E72D297353CC}">
              <c16:uniqueId val="{00000006-5F73-47E1-AEE3-C4CA707EE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73-47E1-AEE3-C4CA707EE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924</c:v>
                </c:pt>
                <c:pt idx="3">
                  <c:v>1208</c:v>
                </c:pt>
                <c:pt idx="6">
                  <c:v>1228</c:v>
                </c:pt>
                <c:pt idx="9">
                  <c:v>1242</c:v>
                </c:pt>
                <c:pt idx="12">
                  <c:v>1189</c:v>
                </c:pt>
              </c:numCache>
            </c:numRef>
          </c:val>
          <c:extLst>
            <c:ext xmlns:c16="http://schemas.microsoft.com/office/drawing/2014/chart" uri="{C3380CC4-5D6E-409C-BE32-E72D297353CC}">
              <c16:uniqueId val="{00000008-5F73-47E1-AEE3-C4CA707EE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1</c:v>
                </c:pt>
                <c:pt idx="9">
                  <c:v>6</c:v>
                </c:pt>
                <c:pt idx="12">
                  <c:v>10</c:v>
                </c:pt>
              </c:numCache>
            </c:numRef>
          </c:val>
          <c:extLst>
            <c:ext xmlns:c16="http://schemas.microsoft.com/office/drawing/2014/chart" uri="{C3380CC4-5D6E-409C-BE32-E72D297353CC}">
              <c16:uniqueId val="{00000009-5F73-47E1-AEE3-C4CA707EE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3594</c:v>
                </c:pt>
                <c:pt idx="3">
                  <c:v>3532</c:v>
                </c:pt>
                <c:pt idx="6">
                  <c:v>3533</c:v>
                </c:pt>
                <c:pt idx="9">
                  <c:v>3474</c:v>
                </c:pt>
                <c:pt idx="12">
                  <c:v>3439</c:v>
                </c:pt>
              </c:numCache>
            </c:numRef>
          </c:val>
          <c:extLst>
            <c:ext xmlns:c16="http://schemas.microsoft.com/office/drawing/2014/chart" uri="{C3380CC4-5D6E-409C-BE32-E72D297353CC}">
              <c16:uniqueId val="{0000000A-5F73-47E1-AEE3-C4CA707EE6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73-47E1-AEE3-C4CA707EE6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c:v>
                </c:pt>
                <c:pt idx="1">
                  <c:v>424</c:v>
                </c:pt>
                <c:pt idx="2">
                  <c:v>424</c:v>
                </c:pt>
              </c:numCache>
            </c:numRef>
          </c:val>
          <c:extLst>
            <c:ext xmlns:c16="http://schemas.microsoft.com/office/drawing/2014/chart" uri="{C3380CC4-5D6E-409C-BE32-E72D297353CC}">
              <c16:uniqueId val="{00000000-E59C-44EF-8CED-BDB56BE94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447</c:v>
                </c:pt>
                <c:pt idx="1">
                  <c:v>433</c:v>
                </c:pt>
                <c:pt idx="2">
                  <c:v>425</c:v>
                </c:pt>
              </c:numCache>
            </c:numRef>
          </c:val>
          <c:extLst>
            <c:ext xmlns:c16="http://schemas.microsoft.com/office/drawing/2014/chart" uri="{C3380CC4-5D6E-409C-BE32-E72D297353CC}">
              <c16:uniqueId val="{00000001-E59C-44EF-8CED-BDB56BE94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2003</c:v>
                </c:pt>
                <c:pt idx="1">
                  <c:v>1789</c:v>
                </c:pt>
                <c:pt idx="2">
                  <c:v>1688</c:v>
                </c:pt>
              </c:numCache>
            </c:numRef>
          </c:val>
          <c:extLst>
            <c:ext xmlns:c16="http://schemas.microsoft.com/office/drawing/2014/chart" uri="{C3380CC4-5D6E-409C-BE32-E72D297353CC}">
              <c16:uniqueId val="{00000002-E59C-44EF-8CED-BDB56BE949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就業者の高齢化と後継者不足に伴う就業者数の減少が続いている。また離島という地理的要因により企業の誘致は困難であり、財政基盤は弱く、類似団体を下回っている。</a:t>
          </a:r>
          <a:endParaRPr lang="ja-JP" altLang="ja-JP" sz="1400">
            <a:effectLst/>
          </a:endParaRPr>
        </a:p>
        <a:p>
          <a:r>
            <a:rPr kumimoji="1" lang="ja-JP" altLang="ja-JP" sz="1100">
              <a:solidFill>
                <a:schemeClr val="dk1"/>
              </a:solidFill>
              <a:effectLst/>
              <a:latin typeface="+mn-lt"/>
              <a:ea typeface="+mn-ea"/>
              <a:cs typeface="+mn-cs"/>
            </a:rPr>
            <a:t>　基幹産業である農漁業とそれを支える商工業の振興策を継続しつつ、起業支援策の拡充を図り、就業者の確保と育成を進める。また、町の強みを生かした</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次産業化、観光業</a:t>
          </a:r>
          <a:r>
            <a:rPr kumimoji="1" lang="ja-JP" altLang="en-US" sz="1100">
              <a:solidFill>
                <a:schemeClr val="dk1"/>
              </a:solidFill>
              <a:effectLst/>
              <a:latin typeface="+mn-lt"/>
              <a:ea typeface="+mn-ea"/>
              <a:cs typeface="+mn-cs"/>
            </a:rPr>
            <a:t>やふるさと納税</a:t>
          </a:r>
          <a:r>
            <a:rPr kumimoji="1" lang="ja-JP" altLang="ja-JP" sz="1100">
              <a:solidFill>
                <a:schemeClr val="dk1"/>
              </a:solidFill>
              <a:effectLst/>
              <a:latin typeface="+mn-lt"/>
              <a:ea typeface="+mn-ea"/>
              <a:cs typeface="+mn-cs"/>
            </a:rPr>
            <a:t>等を推進し、外貨獲得による税収増に繋げるなど、財政の基盤づくりに努める。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％となったものの、類似団体平均を下回っている。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増加の主な要因は、会計年度任用職員報酬等の人件費の増と公債費の増によるものである。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141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70062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57996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67962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endParaRPr lang="ja-JP" altLang="ja-JP" sz="1400">
            <a:effectLst/>
          </a:endParaRPr>
        </a:p>
        <a:p>
          <a:r>
            <a:rPr kumimoji="1" lang="ja-JP" altLang="ja-JP" sz="1100">
              <a:solidFill>
                <a:schemeClr val="dk1"/>
              </a:solidFill>
              <a:effectLst/>
              <a:latin typeface="+mn-lt"/>
              <a:ea typeface="+mn-ea"/>
              <a:cs typeface="+mn-cs"/>
            </a:rPr>
            <a:t>　この分野に関しては、町内に民間事業者が存在せず、民間委託によるコスト削減が難しいため、事業の効率化等によるコスト削減を図るよう努力する。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59248</xdr:rowOff>
    </xdr:from>
    <xdr:to>
      <xdr:col>23</xdr:col>
      <xdr:colOff>133350</xdr:colOff>
      <xdr:row>83</xdr:row>
      <xdr:rowOff>88649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9598"/>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11361</xdr:rowOff>
    </xdr:from>
    <xdr:to>
      <xdr:col>19</xdr:col>
      <xdr:colOff>133350</xdr:colOff>
      <xdr:row>83</xdr:row>
      <xdr:rowOff>59248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1711"/>
          <a:ext cx="8890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148952</xdr:rowOff>
    </xdr:from>
    <xdr:to>
      <xdr:col>15</xdr:col>
      <xdr:colOff>82550</xdr:colOff>
      <xdr:row>83</xdr:row>
      <xdr:rowOff>11361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7852"/>
          <a:ext cx="8890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105659</xdr:rowOff>
    </xdr:from>
    <xdr:to>
      <xdr:col>11</xdr:col>
      <xdr:colOff>31750</xdr:colOff>
      <xdr:row>82</xdr:row>
      <xdr:rowOff>148952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559"/>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37849</xdr:rowOff>
    </xdr:from>
    <xdr:to>
      <xdr:col>23</xdr:col>
      <xdr:colOff>184150</xdr:colOff>
      <xdr:row>83</xdr:row>
      <xdr:rowOff>139449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8448</xdr:rowOff>
    </xdr:from>
    <xdr:to>
      <xdr:col>19</xdr:col>
      <xdr:colOff>184150</xdr:colOff>
      <xdr:row>83</xdr:row>
      <xdr:rowOff>110048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5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132011</xdr:rowOff>
    </xdr:from>
    <xdr:to>
      <xdr:col>15</xdr:col>
      <xdr:colOff>133350</xdr:colOff>
      <xdr:row>83</xdr:row>
      <xdr:rowOff>62161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98152</xdr:rowOff>
    </xdr:from>
    <xdr:to>
      <xdr:col>11</xdr:col>
      <xdr:colOff>82550</xdr:colOff>
      <xdr:row>83</xdr:row>
      <xdr:rowOff>28302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54859</xdr:rowOff>
    </xdr:from>
    <xdr:to>
      <xdr:col>7</xdr:col>
      <xdr:colOff>31750</xdr:colOff>
      <xdr:row>82</xdr:row>
      <xdr:rowOff>156459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141236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４年度は</a:t>
          </a:r>
          <a:r>
            <a:rPr kumimoji="1" lang="ja-JP" altLang="ja-JP" sz="1100">
              <a:solidFill>
                <a:schemeClr val="dk1"/>
              </a:solidFill>
              <a:effectLst/>
              <a:latin typeface="+mn-lt"/>
              <a:ea typeface="+mn-ea"/>
              <a:cs typeface="+mn-cs"/>
            </a:rPr>
            <a:t>類似団体平均をわずかに上回ってい</a:t>
          </a:r>
          <a:r>
            <a:rPr kumimoji="1" lang="ja-JP" altLang="en-US" sz="1100">
              <a:solidFill>
                <a:schemeClr val="dk1"/>
              </a:solidFill>
              <a:effectLst/>
              <a:latin typeface="+mn-lt"/>
              <a:ea typeface="+mn-ea"/>
              <a:cs typeface="+mn-cs"/>
            </a:rPr>
            <a:t>たが、令和５年度は平均を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年度以降、管理職手当のカット（</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％の減）、退職時特別昇給の廃止、昇給停止年齢の適正化、特殊勤務手当の見直しなどを実施している。</a:t>
          </a:r>
          <a:endParaRPr lang="ja-JP" altLang="ja-JP" sz="1400">
            <a:effectLst/>
          </a:endParaRPr>
        </a:p>
        <a:p>
          <a:r>
            <a:rPr kumimoji="1" lang="ja-JP" altLang="ja-JP" sz="1100">
              <a:solidFill>
                <a:schemeClr val="dk1"/>
              </a:solidFill>
              <a:effectLst/>
              <a:latin typeface="+mn-lt"/>
              <a:ea typeface="+mn-ea"/>
              <a:cs typeface="+mn-cs"/>
            </a:rPr>
            <a:t>　今後とも、さらなる適正・効率的な人事配置を目指すとともに、給与の適正化に努める。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87</xdr:row>
      <xdr:rowOff>129223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58364"/>
          <a:ext cx="838200" cy="18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129223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07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14605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463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類似団体平均を上回っている。これは、一島一町であることから、ゴミ・し尿処理・こども園の運営を、町が直営で行っているためである。</a:t>
          </a:r>
          <a:endParaRPr lang="ja-JP" altLang="ja-JP" sz="1400">
            <a:effectLst/>
          </a:endParaRPr>
        </a:p>
        <a:p>
          <a:r>
            <a:rPr kumimoji="1" lang="ja-JP" altLang="ja-JP" sz="1100">
              <a:solidFill>
                <a:schemeClr val="dk1"/>
              </a:solidFill>
              <a:effectLst/>
              <a:latin typeface="+mn-lt"/>
              <a:ea typeface="+mn-ea"/>
              <a:cs typeface="+mn-cs"/>
            </a:rPr>
            <a:t>　この分野に関し、町内に民間事業者が存在せず、民間委託による職員数の減は見込めないため、事業の更なる効率化を進め、適正な定員管理に努める。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123127</xdr:rowOff>
    </xdr:from>
    <xdr:to>
      <xdr:col>81</xdr:col>
      <xdr:colOff>44450</xdr:colOff>
      <xdr:row>60</xdr:row>
      <xdr:rowOff>159020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0127"/>
          <a:ext cx="838200" cy="3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80597</xdr:rowOff>
    </xdr:from>
    <xdr:to>
      <xdr:col>77</xdr:col>
      <xdr:colOff>44450</xdr:colOff>
      <xdr:row>60</xdr:row>
      <xdr:rowOff>123127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67597"/>
          <a:ext cx="8890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63405</xdr:rowOff>
    </xdr:from>
    <xdr:to>
      <xdr:col>72</xdr:col>
      <xdr:colOff>203200</xdr:colOff>
      <xdr:row>60</xdr:row>
      <xdr:rowOff>80597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040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63405</xdr:rowOff>
    </xdr:from>
    <xdr:to>
      <xdr:col>68</xdr:col>
      <xdr:colOff>152400</xdr:colOff>
      <xdr:row>60</xdr:row>
      <xdr:rowOff>90250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50405"/>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108220</xdr:rowOff>
    </xdr:from>
    <xdr:to>
      <xdr:col>81</xdr:col>
      <xdr:colOff>95250</xdr:colOff>
      <xdr:row>61</xdr:row>
      <xdr:rowOff>38370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72327</xdr:rowOff>
    </xdr:from>
    <xdr:to>
      <xdr:col>77</xdr:col>
      <xdr:colOff>95250</xdr:colOff>
      <xdr:row>61</xdr:row>
      <xdr:rowOff>2477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158704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4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29797</xdr:rowOff>
    </xdr:from>
    <xdr:to>
      <xdr:col>73</xdr:col>
      <xdr:colOff>44450</xdr:colOff>
      <xdr:row>60</xdr:row>
      <xdr:rowOff>131397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0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12605</xdr:rowOff>
    </xdr:from>
    <xdr:to>
      <xdr:col>68</xdr:col>
      <xdr:colOff>203200</xdr:colOff>
      <xdr:row>60</xdr:row>
      <xdr:rowOff>114205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98982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39450</xdr:rowOff>
    </xdr:from>
    <xdr:to>
      <xdr:col>64</xdr:col>
      <xdr:colOff>152400</xdr:colOff>
      <xdr:row>60</xdr:row>
      <xdr:rowOff>141050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125827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増加の主な要因は、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借入分の過疎対策事業債</a:t>
          </a:r>
          <a:r>
            <a:rPr kumimoji="1" lang="ja-JP" altLang="en-US" sz="1100">
              <a:solidFill>
                <a:schemeClr val="dk1"/>
              </a:solidFill>
              <a:effectLst/>
              <a:latin typeface="+mn-lt"/>
              <a:ea typeface="+mn-ea"/>
              <a:cs typeface="+mn-cs"/>
            </a:rPr>
            <a:t>、過疎対策事業債ソフト分</a:t>
          </a:r>
          <a:r>
            <a:rPr kumimoji="1" lang="ja-JP" altLang="ja-JP"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令和６年度完成の小値賀港新ターミナルビル改修事業、し尿処理場補修事業やマイクロ無線による超高速ブロードバンド環境整備事業に</a:t>
          </a:r>
          <a:r>
            <a:rPr kumimoji="1" lang="ja-JP" altLang="ja-JP" sz="1100">
              <a:solidFill>
                <a:schemeClr val="dk1"/>
              </a:solidFill>
              <a:effectLst/>
              <a:latin typeface="+mn-lt"/>
              <a:ea typeface="+mn-ea"/>
              <a:cs typeface="+mn-cs"/>
            </a:rPr>
            <a:t>係る借入や令和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年度完成した診療所建設事業等の償還開始により上昇することが見込まれる。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97790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4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％以下を堅持している。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類似団体と比較すると、人件費に係る経常収支比率は高くなっている。これは、ごみ・し尿処理施設やこども園等の施設の運営を直営で行うことで職員数が多くなっていること及び令和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年度から始まった会計年度任用職員制度による増加が主な要因である。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ごみ・し尿処理施設やこども園分野に関し、町内に民間事業者が存在せず、民間委託による職員数の減は見込めないため、事業の更なる効率化と適正な定員管理に努め、人件費の抑制につなげる。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平均より下回っている</a:t>
          </a:r>
          <a:r>
            <a:rPr kumimoji="1" lang="ja-JP" altLang="ja-JP" sz="1100">
              <a:solidFill>
                <a:schemeClr val="dk1"/>
              </a:solidFill>
              <a:effectLst/>
              <a:latin typeface="+mn-lt"/>
              <a:ea typeface="+mn-ea"/>
              <a:cs typeface="+mn-cs"/>
            </a:rPr>
            <a:t>。人件費同様ごみ・し尿処理施設やこども園等の施設の運営を直営で行っているため、施設の維持管理に多額の経費を要している。</a:t>
          </a:r>
          <a:endParaRPr lang="ja-JP" altLang="ja-JP">
            <a:effectLst/>
          </a:endParaRPr>
        </a:p>
        <a:p>
          <a:r>
            <a:rPr kumimoji="1" lang="ja-JP" altLang="ja-JP" sz="1100">
              <a:solidFill>
                <a:schemeClr val="dk1"/>
              </a:solidFill>
              <a:effectLst/>
              <a:latin typeface="+mn-lt"/>
              <a:ea typeface="+mn-ea"/>
              <a:cs typeface="+mn-cs"/>
            </a:rPr>
            <a:t>　この分野に関し、町内に民間事業者が存在せず、民間委託によるコスト削減は見込めないため、事業の更なる効率化を進め、事業費の抑制に取り組む。</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9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7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同率である。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年度から福祉事務所を設置したことで、これまで県が行っていた生活保護費の支給を町が行っている。生活保護受給者の高齢化に伴う医療扶助費が増加傾向にある。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その他に係る経常収支比率は、類似団体平均より上回っている。</a:t>
          </a:r>
          <a:endParaRPr lang="ja-JP" altLang="ja-JP">
            <a:effectLst/>
          </a:endParaRPr>
        </a:p>
        <a:p>
          <a:r>
            <a:rPr kumimoji="1" lang="ja-JP" altLang="ja-JP" sz="1100">
              <a:solidFill>
                <a:schemeClr val="dk1"/>
              </a:solidFill>
              <a:effectLst/>
              <a:latin typeface="+mn-lt"/>
              <a:ea typeface="+mn-ea"/>
              <a:cs typeface="+mn-cs"/>
            </a:rPr>
            <a:t>　下水道会計において令和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年度実施した設備の老朽化による改良経費が増加したことによる繰出金の増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が影響している。</a:t>
          </a:r>
          <a:endParaRPr lang="ja-JP" altLang="ja-JP">
            <a:effectLst/>
          </a:endParaRPr>
        </a:p>
        <a:p>
          <a:r>
            <a:rPr kumimoji="1" lang="ja-JP" altLang="ja-JP" sz="1100">
              <a:solidFill>
                <a:schemeClr val="dk1"/>
              </a:solidFill>
              <a:effectLst/>
              <a:latin typeface="+mn-lt"/>
              <a:ea typeface="+mn-ea"/>
              <a:cs typeface="+mn-cs"/>
            </a:rPr>
            <a:t>　今後は、使用料・手数料等の見直しやコスト削減等を検討し、繰出金の抑制に取り組む必要がある。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910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109855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91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048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96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168148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9745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3065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増の主な要因は、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年度借入分の過疎対策事業債、過疎対策事業債ソフト分及び令和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lang="ja-JP" altLang="ja-JP">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21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内訳は、人件費</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％、維持補修費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％、扶助費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％、補助費等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％、繰出金 </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人件費、公債費、その他が類似団体平均より高いものの、それ以上に残りの費目が低いため、類似団体平均よりも低くなっている。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93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20320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47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3760</xdr:rowOff>
    </xdr:from>
    <xdr:to>
      <xdr:col>29</xdr:col>
      <xdr:colOff>127000</xdr:colOff>
      <xdr:row>17</xdr:row>
      <xdr:rowOff>90190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6035"/>
          <a:ext cx="647700" cy="8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159986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0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90190</xdr:rowOff>
    </xdr:from>
    <xdr:to>
      <xdr:col>26</xdr:col>
      <xdr:colOff>50800</xdr:colOff>
      <xdr:row>17</xdr:row>
      <xdr:rowOff>112663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2465"/>
          <a:ext cx="698500" cy="2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101029</xdr:rowOff>
    </xdr:from>
    <xdr:to>
      <xdr:col>22</xdr:col>
      <xdr:colOff>114300</xdr:colOff>
      <xdr:row>17</xdr:row>
      <xdr:rowOff>112663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63304"/>
          <a:ext cx="698500" cy="1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101029</xdr:rowOff>
    </xdr:from>
    <xdr:to>
      <xdr:col>18</xdr:col>
      <xdr:colOff>177800</xdr:colOff>
      <xdr:row>17</xdr:row>
      <xdr:rowOff>130850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3304"/>
          <a:ext cx="698500" cy="2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124410</xdr:rowOff>
    </xdr:from>
    <xdr:to>
      <xdr:col>29</xdr:col>
      <xdr:colOff>177800</xdr:colOff>
      <xdr:row>17</xdr:row>
      <xdr:rowOff>54560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140937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39390</xdr:rowOff>
    </xdr:from>
    <xdr:to>
      <xdr:col>26</xdr:col>
      <xdr:colOff>101600</xdr:colOff>
      <xdr:row>17</xdr:row>
      <xdr:rowOff>140990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125767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8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61863</xdr:rowOff>
    </xdr:from>
    <xdr:to>
      <xdr:col>22</xdr:col>
      <xdr:colOff>165100</xdr:colOff>
      <xdr:row>17</xdr:row>
      <xdr:rowOff>163463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148240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50229</xdr:rowOff>
    </xdr:from>
    <xdr:to>
      <xdr:col>19</xdr:col>
      <xdr:colOff>38100</xdr:colOff>
      <xdr:row>17</xdr:row>
      <xdr:rowOff>151829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162006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80050</xdr:rowOff>
    </xdr:from>
    <xdr:to>
      <xdr:col>15</xdr:col>
      <xdr:colOff>101600</xdr:colOff>
      <xdr:row>18</xdr:row>
      <xdr:rowOff>10200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166427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47937</xdr:rowOff>
    </xdr:from>
    <xdr:to>
      <xdr:col>29</xdr:col>
      <xdr:colOff>127000</xdr:colOff>
      <xdr:row>35</xdr:row>
      <xdr:rowOff>84215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8287"/>
          <a:ext cx="647700" cy="3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84215</xdr:rowOff>
    </xdr:from>
    <xdr:to>
      <xdr:col>26</xdr:col>
      <xdr:colOff>50800</xdr:colOff>
      <xdr:row>35</xdr:row>
      <xdr:rowOff>105868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4565"/>
          <a:ext cx="698500" cy="2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105868</xdr:rowOff>
    </xdr:from>
    <xdr:to>
      <xdr:col>22</xdr:col>
      <xdr:colOff>114300</xdr:colOff>
      <xdr:row>35</xdr:row>
      <xdr:rowOff>140305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6218"/>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140305</xdr:rowOff>
    </xdr:from>
    <xdr:to>
      <xdr:col>18</xdr:col>
      <xdr:colOff>177800</xdr:colOff>
      <xdr:row>35</xdr:row>
      <xdr:rowOff>173808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50655"/>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340037</xdr:rowOff>
    </xdr:from>
    <xdr:to>
      <xdr:col>29</xdr:col>
      <xdr:colOff>177800</xdr:colOff>
      <xdr:row>35</xdr:row>
      <xdr:rowOff>98737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185114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33415</xdr:rowOff>
    </xdr:from>
    <xdr:to>
      <xdr:col>26</xdr:col>
      <xdr:colOff>101600</xdr:colOff>
      <xdr:row>35</xdr:row>
      <xdr:rowOff>135015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145192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1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55068</xdr:rowOff>
    </xdr:from>
    <xdr:to>
      <xdr:col>22</xdr:col>
      <xdr:colOff>165100</xdr:colOff>
      <xdr:row>35</xdr:row>
      <xdr:rowOff>156668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166845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89505</xdr:rowOff>
    </xdr:from>
    <xdr:to>
      <xdr:col>19</xdr:col>
      <xdr:colOff>38100</xdr:colOff>
      <xdr:row>35</xdr:row>
      <xdr:rowOff>191105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201282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123008</xdr:rowOff>
    </xdr:from>
    <xdr:to>
      <xdr:col>15</xdr:col>
      <xdr:colOff>101600</xdr:colOff>
      <xdr:row>35</xdr:row>
      <xdr:rowOff>224608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234785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135037</xdr:rowOff>
    </xdr:from>
    <xdr:to>
      <xdr:col>24</xdr:col>
      <xdr:colOff>63500</xdr:colOff>
      <xdr:row>36</xdr:row>
      <xdr:rowOff>30334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5787"/>
          <a:ext cx="838200" cy="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30334</xdr:rowOff>
    </xdr:from>
    <xdr:to>
      <xdr:col>19</xdr:col>
      <xdr:colOff>177800</xdr:colOff>
      <xdr:row>36</xdr:row>
      <xdr:rowOff>55646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2534"/>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55646</xdr:rowOff>
    </xdr:from>
    <xdr:to>
      <xdr:col>15</xdr:col>
      <xdr:colOff>50800</xdr:colOff>
      <xdr:row>36</xdr:row>
      <xdr:rowOff>66706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784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66706</xdr:rowOff>
    </xdr:from>
    <xdr:to>
      <xdr:col>10</xdr:col>
      <xdr:colOff>114300</xdr:colOff>
      <xdr:row>36</xdr:row>
      <xdr:rowOff>117701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8906"/>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84237</xdr:rowOff>
    </xdr:from>
    <xdr:to>
      <xdr:col>24</xdr:col>
      <xdr:colOff>114300</xdr:colOff>
      <xdr:row>36</xdr:row>
      <xdr:rowOff>14387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150984</xdr:rowOff>
    </xdr:from>
    <xdr:to>
      <xdr:col>20</xdr:col>
      <xdr:colOff>38100</xdr:colOff>
      <xdr:row>36</xdr:row>
      <xdr:rowOff>81134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97661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4846</xdr:rowOff>
    </xdr:from>
    <xdr:to>
      <xdr:col>15</xdr:col>
      <xdr:colOff>101600</xdr:colOff>
      <xdr:row>36</xdr:row>
      <xdr:rowOff>106446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122973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15906</xdr:rowOff>
    </xdr:from>
    <xdr:to>
      <xdr:col>10</xdr:col>
      <xdr:colOff>165100</xdr:colOff>
      <xdr:row>36</xdr:row>
      <xdr:rowOff>117506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66901</xdr:rowOff>
    </xdr:from>
    <xdr:to>
      <xdr:col>6</xdr:col>
      <xdr:colOff>38100</xdr:colOff>
      <xdr:row>36</xdr:row>
      <xdr:rowOff>168501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146235</xdr:rowOff>
    </xdr:from>
    <xdr:to>
      <xdr:col>24</xdr:col>
      <xdr:colOff>63500</xdr:colOff>
      <xdr:row>56</xdr:row>
      <xdr:rowOff>146627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743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146627</xdr:rowOff>
    </xdr:from>
    <xdr:to>
      <xdr:col>19</xdr:col>
      <xdr:colOff>177800</xdr:colOff>
      <xdr:row>57</xdr:row>
      <xdr:rowOff>28925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7827"/>
          <a:ext cx="889000" cy="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28925</xdr:rowOff>
    </xdr:from>
    <xdr:to>
      <xdr:col>15</xdr:col>
      <xdr:colOff>50800</xdr:colOff>
      <xdr:row>57</xdr:row>
      <xdr:rowOff>81249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1575"/>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81249</xdr:rowOff>
    </xdr:from>
    <xdr:to>
      <xdr:col>10</xdr:col>
      <xdr:colOff>114300</xdr:colOff>
      <xdr:row>57</xdr:row>
      <xdr:rowOff>110206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389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95435</xdr:rowOff>
    </xdr:from>
    <xdr:to>
      <xdr:col>24</xdr:col>
      <xdr:colOff>114300</xdr:colOff>
      <xdr:row>57</xdr:row>
      <xdr:rowOff>25585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118312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95827</xdr:rowOff>
    </xdr:from>
    <xdr:to>
      <xdr:col>20</xdr:col>
      <xdr:colOff>38100</xdr:colOff>
      <xdr:row>57</xdr:row>
      <xdr:rowOff>25977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42504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149575</xdr:rowOff>
    </xdr:from>
    <xdr:to>
      <xdr:col>15</xdr:col>
      <xdr:colOff>101600</xdr:colOff>
      <xdr:row>57</xdr:row>
      <xdr:rowOff>79725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96252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30449</xdr:rowOff>
    </xdr:from>
    <xdr:to>
      <xdr:col>10</xdr:col>
      <xdr:colOff>165100</xdr:colOff>
      <xdr:row>57</xdr:row>
      <xdr:rowOff>132049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148576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59406</xdr:rowOff>
    </xdr:from>
    <xdr:to>
      <xdr:col>6</xdr:col>
      <xdr:colOff>38100</xdr:colOff>
      <xdr:row>57</xdr:row>
      <xdr:rowOff>161006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152133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35266</xdr:rowOff>
    </xdr:from>
    <xdr:to>
      <xdr:col>24</xdr:col>
      <xdr:colOff>63500</xdr:colOff>
      <xdr:row>78</xdr:row>
      <xdr:rowOff>45481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8366"/>
          <a:ext cx="8382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45481</xdr:rowOff>
    </xdr:from>
    <xdr:to>
      <xdr:col>19</xdr:col>
      <xdr:colOff>177800</xdr:colOff>
      <xdr:row>78</xdr:row>
      <xdr:rowOff>70252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8581"/>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46546</xdr:rowOff>
    </xdr:from>
    <xdr:to>
      <xdr:col>15</xdr:col>
      <xdr:colOff>50800</xdr:colOff>
      <xdr:row>78</xdr:row>
      <xdr:rowOff>70252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9646"/>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46546</xdr:rowOff>
    </xdr:from>
    <xdr:to>
      <xdr:col>10</xdr:col>
      <xdr:colOff>114300</xdr:colOff>
      <xdr:row>78</xdr:row>
      <xdr:rowOff>63069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9646"/>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155916</xdr:rowOff>
    </xdr:from>
    <xdr:to>
      <xdr:col>24</xdr:col>
      <xdr:colOff>114300</xdr:colOff>
      <xdr:row>78</xdr:row>
      <xdr:rowOff>86066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70843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166131</xdr:rowOff>
    </xdr:from>
    <xdr:to>
      <xdr:col>20</xdr:col>
      <xdr:colOff>38100</xdr:colOff>
      <xdr:row>78</xdr:row>
      <xdr:rowOff>96281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87408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19452</xdr:rowOff>
    </xdr:from>
    <xdr:to>
      <xdr:col>15</xdr:col>
      <xdr:colOff>101600</xdr:colOff>
      <xdr:row>78</xdr:row>
      <xdr:rowOff>121052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112179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167196</xdr:rowOff>
    </xdr:from>
    <xdr:to>
      <xdr:col>10</xdr:col>
      <xdr:colOff>165100</xdr:colOff>
      <xdr:row>78</xdr:row>
      <xdr:rowOff>97346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88473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12269</xdr:rowOff>
    </xdr:from>
    <xdr:to>
      <xdr:col>6</xdr:col>
      <xdr:colOff>38100</xdr:colOff>
      <xdr:row>78</xdr:row>
      <xdr:rowOff>113869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70252</xdr:rowOff>
    </xdr:from>
    <xdr:to>
      <xdr:col>24</xdr:col>
      <xdr:colOff>63500</xdr:colOff>
      <xdr:row>94</xdr:row>
      <xdr:rowOff>31655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15102"/>
          <a:ext cx="838200" cy="1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144249</xdr:rowOff>
    </xdr:from>
    <xdr:to>
      <xdr:col>19</xdr:col>
      <xdr:colOff>177800</xdr:colOff>
      <xdr:row>94</xdr:row>
      <xdr:rowOff>31655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089099"/>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144249</xdr:rowOff>
    </xdr:from>
    <xdr:to>
      <xdr:col>15</xdr:col>
      <xdr:colOff>50800</xdr:colOff>
      <xdr:row>95</xdr:row>
      <xdr:rowOff>3608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89099"/>
          <a:ext cx="889000" cy="20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128583</xdr:rowOff>
    </xdr:from>
    <xdr:to>
      <xdr:col>10</xdr:col>
      <xdr:colOff>114300</xdr:colOff>
      <xdr:row>95</xdr:row>
      <xdr:rowOff>3608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44883"/>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19452</xdr:rowOff>
    </xdr:from>
    <xdr:to>
      <xdr:col>24</xdr:col>
      <xdr:colOff>114300</xdr:colOff>
      <xdr:row>93</xdr:row>
      <xdr:rowOff>121052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42329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152305</xdr:rowOff>
    </xdr:from>
    <xdr:to>
      <xdr:col>20</xdr:col>
      <xdr:colOff>38100</xdr:colOff>
      <xdr:row>94</xdr:row>
      <xdr:rowOff>82455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98982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7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93449</xdr:rowOff>
    </xdr:from>
    <xdr:to>
      <xdr:col>15</xdr:col>
      <xdr:colOff>101600</xdr:colOff>
      <xdr:row>94</xdr:row>
      <xdr:rowOff>23599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40126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124258</xdr:rowOff>
    </xdr:from>
    <xdr:to>
      <xdr:col>10</xdr:col>
      <xdr:colOff>165100</xdr:colOff>
      <xdr:row>95</xdr:row>
      <xdr:rowOff>54408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70935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77783</xdr:rowOff>
    </xdr:from>
    <xdr:to>
      <xdr:col>6</xdr:col>
      <xdr:colOff>38100</xdr:colOff>
      <xdr:row>95</xdr:row>
      <xdr:rowOff>7933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24460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12052</xdr:rowOff>
    </xdr:from>
    <xdr:to>
      <xdr:col>55</xdr:col>
      <xdr:colOff>0</xdr:colOff>
      <xdr:row>36</xdr:row>
      <xdr:rowOff>140525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4252"/>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12052</xdr:rowOff>
    </xdr:from>
    <xdr:to>
      <xdr:col>50</xdr:col>
      <xdr:colOff>114300</xdr:colOff>
      <xdr:row>36</xdr:row>
      <xdr:rowOff>106046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4252"/>
          <a:ext cx="889000" cy="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157314</xdr:rowOff>
    </xdr:from>
    <xdr:to>
      <xdr:col>45</xdr:col>
      <xdr:colOff>177800</xdr:colOff>
      <xdr:row>36</xdr:row>
      <xdr:rowOff>106046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58064"/>
          <a:ext cx="889000" cy="1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157314</xdr:rowOff>
    </xdr:from>
    <xdr:to>
      <xdr:col>41</xdr:col>
      <xdr:colOff>50800</xdr:colOff>
      <xdr:row>37</xdr:row>
      <xdr:rowOff>80832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58064"/>
          <a:ext cx="8890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89725</xdr:rowOff>
    </xdr:from>
    <xdr:to>
      <xdr:col>55</xdr:col>
      <xdr:colOff>50800</xdr:colOff>
      <xdr:row>37</xdr:row>
      <xdr:rowOff>19875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68152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132702</xdr:rowOff>
    </xdr:from>
    <xdr:to>
      <xdr:col>50</xdr:col>
      <xdr:colOff>165100</xdr:colOff>
      <xdr:row>36</xdr:row>
      <xdr:rowOff>62852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79379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55246</xdr:rowOff>
    </xdr:from>
    <xdr:to>
      <xdr:col>46</xdr:col>
      <xdr:colOff>38100</xdr:colOff>
      <xdr:row>36</xdr:row>
      <xdr:rowOff>156846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106514</xdr:rowOff>
    </xdr:from>
    <xdr:to>
      <xdr:col>41</xdr:col>
      <xdr:colOff>101600</xdr:colOff>
      <xdr:row>36</xdr:row>
      <xdr:rowOff>36664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27791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30032</xdr:rowOff>
    </xdr:from>
    <xdr:to>
      <xdr:col>36</xdr:col>
      <xdr:colOff>165100</xdr:colOff>
      <xdr:row>37</xdr:row>
      <xdr:rowOff>131632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122759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8620</xdr:rowOff>
    </xdr:from>
    <xdr:to>
      <xdr:col>55</xdr:col>
      <xdr:colOff>0</xdr:colOff>
      <xdr:row>58</xdr:row>
      <xdr:rowOff>43610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52720"/>
          <a:ext cx="8382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79143</xdr:rowOff>
    </xdr:from>
    <xdr:to>
      <xdr:col>50</xdr:col>
      <xdr:colOff>114300</xdr:colOff>
      <xdr:row>58</xdr:row>
      <xdr:rowOff>43610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51793"/>
          <a:ext cx="889000" cy="1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79143</xdr:rowOff>
    </xdr:from>
    <xdr:to>
      <xdr:col>45</xdr:col>
      <xdr:colOff>177800</xdr:colOff>
      <xdr:row>57</xdr:row>
      <xdr:rowOff>145845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51793"/>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43548</xdr:rowOff>
    </xdr:from>
    <xdr:to>
      <xdr:col>41</xdr:col>
      <xdr:colOff>50800</xdr:colOff>
      <xdr:row>57</xdr:row>
      <xdr:rowOff>145845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16198"/>
          <a:ext cx="889000" cy="10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129270</xdr:rowOff>
    </xdr:from>
    <xdr:to>
      <xdr:col>55</xdr:col>
      <xdr:colOff>50800</xdr:colOff>
      <xdr:row>58</xdr:row>
      <xdr:rowOff>59420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8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164260</xdr:rowOff>
    </xdr:from>
    <xdr:to>
      <xdr:col>50</xdr:col>
      <xdr:colOff>165100</xdr:colOff>
      <xdr:row>58</xdr:row>
      <xdr:rowOff>94410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85537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28343</xdr:rowOff>
    </xdr:from>
    <xdr:to>
      <xdr:col>46</xdr:col>
      <xdr:colOff>38100</xdr:colOff>
      <xdr:row>57</xdr:row>
      <xdr:rowOff>129943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146470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95045</xdr:rowOff>
    </xdr:from>
    <xdr:to>
      <xdr:col>41</xdr:col>
      <xdr:colOff>101600</xdr:colOff>
      <xdr:row>58</xdr:row>
      <xdr:rowOff>25195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41722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164198</xdr:rowOff>
    </xdr:from>
    <xdr:to>
      <xdr:col>36</xdr:col>
      <xdr:colOff>165100</xdr:colOff>
      <xdr:row>57</xdr:row>
      <xdr:rowOff>94348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110875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40095</xdr:rowOff>
    </xdr:from>
    <xdr:to>
      <xdr:col>55</xdr:col>
      <xdr:colOff>0</xdr:colOff>
      <xdr:row>79</xdr:row>
      <xdr:rowOff>76104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4645"/>
          <a:ext cx="838200" cy="3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415</xdr:rowOff>
    </xdr:from>
    <xdr:to>
      <xdr:col>50</xdr:col>
      <xdr:colOff>114300</xdr:colOff>
      <xdr:row>79</xdr:row>
      <xdr:rowOff>40095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4965"/>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415</xdr:rowOff>
    </xdr:from>
    <xdr:to>
      <xdr:col>45</xdr:col>
      <xdr:colOff>177800</xdr:colOff>
      <xdr:row>79</xdr:row>
      <xdr:rowOff>37235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4965"/>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37235</xdr:rowOff>
    </xdr:from>
    <xdr:to>
      <xdr:col>41</xdr:col>
      <xdr:colOff>50800</xdr:colOff>
      <xdr:row>79</xdr:row>
      <xdr:rowOff>90670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1785"/>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25304</xdr:rowOff>
    </xdr:from>
    <xdr:to>
      <xdr:col>55</xdr:col>
      <xdr:colOff>50800</xdr:colOff>
      <xdr:row>79</xdr:row>
      <xdr:rowOff>126904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160745</xdr:rowOff>
    </xdr:from>
    <xdr:to>
      <xdr:col>50</xdr:col>
      <xdr:colOff>165100</xdr:colOff>
      <xdr:row>79</xdr:row>
      <xdr:rowOff>90895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82022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121065</xdr:rowOff>
    </xdr:from>
    <xdr:to>
      <xdr:col>46</xdr:col>
      <xdr:colOff>38100</xdr:colOff>
      <xdr:row>79</xdr:row>
      <xdr:rowOff>51215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67742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157885</xdr:rowOff>
    </xdr:from>
    <xdr:to>
      <xdr:col>41</xdr:col>
      <xdr:colOff>101600</xdr:colOff>
      <xdr:row>79</xdr:row>
      <xdr:rowOff>88035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79162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39870</xdr:rowOff>
    </xdr:from>
    <xdr:to>
      <xdr:col>36</xdr:col>
      <xdr:colOff>165100</xdr:colOff>
      <xdr:row>79</xdr:row>
      <xdr:rowOff>141470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132597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56669</xdr:rowOff>
    </xdr:from>
    <xdr:to>
      <xdr:col>55</xdr:col>
      <xdr:colOff>0</xdr:colOff>
      <xdr:row>98</xdr:row>
      <xdr:rowOff>101515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8769"/>
          <a:ext cx="838200" cy="4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113912</xdr:rowOff>
    </xdr:from>
    <xdr:to>
      <xdr:col>50</xdr:col>
      <xdr:colOff>114300</xdr:colOff>
      <xdr:row>98</xdr:row>
      <xdr:rowOff>101515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44562"/>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113912</xdr:rowOff>
    </xdr:from>
    <xdr:to>
      <xdr:col>45</xdr:col>
      <xdr:colOff>177800</xdr:colOff>
      <xdr:row>98</xdr:row>
      <xdr:rowOff>8705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44562"/>
          <a:ext cx="889000" cy="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154124</xdr:rowOff>
    </xdr:from>
    <xdr:to>
      <xdr:col>41</xdr:col>
      <xdr:colOff>50800</xdr:colOff>
      <xdr:row>98</xdr:row>
      <xdr:rowOff>8705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13324"/>
          <a:ext cx="889000" cy="1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5869</xdr:rowOff>
    </xdr:from>
    <xdr:to>
      <xdr:col>55</xdr:col>
      <xdr:colOff>50800</xdr:colOff>
      <xdr:row>98</xdr:row>
      <xdr:rowOff>107469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28746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50715</xdr:rowOff>
    </xdr:from>
    <xdr:to>
      <xdr:col>50</xdr:col>
      <xdr:colOff>165100</xdr:colOff>
      <xdr:row>98</xdr:row>
      <xdr:rowOff>152315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143442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4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63112</xdr:rowOff>
    </xdr:from>
    <xdr:to>
      <xdr:col>46</xdr:col>
      <xdr:colOff>38100</xdr:colOff>
      <xdr:row>97</xdr:row>
      <xdr:rowOff>164712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9789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129355</xdr:rowOff>
    </xdr:from>
    <xdr:to>
      <xdr:col>41</xdr:col>
      <xdr:colOff>101600</xdr:colOff>
      <xdr:row>98</xdr:row>
      <xdr:rowOff>59505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76032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103324</xdr:rowOff>
    </xdr:from>
    <xdr:to>
      <xdr:col>36</xdr:col>
      <xdr:colOff>165100</xdr:colOff>
      <xdr:row>97</xdr:row>
      <xdr:rowOff>33474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50001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41422</xdr:rowOff>
    </xdr:from>
    <xdr:to>
      <xdr:col>85</xdr:col>
      <xdr:colOff>127000</xdr:colOff>
      <xdr:row>39</xdr:row>
      <xdr:rowOff>42875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7972"/>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42875</xdr:rowOff>
    </xdr:from>
    <xdr:to>
      <xdr:col>81</xdr:col>
      <xdr:colOff>50800</xdr:colOff>
      <xdr:row>39</xdr:row>
      <xdr:rowOff>43006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942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35749</xdr:rowOff>
    </xdr:from>
    <xdr:to>
      <xdr:col>76</xdr:col>
      <xdr:colOff>114300</xdr:colOff>
      <xdr:row>39</xdr:row>
      <xdr:rowOff>43006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2299"/>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35749</xdr:rowOff>
    </xdr:from>
    <xdr:to>
      <xdr:col>71</xdr:col>
      <xdr:colOff>177800</xdr:colOff>
      <xdr:row>39</xdr:row>
      <xdr:rowOff>43284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229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162072</xdr:rowOff>
    </xdr:from>
    <xdr:to>
      <xdr:col>85</xdr:col>
      <xdr:colOff>177800</xdr:colOff>
      <xdr:row>39</xdr:row>
      <xdr:rowOff>92222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163525</xdr:rowOff>
    </xdr:from>
    <xdr:to>
      <xdr:col>81</xdr:col>
      <xdr:colOff>101600</xdr:colOff>
      <xdr:row>39</xdr:row>
      <xdr:rowOff>93675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84802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163656</xdr:rowOff>
    </xdr:from>
    <xdr:to>
      <xdr:col>76</xdr:col>
      <xdr:colOff>165100</xdr:colOff>
      <xdr:row>39</xdr:row>
      <xdr:rowOff>93806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84933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156399</xdr:rowOff>
    </xdr:from>
    <xdr:to>
      <xdr:col>72</xdr:col>
      <xdr:colOff>38100</xdr:colOff>
      <xdr:row>39</xdr:row>
      <xdr:rowOff>86549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77676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163934</xdr:rowOff>
    </xdr:from>
    <xdr:to>
      <xdr:col>67</xdr:col>
      <xdr:colOff>101600</xdr:colOff>
      <xdr:row>39</xdr:row>
      <xdr:rowOff>94084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85211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14908</xdr:rowOff>
    </xdr:from>
    <xdr:to>
      <xdr:col>85</xdr:col>
      <xdr:colOff>127000</xdr:colOff>
      <xdr:row>77</xdr:row>
      <xdr:rowOff>40554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6558"/>
          <a:ext cx="8382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40554</xdr:rowOff>
    </xdr:from>
    <xdr:to>
      <xdr:col>81</xdr:col>
      <xdr:colOff>50800</xdr:colOff>
      <xdr:row>77</xdr:row>
      <xdr:rowOff>56290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2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56290</xdr:rowOff>
    </xdr:from>
    <xdr:to>
      <xdr:col>76</xdr:col>
      <xdr:colOff>114300</xdr:colOff>
      <xdr:row>77</xdr:row>
      <xdr:rowOff>76707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7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76707</xdr:rowOff>
    </xdr:from>
    <xdr:to>
      <xdr:col>71</xdr:col>
      <xdr:colOff>177800</xdr:colOff>
      <xdr:row>77</xdr:row>
      <xdr:rowOff>91301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8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135558</xdr:rowOff>
    </xdr:from>
    <xdr:to>
      <xdr:col>85</xdr:col>
      <xdr:colOff>177800</xdr:colOff>
      <xdr:row>77</xdr:row>
      <xdr:rowOff>65708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158435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1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161204</xdr:rowOff>
    </xdr:from>
    <xdr:to>
      <xdr:col>81</xdr:col>
      <xdr:colOff>101600</xdr:colOff>
      <xdr:row>77</xdr:row>
      <xdr:rowOff>91354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107881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5490</xdr:rowOff>
    </xdr:from>
    <xdr:to>
      <xdr:col>76</xdr:col>
      <xdr:colOff>165100</xdr:colOff>
      <xdr:row>77</xdr:row>
      <xdr:rowOff>107090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123617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25907</xdr:rowOff>
    </xdr:from>
    <xdr:to>
      <xdr:col>72</xdr:col>
      <xdr:colOff>38100</xdr:colOff>
      <xdr:row>77</xdr:row>
      <xdr:rowOff>127507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144034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40501</xdr:rowOff>
    </xdr:from>
    <xdr:to>
      <xdr:col>67</xdr:col>
      <xdr:colOff>101600</xdr:colOff>
      <xdr:row>77</xdr:row>
      <xdr:rowOff>142101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158628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156490</xdr:rowOff>
    </xdr:from>
    <xdr:to>
      <xdr:col>85</xdr:col>
      <xdr:colOff>127000</xdr:colOff>
      <xdr:row>99</xdr:row>
      <xdr:rowOff>21566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8590"/>
          <a:ext cx="8382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156490</xdr:rowOff>
    </xdr:from>
    <xdr:to>
      <xdr:col>81</xdr:col>
      <xdr:colOff>50800</xdr:colOff>
      <xdr:row>98</xdr:row>
      <xdr:rowOff>165802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8590"/>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123110</xdr:rowOff>
    </xdr:from>
    <xdr:to>
      <xdr:col>76</xdr:col>
      <xdr:colOff>114300</xdr:colOff>
      <xdr:row>98</xdr:row>
      <xdr:rowOff>165802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25210"/>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123110</xdr:rowOff>
    </xdr:from>
    <xdr:to>
      <xdr:col>71</xdr:col>
      <xdr:colOff>177800</xdr:colOff>
      <xdr:row>99</xdr:row>
      <xdr:rowOff>11784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5210"/>
          <a:ext cx="889000" cy="6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142216</xdr:rowOff>
    </xdr:from>
    <xdr:to>
      <xdr:col>85</xdr:col>
      <xdr:colOff>177800</xdr:colOff>
      <xdr:row>99</xdr:row>
      <xdr:rowOff>72366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57143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105690</xdr:rowOff>
    </xdr:from>
    <xdr:to>
      <xdr:col>81</xdr:col>
      <xdr:colOff>101600</xdr:colOff>
      <xdr:row>99</xdr:row>
      <xdr:rowOff>35840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26967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0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115002</xdr:rowOff>
    </xdr:from>
    <xdr:to>
      <xdr:col>76</xdr:col>
      <xdr:colOff>165100</xdr:colOff>
      <xdr:row>99</xdr:row>
      <xdr:rowOff>45152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72310</xdr:rowOff>
    </xdr:from>
    <xdr:to>
      <xdr:col>72</xdr:col>
      <xdr:colOff>38100</xdr:colOff>
      <xdr:row>99</xdr:row>
      <xdr:rowOff>2460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165037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132434</xdr:rowOff>
    </xdr:from>
    <xdr:to>
      <xdr:col>67</xdr:col>
      <xdr:colOff>101600</xdr:colOff>
      <xdr:row>99</xdr:row>
      <xdr:rowOff>62584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53711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143449</xdr:rowOff>
    </xdr:from>
    <xdr:to>
      <xdr:col>116</xdr:col>
      <xdr:colOff>63500</xdr:colOff>
      <xdr:row>57</xdr:row>
      <xdr:rowOff>147793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1609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147793</xdr:rowOff>
    </xdr:from>
    <xdr:to>
      <xdr:col>111</xdr:col>
      <xdr:colOff>177800</xdr:colOff>
      <xdr:row>57</xdr:row>
      <xdr:rowOff>151011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044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151011</xdr:rowOff>
    </xdr:from>
    <xdr:to>
      <xdr:col>107</xdr:col>
      <xdr:colOff>50800</xdr:colOff>
      <xdr:row>57</xdr:row>
      <xdr:rowOff>154577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236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154577</xdr:rowOff>
    </xdr:from>
    <xdr:to>
      <xdr:col>102</xdr:col>
      <xdr:colOff>114300</xdr:colOff>
      <xdr:row>58</xdr:row>
      <xdr:rowOff>24001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27227"/>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92649</xdr:rowOff>
    </xdr:from>
    <xdr:to>
      <xdr:col>116</xdr:col>
      <xdr:colOff>114300</xdr:colOff>
      <xdr:row>58</xdr:row>
      <xdr:rowOff>22799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115526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96993</xdr:rowOff>
    </xdr:from>
    <xdr:to>
      <xdr:col>112</xdr:col>
      <xdr:colOff>38100</xdr:colOff>
      <xdr:row>58</xdr:row>
      <xdr:rowOff>27143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43670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100211</xdr:rowOff>
    </xdr:from>
    <xdr:to>
      <xdr:col>107</xdr:col>
      <xdr:colOff>101600</xdr:colOff>
      <xdr:row>58</xdr:row>
      <xdr:rowOff>30361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46888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103777</xdr:rowOff>
    </xdr:from>
    <xdr:to>
      <xdr:col>102</xdr:col>
      <xdr:colOff>165100</xdr:colOff>
      <xdr:row>58</xdr:row>
      <xdr:rowOff>33927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50454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144651</xdr:rowOff>
    </xdr:from>
    <xdr:to>
      <xdr:col>98</xdr:col>
      <xdr:colOff>38100</xdr:colOff>
      <xdr:row>58</xdr:row>
      <xdr:rowOff>74801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91328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114840</xdr:rowOff>
    </xdr:from>
    <xdr:to>
      <xdr:col>116</xdr:col>
      <xdr:colOff>63500</xdr:colOff>
      <xdr:row>74</xdr:row>
      <xdr:rowOff>150639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287790"/>
          <a:ext cx="838200" cy="55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114840</xdr:rowOff>
    </xdr:from>
    <xdr:to>
      <xdr:col>111</xdr:col>
      <xdr:colOff>177800</xdr:colOff>
      <xdr:row>74</xdr:row>
      <xdr:rowOff>119419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287790"/>
          <a:ext cx="889000" cy="5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119419</xdr:rowOff>
    </xdr:from>
    <xdr:to>
      <xdr:col>107</xdr:col>
      <xdr:colOff>50800</xdr:colOff>
      <xdr:row>75</xdr:row>
      <xdr:rowOff>47136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06719"/>
          <a:ext cx="8890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47136</xdr:rowOff>
    </xdr:from>
    <xdr:to>
      <xdr:col>102</xdr:col>
      <xdr:colOff>114300</xdr:colOff>
      <xdr:row>75</xdr:row>
      <xdr:rowOff>55594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588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99839</xdr:rowOff>
    </xdr:from>
    <xdr:to>
      <xdr:col>116</xdr:col>
      <xdr:colOff>114300</xdr:colOff>
      <xdr:row>75</xdr:row>
      <xdr:rowOff>29989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122716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3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64040</xdr:rowOff>
    </xdr:from>
    <xdr:to>
      <xdr:col>112</xdr:col>
      <xdr:colOff>38100</xdr:colOff>
      <xdr:row>71</xdr:row>
      <xdr:rowOff>165640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2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10717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01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68619</xdr:rowOff>
    </xdr:from>
    <xdr:to>
      <xdr:col>107</xdr:col>
      <xdr:colOff>101600</xdr:colOff>
      <xdr:row>74</xdr:row>
      <xdr:rowOff>170219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15296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3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167786</xdr:rowOff>
    </xdr:from>
    <xdr:to>
      <xdr:col>102</xdr:col>
      <xdr:colOff>165100</xdr:colOff>
      <xdr:row>75</xdr:row>
      <xdr:rowOff>97936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114463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4794</xdr:rowOff>
    </xdr:from>
    <xdr:to>
      <xdr:col>98</xdr:col>
      <xdr:colOff>38100</xdr:colOff>
      <xdr:row>75</xdr:row>
      <xdr:rowOff>106394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122921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年度以降、類似団体平均を上回っている。これは、平成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年度から福祉事務所を設置したことで、これまで県が行っていた生活保護費の支給を町が行っているためである。</a:t>
          </a:r>
        </a:p>
        <a:p>
          <a:r>
            <a:rPr lang="ja-JP" altLang="ja-JP" sz="1100">
              <a:solidFill>
                <a:schemeClr val="dk1"/>
              </a:solidFill>
              <a:effectLst/>
              <a:latin typeface="+mn-lt"/>
              <a:ea typeface="+mn-ea"/>
              <a:cs typeface="+mn-cs"/>
            </a:rPr>
            <a:t>　普通建設事業については、令和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年度は大島分校体育館改修事業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小値賀港新ターミナル改修事業、</a:t>
          </a:r>
          <a:r>
            <a:rPr lang="ja-JP" altLang="en-US" sz="1100">
              <a:solidFill>
                <a:schemeClr val="dk1"/>
              </a:solidFill>
              <a:effectLst/>
              <a:latin typeface="+mn-lt"/>
              <a:ea typeface="+mn-ea"/>
              <a:cs typeface="+mn-cs"/>
            </a:rPr>
            <a:t>旧野首教会保存修理事業</a:t>
          </a:r>
          <a:r>
            <a:rPr lang="ja-JP" altLang="ja-JP" sz="1100">
              <a:solidFill>
                <a:schemeClr val="dk1"/>
              </a:solidFill>
              <a:effectLst/>
              <a:latin typeface="+mn-lt"/>
              <a:ea typeface="+mn-ea"/>
              <a:cs typeface="+mn-cs"/>
            </a:rPr>
            <a:t>等を実施した事により、前年度より普通建設事業費が</a:t>
          </a:r>
          <a:r>
            <a:rPr lang="en-US" altLang="ja-JP" sz="1100">
              <a:solidFill>
                <a:schemeClr val="dk1"/>
              </a:solidFill>
              <a:effectLst/>
              <a:latin typeface="+mn-lt"/>
              <a:ea typeface="+mn-ea"/>
              <a:cs typeface="+mn-cs"/>
            </a:rPr>
            <a:t>20.3</a:t>
          </a:r>
          <a:r>
            <a:rPr lang="ja-JP" altLang="ja-JP" sz="1100">
              <a:solidFill>
                <a:schemeClr val="dk1"/>
              </a:solidFill>
              <a:effectLst/>
              <a:latin typeface="+mn-lt"/>
              <a:ea typeface="+mn-ea"/>
              <a:cs typeface="+mn-cs"/>
            </a:rPr>
            <a:t>％増と</a:t>
          </a:r>
          <a:r>
            <a:rPr lang="ja-JP" altLang="en-US" sz="1100">
              <a:solidFill>
                <a:schemeClr val="dk1"/>
              </a:solidFill>
              <a:effectLst/>
              <a:latin typeface="+mn-lt"/>
              <a:ea typeface="+mn-ea"/>
              <a:cs typeface="+mn-cs"/>
            </a:rPr>
            <a:t>なっているが、</a:t>
          </a:r>
          <a:r>
            <a:rPr lang="ja-JP" altLang="ja-JP" sz="1100">
              <a:solidFill>
                <a:schemeClr val="dk1"/>
              </a:solidFill>
              <a:effectLst/>
              <a:latin typeface="+mn-lt"/>
              <a:ea typeface="+mn-ea"/>
              <a:cs typeface="+mn-cs"/>
            </a:rPr>
            <a:t>類似団体平均を下回っている。</a:t>
          </a:r>
        </a:p>
        <a:p>
          <a:r>
            <a:rPr lang="ja-JP" altLang="ja-JP" sz="1100">
              <a:solidFill>
                <a:schemeClr val="dk1"/>
              </a:solidFill>
              <a:effectLst/>
              <a:latin typeface="+mn-lt"/>
              <a:ea typeface="+mn-ea"/>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た。また、</a:t>
          </a:r>
          <a:r>
            <a:rPr lang="ja-JP" altLang="en-US" sz="1100">
              <a:solidFill>
                <a:schemeClr val="dk1"/>
              </a:solidFill>
              <a:effectLst/>
              <a:latin typeface="+mn-lt"/>
              <a:ea typeface="+mn-ea"/>
              <a:cs typeface="+mn-cs"/>
            </a:rPr>
            <a:t>後期高齢者医療</a:t>
          </a:r>
          <a:r>
            <a:rPr lang="ja-JP" altLang="ja-JP" sz="1100">
              <a:solidFill>
                <a:schemeClr val="dk1"/>
              </a:solidFill>
              <a:effectLst/>
              <a:latin typeface="+mn-lt"/>
              <a:ea typeface="+mn-ea"/>
              <a:cs typeface="+mn-cs"/>
            </a:rPr>
            <a:t>特別会計について、</a:t>
          </a:r>
          <a:r>
            <a:rPr lang="ja-JP" altLang="en-US" sz="1100">
              <a:solidFill>
                <a:schemeClr val="dk1"/>
              </a:solidFill>
              <a:effectLst/>
              <a:latin typeface="+mn-lt"/>
              <a:ea typeface="+mn-ea"/>
              <a:cs typeface="+mn-cs"/>
            </a:rPr>
            <a:t>後期高齢者医療給付費負担金の増による繰</a:t>
          </a:r>
          <a:r>
            <a:rPr lang="ja-JP" altLang="ja-JP" sz="1100">
              <a:solidFill>
                <a:schemeClr val="dk1"/>
              </a:solidFill>
              <a:effectLst/>
              <a:latin typeface="+mn-lt"/>
              <a:ea typeface="+mn-ea"/>
              <a:cs typeface="+mn-cs"/>
            </a:rPr>
            <a:t>出金が多額となった。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
2,167
25.50
3,934,647
3,739,817
129,881
2,168,606
3,438,975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141891</xdr:rowOff>
    </xdr:from>
    <xdr:to>
      <xdr:col>24</xdr:col>
      <xdr:colOff>63500</xdr:colOff>
      <xdr:row>36</xdr:row>
      <xdr:rowOff>153073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4091"/>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151968</xdr:rowOff>
    </xdr:from>
    <xdr:to>
      <xdr:col>19</xdr:col>
      <xdr:colOff>177800</xdr:colOff>
      <xdr:row>36</xdr:row>
      <xdr:rowOff>153073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416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151968</xdr:rowOff>
    </xdr:from>
    <xdr:to>
      <xdr:col>15</xdr:col>
      <xdr:colOff>50800</xdr:colOff>
      <xdr:row>37</xdr:row>
      <xdr:rowOff>11056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168"/>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166198</xdr:rowOff>
    </xdr:from>
    <xdr:to>
      <xdr:col>10</xdr:col>
      <xdr:colOff>114300</xdr:colOff>
      <xdr:row>37</xdr:row>
      <xdr:rowOff>11056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8398"/>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91091</xdr:rowOff>
    </xdr:from>
    <xdr:to>
      <xdr:col>24</xdr:col>
      <xdr:colOff>114300</xdr:colOff>
      <xdr:row>37</xdr:row>
      <xdr:rowOff>21241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102273</xdr:rowOff>
    </xdr:from>
    <xdr:to>
      <xdr:col>20</xdr:col>
      <xdr:colOff>38100</xdr:colOff>
      <xdr:row>37</xdr:row>
      <xdr:rowOff>32423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48950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101168</xdr:rowOff>
    </xdr:from>
    <xdr:to>
      <xdr:col>15</xdr:col>
      <xdr:colOff>101600</xdr:colOff>
      <xdr:row>37</xdr:row>
      <xdr:rowOff>31318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47845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131706</xdr:rowOff>
    </xdr:from>
    <xdr:to>
      <xdr:col>10</xdr:col>
      <xdr:colOff>165100</xdr:colOff>
      <xdr:row>37</xdr:row>
      <xdr:rowOff>61856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78383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115398</xdr:rowOff>
    </xdr:from>
    <xdr:to>
      <xdr:col>6</xdr:col>
      <xdr:colOff>38100</xdr:colOff>
      <xdr:row>37</xdr:row>
      <xdr:rowOff>45548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62075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23521</xdr:rowOff>
    </xdr:from>
    <xdr:to>
      <xdr:col>24</xdr:col>
      <xdr:colOff>63500</xdr:colOff>
      <xdr:row>57</xdr:row>
      <xdr:rowOff>26198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96171"/>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26198</xdr:rowOff>
    </xdr:from>
    <xdr:to>
      <xdr:col>19</xdr:col>
      <xdr:colOff>177800</xdr:colOff>
      <xdr:row>57</xdr:row>
      <xdr:rowOff>34682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98848"/>
          <a:ext cx="889000" cy="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xdr:rowOff>
    </xdr:from>
    <xdr:to>
      <xdr:col>15</xdr:col>
      <xdr:colOff>50800</xdr:colOff>
      <xdr:row>57</xdr:row>
      <xdr:rowOff>34682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4296"/>
          <a:ext cx="889000" cy="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1646</xdr:rowOff>
    </xdr:from>
    <xdr:to>
      <xdr:col>10</xdr:col>
      <xdr:colOff>114300</xdr:colOff>
      <xdr:row>57</xdr:row>
      <xdr:rowOff>62756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4296"/>
          <a:ext cx="889000" cy="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144171</xdr:rowOff>
    </xdr:from>
    <xdr:to>
      <xdr:col>24</xdr:col>
      <xdr:colOff>114300</xdr:colOff>
      <xdr:row>57</xdr:row>
      <xdr:rowOff>74321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146848</xdr:rowOff>
    </xdr:from>
    <xdr:to>
      <xdr:col>20</xdr:col>
      <xdr:colOff>38100</xdr:colOff>
      <xdr:row>57</xdr:row>
      <xdr:rowOff>76998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68125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155332</xdr:rowOff>
    </xdr:from>
    <xdr:to>
      <xdr:col>15</xdr:col>
      <xdr:colOff>101600</xdr:colOff>
      <xdr:row>57</xdr:row>
      <xdr:rowOff>85482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76609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122296</xdr:rowOff>
    </xdr:from>
    <xdr:to>
      <xdr:col>10</xdr:col>
      <xdr:colOff>165100</xdr:colOff>
      <xdr:row>57</xdr:row>
      <xdr:rowOff>52446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43573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xdr:rowOff>
    </xdr:from>
    <xdr:to>
      <xdr:col>6</xdr:col>
      <xdr:colOff>38100</xdr:colOff>
      <xdr:row>57</xdr:row>
      <xdr:rowOff>113556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104683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105726</xdr:rowOff>
    </xdr:from>
    <xdr:to>
      <xdr:col>24</xdr:col>
      <xdr:colOff>63500</xdr:colOff>
      <xdr:row>75</xdr:row>
      <xdr:rowOff>140194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64476"/>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140194</xdr:rowOff>
    </xdr:from>
    <xdr:to>
      <xdr:col>19</xdr:col>
      <xdr:colOff>177800</xdr:colOff>
      <xdr:row>76</xdr:row>
      <xdr:rowOff>5989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98944"/>
          <a:ext cx="889000" cy="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5989</xdr:rowOff>
    </xdr:from>
    <xdr:to>
      <xdr:col>15</xdr:col>
      <xdr:colOff>50800</xdr:colOff>
      <xdr:row>76</xdr:row>
      <xdr:rowOff>81927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6189"/>
          <a:ext cx="8890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35052</xdr:rowOff>
    </xdr:from>
    <xdr:to>
      <xdr:col>10</xdr:col>
      <xdr:colOff>114300</xdr:colOff>
      <xdr:row>76</xdr:row>
      <xdr:rowOff>81927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65252"/>
          <a:ext cx="8890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54926</xdr:rowOff>
    </xdr:from>
    <xdr:to>
      <xdr:col>24</xdr:col>
      <xdr:colOff>114300</xdr:colOff>
      <xdr:row>75</xdr:row>
      <xdr:rowOff>156527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13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77803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89394</xdr:rowOff>
    </xdr:from>
    <xdr:to>
      <xdr:col>20</xdr:col>
      <xdr:colOff>38100</xdr:colOff>
      <xdr:row>76</xdr:row>
      <xdr:rowOff>19543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48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36071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2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126638</xdr:rowOff>
    </xdr:from>
    <xdr:to>
      <xdr:col>15</xdr:col>
      <xdr:colOff>101600</xdr:colOff>
      <xdr:row>76</xdr:row>
      <xdr:rowOff>56787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5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73315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6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31127</xdr:rowOff>
    </xdr:from>
    <xdr:to>
      <xdr:col>10</xdr:col>
      <xdr:colOff>165100</xdr:colOff>
      <xdr:row>76</xdr:row>
      <xdr:rowOff>132727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155702</xdr:rowOff>
    </xdr:from>
    <xdr:to>
      <xdr:col>6</xdr:col>
      <xdr:colOff>38100</xdr:colOff>
      <xdr:row>76</xdr:row>
      <xdr:rowOff>85852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8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27442</xdr:rowOff>
    </xdr:from>
    <xdr:to>
      <xdr:col>24</xdr:col>
      <xdr:colOff>63500</xdr:colOff>
      <xdr:row>97</xdr:row>
      <xdr:rowOff>22352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5192"/>
          <a:ext cx="838200" cy="3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27442</xdr:rowOff>
    </xdr:from>
    <xdr:to>
      <xdr:col>19</xdr:col>
      <xdr:colOff>177800</xdr:colOff>
      <xdr:row>96</xdr:row>
      <xdr:rowOff>170382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5192"/>
          <a:ext cx="889000" cy="3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170382</xdr:rowOff>
    </xdr:from>
    <xdr:to>
      <xdr:col>15</xdr:col>
      <xdr:colOff>50800</xdr:colOff>
      <xdr:row>97</xdr:row>
      <xdr:rowOff>113120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9582"/>
          <a:ext cx="889000" cy="1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65088</xdr:rowOff>
    </xdr:from>
    <xdr:to>
      <xdr:col>10</xdr:col>
      <xdr:colOff>114300</xdr:colOff>
      <xdr:row>97</xdr:row>
      <xdr:rowOff>113120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95738"/>
          <a:ext cx="889000" cy="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143002</xdr:rowOff>
    </xdr:from>
    <xdr:to>
      <xdr:col>24</xdr:col>
      <xdr:colOff>114300</xdr:colOff>
      <xdr:row>97</xdr:row>
      <xdr:rowOff>73152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165879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148092</xdr:rowOff>
    </xdr:from>
    <xdr:to>
      <xdr:col>20</xdr:col>
      <xdr:colOff>38100</xdr:colOff>
      <xdr:row>95</xdr:row>
      <xdr:rowOff>78242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94769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3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119582</xdr:rowOff>
    </xdr:from>
    <xdr:to>
      <xdr:col>15</xdr:col>
      <xdr:colOff>101600</xdr:colOff>
      <xdr:row>97</xdr:row>
      <xdr:rowOff>49732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66259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62320</xdr:rowOff>
    </xdr:from>
    <xdr:to>
      <xdr:col>10</xdr:col>
      <xdr:colOff>165100</xdr:colOff>
      <xdr:row>97</xdr:row>
      <xdr:rowOff>163920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8997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14288</xdr:rowOff>
    </xdr:from>
    <xdr:to>
      <xdr:col>6</xdr:col>
      <xdr:colOff>38100</xdr:colOff>
      <xdr:row>97</xdr:row>
      <xdr:rowOff>115888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132415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40036</xdr:rowOff>
    </xdr:from>
    <xdr:to>
      <xdr:col>55</xdr:col>
      <xdr:colOff>0</xdr:colOff>
      <xdr:row>57</xdr:row>
      <xdr:rowOff>43303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12686"/>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7348</xdr:rowOff>
    </xdr:from>
    <xdr:to>
      <xdr:col>50</xdr:col>
      <xdr:colOff>114300</xdr:colOff>
      <xdr:row>57</xdr:row>
      <xdr:rowOff>40036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79998"/>
          <a:ext cx="8890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133486</xdr:rowOff>
    </xdr:from>
    <xdr:to>
      <xdr:col>45</xdr:col>
      <xdr:colOff>177800</xdr:colOff>
      <xdr:row>57</xdr:row>
      <xdr:rowOff>7348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34686"/>
          <a:ext cx="8890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133486</xdr:rowOff>
    </xdr:from>
    <xdr:to>
      <xdr:col>41</xdr:col>
      <xdr:colOff>50800</xdr:colOff>
      <xdr:row>56</xdr:row>
      <xdr:rowOff>141760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34686"/>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163953</xdr:rowOff>
    </xdr:from>
    <xdr:to>
      <xdr:col>55</xdr:col>
      <xdr:colOff>50800</xdr:colOff>
      <xdr:row>57</xdr:row>
      <xdr:rowOff>94103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1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160686</xdr:rowOff>
    </xdr:from>
    <xdr:to>
      <xdr:col>50</xdr:col>
      <xdr:colOff>165100</xdr:colOff>
      <xdr:row>57</xdr:row>
      <xdr:rowOff>90836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107363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127998</xdr:rowOff>
    </xdr:from>
    <xdr:to>
      <xdr:col>46</xdr:col>
      <xdr:colOff>38100</xdr:colOff>
      <xdr:row>57</xdr:row>
      <xdr:rowOff>58148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74675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0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82686</xdr:rowOff>
    </xdr:from>
    <xdr:to>
      <xdr:col>41</xdr:col>
      <xdr:colOff>101600</xdr:colOff>
      <xdr:row>57</xdr:row>
      <xdr:rowOff>12836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29363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5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90960</xdr:rowOff>
    </xdr:from>
    <xdr:to>
      <xdr:col>36</xdr:col>
      <xdr:colOff>165100</xdr:colOff>
      <xdr:row>57</xdr:row>
      <xdr:rowOff>21110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37637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6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43376</xdr:rowOff>
    </xdr:from>
    <xdr:to>
      <xdr:col>55</xdr:col>
      <xdr:colOff>0</xdr:colOff>
      <xdr:row>77</xdr:row>
      <xdr:rowOff>167211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45026"/>
          <a:ext cx="838200" cy="1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103009</xdr:rowOff>
    </xdr:from>
    <xdr:to>
      <xdr:col>50</xdr:col>
      <xdr:colOff>114300</xdr:colOff>
      <xdr:row>77</xdr:row>
      <xdr:rowOff>43376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33209"/>
          <a:ext cx="8890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103009</xdr:rowOff>
    </xdr:from>
    <xdr:to>
      <xdr:col>45</xdr:col>
      <xdr:colOff>177800</xdr:colOff>
      <xdr:row>77</xdr:row>
      <xdr:rowOff>17114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33209"/>
          <a:ext cx="889000" cy="8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17114</xdr:rowOff>
    </xdr:from>
    <xdr:to>
      <xdr:col>41</xdr:col>
      <xdr:colOff>50800</xdr:colOff>
      <xdr:row>78</xdr:row>
      <xdr:rowOff>1439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18764"/>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116411</xdr:rowOff>
    </xdr:from>
    <xdr:to>
      <xdr:col>55</xdr:col>
      <xdr:colOff>50800</xdr:colOff>
      <xdr:row>78</xdr:row>
      <xdr:rowOff>46561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94838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164026</xdr:rowOff>
    </xdr:from>
    <xdr:to>
      <xdr:col>50</xdr:col>
      <xdr:colOff>165100</xdr:colOff>
      <xdr:row>77</xdr:row>
      <xdr:rowOff>94176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110703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52209</xdr:rowOff>
    </xdr:from>
    <xdr:to>
      <xdr:col>46</xdr:col>
      <xdr:colOff>38100</xdr:colOff>
      <xdr:row>76</xdr:row>
      <xdr:rowOff>153809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170337</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137764</xdr:rowOff>
    </xdr:from>
    <xdr:to>
      <xdr:col>41</xdr:col>
      <xdr:colOff>101600</xdr:colOff>
      <xdr:row>77</xdr:row>
      <xdr:rowOff>67914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122089</xdr:rowOff>
    </xdr:from>
    <xdr:to>
      <xdr:col>36</xdr:col>
      <xdr:colOff>165100</xdr:colOff>
      <xdr:row>78</xdr:row>
      <xdr:rowOff>52239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68766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95803</xdr:rowOff>
    </xdr:from>
    <xdr:to>
      <xdr:col>55</xdr:col>
      <xdr:colOff>0</xdr:colOff>
      <xdr:row>98</xdr:row>
      <xdr:rowOff>133809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7903"/>
          <a:ext cx="8382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89787</xdr:rowOff>
    </xdr:from>
    <xdr:to>
      <xdr:col>50</xdr:col>
      <xdr:colOff>114300</xdr:colOff>
      <xdr:row>98</xdr:row>
      <xdr:rowOff>95803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9188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89787</xdr:rowOff>
    </xdr:from>
    <xdr:to>
      <xdr:col>45</xdr:col>
      <xdr:colOff>177800</xdr:colOff>
      <xdr:row>99</xdr:row>
      <xdr:rowOff>22107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1887"/>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6880</xdr:rowOff>
    </xdr:from>
    <xdr:to>
      <xdr:col>41</xdr:col>
      <xdr:colOff>50800</xdr:colOff>
      <xdr:row>99</xdr:row>
      <xdr:rowOff>22107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80430"/>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83009</xdr:rowOff>
    </xdr:from>
    <xdr:to>
      <xdr:col>55</xdr:col>
      <xdr:colOff>50800</xdr:colOff>
      <xdr:row>99</xdr:row>
      <xdr:rowOff>13159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169386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45003</xdr:rowOff>
    </xdr:from>
    <xdr:to>
      <xdr:col>50</xdr:col>
      <xdr:colOff>165100</xdr:colOff>
      <xdr:row>98</xdr:row>
      <xdr:rowOff>146603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137730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3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38987</xdr:rowOff>
    </xdr:from>
    <xdr:to>
      <xdr:col>46</xdr:col>
      <xdr:colOff>38100</xdr:colOff>
      <xdr:row>98</xdr:row>
      <xdr:rowOff>140587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131714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142757</xdr:rowOff>
    </xdr:from>
    <xdr:to>
      <xdr:col>41</xdr:col>
      <xdr:colOff>101600</xdr:colOff>
      <xdr:row>99</xdr:row>
      <xdr:rowOff>72907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64034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127530</xdr:rowOff>
    </xdr:from>
    <xdr:to>
      <xdr:col>36</xdr:col>
      <xdr:colOff>165100</xdr:colOff>
      <xdr:row>99</xdr:row>
      <xdr:rowOff>57680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89865</xdr:rowOff>
    </xdr:from>
    <xdr:to>
      <xdr:col>85</xdr:col>
      <xdr:colOff>127000</xdr:colOff>
      <xdr:row>37</xdr:row>
      <xdr:rowOff>95635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3515"/>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14007</xdr:rowOff>
    </xdr:from>
    <xdr:to>
      <xdr:col>81</xdr:col>
      <xdr:colOff>50800</xdr:colOff>
      <xdr:row>37</xdr:row>
      <xdr:rowOff>95635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57657"/>
          <a:ext cx="889000" cy="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14007</xdr:rowOff>
    </xdr:from>
    <xdr:to>
      <xdr:col>76</xdr:col>
      <xdr:colOff>114300</xdr:colOff>
      <xdr:row>37</xdr:row>
      <xdr:rowOff>121302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57657"/>
          <a:ext cx="889000" cy="10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121302</xdr:rowOff>
    </xdr:from>
    <xdr:to>
      <xdr:col>71</xdr:col>
      <xdr:colOff>177800</xdr:colOff>
      <xdr:row>37</xdr:row>
      <xdr:rowOff>130318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64952"/>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39065</xdr:rowOff>
    </xdr:from>
    <xdr:to>
      <xdr:col>85</xdr:col>
      <xdr:colOff>177800</xdr:colOff>
      <xdr:row>37</xdr:row>
      <xdr:rowOff>140665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44835</xdr:rowOff>
    </xdr:from>
    <xdr:to>
      <xdr:col>81</xdr:col>
      <xdr:colOff>101600</xdr:colOff>
      <xdr:row>37</xdr:row>
      <xdr:rowOff>146435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137562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134657</xdr:rowOff>
    </xdr:from>
    <xdr:to>
      <xdr:col>76</xdr:col>
      <xdr:colOff>165100</xdr:colOff>
      <xdr:row>37</xdr:row>
      <xdr:rowOff>64807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81334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70502</xdr:rowOff>
    </xdr:from>
    <xdr:to>
      <xdr:col>72</xdr:col>
      <xdr:colOff>38100</xdr:colOff>
      <xdr:row>38</xdr:row>
      <xdr:rowOff>653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4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163229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79518</xdr:rowOff>
    </xdr:from>
    <xdr:to>
      <xdr:col>67</xdr:col>
      <xdr:colOff>101600</xdr:colOff>
      <xdr:row>38</xdr:row>
      <xdr:rowOff>9668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17936</xdr:rowOff>
    </xdr:from>
    <xdr:to>
      <xdr:col>85</xdr:col>
      <xdr:colOff>127000</xdr:colOff>
      <xdr:row>57</xdr:row>
      <xdr:rowOff>151103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0586"/>
          <a:ext cx="8382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102301</xdr:rowOff>
    </xdr:from>
    <xdr:to>
      <xdr:col>81</xdr:col>
      <xdr:colOff>50800</xdr:colOff>
      <xdr:row>57</xdr:row>
      <xdr:rowOff>151103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74951"/>
          <a:ext cx="889000" cy="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102301</xdr:rowOff>
    </xdr:from>
    <xdr:to>
      <xdr:col>76</xdr:col>
      <xdr:colOff>114300</xdr:colOff>
      <xdr:row>57</xdr:row>
      <xdr:rowOff>117486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7495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117486</xdr:rowOff>
    </xdr:from>
    <xdr:to>
      <xdr:col>71</xdr:col>
      <xdr:colOff>177800</xdr:colOff>
      <xdr:row>57</xdr:row>
      <xdr:rowOff>121130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0136"/>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138586</xdr:rowOff>
    </xdr:from>
    <xdr:to>
      <xdr:col>85</xdr:col>
      <xdr:colOff>177800</xdr:colOff>
      <xdr:row>57</xdr:row>
      <xdr:rowOff>68736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161463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9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100303</xdr:rowOff>
    </xdr:from>
    <xdr:to>
      <xdr:col>81</xdr:col>
      <xdr:colOff>101600</xdr:colOff>
      <xdr:row>58</xdr:row>
      <xdr:rowOff>30453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21580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51501</xdr:rowOff>
    </xdr:from>
    <xdr:to>
      <xdr:col>76</xdr:col>
      <xdr:colOff>165100</xdr:colOff>
      <xdr:row>57</xdr:row>
      <xdr:rowOff>153101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169628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66686</xdr:rowOff>
    </xdr:from>
    <xdr:to>
      <xdr:col>72</xdr:col>
      <xdr:colOff>38100</xdr:colOff>
      <xdr:row>57</xdr:row>
      <xdr:rowOff>168286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13363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6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70330</xdr:rowOff>
    </xdr:from>
    <xdr:to>
      <xdr:col>67</xdr:col>
      <xdr:colOff>101600</xdr:colOff>
      <xdr:row>58</xdr:row>
      <xdr:rowOff>480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17007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41422</xdr:rowOff>
    </xdr:from>
    <xdr:to>
      <xdr:col>85</xdr:col>
      <xdr:colOff>127000</xdr:colOff>
      <xdr:row>79</xdr:row>
      <xdr:rowOff>42875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972"/>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42875</xdr:rowOff>
    </xdr:from>
    <xdr:to>
      <xdr:col>81</xdr:col>
      <xdr:colOff>50800</xdr:colOff>
      <xdr:row>79</xdr:row>
      <xdr:rowOff>43007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742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35750</xdr:rowOff>
    </xdr:from>
    <xdr:to>
      <xdr:col>76</xdr:col>
      <xdr:colOff>114300</xdr:colOff>
      <xdr:row>79</xdr:row>
      <xdr:rowOff>43007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0300"/>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35750</xdr:rowOff>
    </xdr:from>
    <xdr:to>
      <xdr:col>71</xdr:col>
      <xdr:colOff>177800</xdr:colOff>
      <xdr:row>79</xdr:row>
      <xdr:rowOff>43284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0300"/>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162072</xdr:rowOff>
    </xdr:from>
    <xdr:to>
      <xdr:col>85</xdr:col>
      <xdr:colOff>177800</xdr:colOff>
      <xdr:row>79</xdr:row>
      <xdr:rowOff>92222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163525</xdr:rowOff>
    </xdr:from>
    <xdr:to>
      <xdr:col>81</xdr:col>
      <xdr:colOff>101600</xdr:colOff>
      <xdr:row>79</xdr:row>
      <xdr:rowOff>93675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84802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163657</xdr:rowOff>
    </xdr:from>
    <xdr:to>
      <xdr:col>76</xdr:col>
      <xdr:colOff>165100</xdr:colOff>
      <xdr:row>79</xdr:row>
      <xdr:rowOff>93807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84934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156400</xdr:rowOff>
    </xdr:from>
    <xdr:to>
      <xdr:col>72</xdr:col>
      <xdr:colOff>38100</xdr:colOff>
      <xdr:row>79</xdr:row>
      <xdr:rowOff>86550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77677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163934</xdr:rowOff>
    </xdr:from>
    <xdr:to>
      <xdr:col>67</xdr:col>
      <xdr:colOff>101600</xdr:colOff>
      <xdr:row>79</xdr:row>
      <xdr:rowOff>94084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85211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14908</xdr:rowOff>
    </xdr:from>
    <xdr:to>
      <xdr:col>85</xdr:col>
      <xdr:colOff>127000</xdr:colOff>
      <xdr:row>97</xdr:row>
      <xdr:rowOff>40554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45558"/>
          <a:ext cx="8382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40554</xdr:rowOff>
    </xdr:from>
    <xdr:to>
      <xdr:col>81</xdr:col>
      <xdr:colOff>50800</xdr:colOff>
      <xdr:row>97</xdr:row>
      <xdr:rowOff>56290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1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56290</xdr:rowOff>
    </xdr:from>
    <xdr:to>
      <xdr:col>76</xdr:col>
      <xdr:colOff>114300</xdr:colOff>
      <xdr:row>97</xdr:row>
      <xdr:rowOff>76707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86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76707</xdr:rowOff>
    </xdr:from>
    <xdr:to>
      <xdr:col>71</xdr:col>
      <xdr:colOff>177800</xdr:colOff>
      <xdr:row>97</xdr:row>
      <xdr:rowOff>91301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7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135558</xdr:rowOff>
    </xdr:from>
    <xdr:to>
      <xdr:col>85</xdr:col>
      <xdr:colOff>177800</xdr:colOff>
      <xdr:row>97</xdr:row>
      <xdr:rowOff>65708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158435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161204</xdr:rowOff>
    </xdr:from>
    <xdr:to>
      <xdr:col>81</xdr:col>
      <xdr:colOff>101600</xdr:colOff>
      <xdr:row>97</xdr:row>
      <xdr:rowOff>91354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107881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5490</xdr:rowOff>
    </xdr:from>
    <xdr:to>
      <xdr:col>76</xdr:col>
      <xdr:colOff>165100</xdr:colOff>
      <xdr:row>97</xdr:row>
      <xdr:rowOff>107090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123617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1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25907</xdr:rowOff>
    </xdr:from>
    <xdr:to>
      <xdr:col>72</xdr:col>
      <xdr:colOff>38100</xdr:colOff>
      <xdr:row>97</xdr:row>
      <xdr:rowOff>127507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40501</xdr:rowOff>
    </xdr:from>
    <xdr:to>
      <xdr:col>67</xdr:col>
      <xdr:colOff>101600</xdr:colOff>
      <xdr:row>97</xdr:row>
      <xdr:rowOff>142101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158628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135268</xdr:rowOff>
    </xdr:from>
    <xdr:to>
      <xdr:col>116</xdr:col>
      <xdr:colOff>63500</xdr:colOff>
      <xdr:row>38</xdr:row>
      <xdr:rowOff>28639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478918"/>
          <a:ext cx="8382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28639</xdr:rowOff>
    </xdr:from>
    <xdr:to>
      <xdr:col>111</xdr:col>
      <xdr:colOff>177800</xdr:colOff>
      <xdr:row>38</xdr:row>
      <xdr:rowOff>60274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543739"/>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60274</xdr:rowOff>
    </xdr:from>
    <xdr:to>
      <xdr:col>107</xdr:col>
      <xdr:colOff>50800</xdr:colOff>
      <xdr:row>38</xdr:row>
      <xdr:rowOff>109195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57537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109195</xdr:rowOff>
    </xdr:from>
    <xdr:to>
      <xdr:col>102</xdr:col>
      <xdr:colOff>114300</xdr:colOff>
      <xdr:row>38</xdr:row>
      <xdr:rowOff>116091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62429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84468</xdr:rowOff>
    </xdr:from>
    <xdr:to>
      <xdr:col>116</xdr:col>
      <xdr:colOff>114300</xdr:colOff>
      <xdr:row>38</xdr:row>
      <xdr:rowOff>14618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107345</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27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149289</xdr:rowOff>
    </xdr:from>
    <xdr:to>
      <xdr:col>112</xdr:col>
      <xdr:colOff>38100</xdr:colOff>
      <xdr:row>38</xdr:row>
      <xdr:rowOff>79439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95966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56111" y="62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9474</xdr:rowOff>
    </xdr:from>
    <xdr:to>
      <xdr:col>107</xdr:col>
      <xdr:colOff>101600</xdr:colOff>
      <xdr:row>38</xdr:row>
      <xdr:rowOff>111074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5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127601</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62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58395</xdr:rowOff>
    </xdr:from>
    <xdr:to>
      <xdr:col>102</xdr:col>
      <xdr:colOff>165100</xdr:colOff>
      <xdr:row>38</xdr:row>
      <xdr:rowOff>159995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5071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65291</xdr:rowOff>
    </xdr:from>
    <xdr:to>
      <xdr:col>98</xdr:col>
      <xdr:colOff>38100</xdr:colOff>
      <xdr:row>38</xdr:row>
      <xdr:rowOff>166891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5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11968</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35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a:t>
          </a:r>
          <a:r>
            <a:rPr kumimoji="1" lang="ja-JP" altLang="en-US" sz="1100">
              <a:solidFill>
                <a:schemeClr val="dk1"/>
              </a:solidFill>
              <a:effectLst/>
              <a:latin typeface="+mn-lt"/>
              <a:ea typeface="+mn-ea"/>
              <a:cs typeface="+mn-cs"/>
            </a:rPr>
            <a:t>に総務費、民生費、教育費、公債費、諸支出金</a:t>
          </a:r>
          <a:r>
            <a:rPr kumimoji="1" lang="ja-JP" altLang="ja-JP" sz="1100">
              <a:solidFill>
                <a:schemeClr val="dk1"/>
              </a:solidFill>
              <a:effectLst/>
              <a:latin typeface="+mn-lt"/>
              <a:ea typeface="+mn-ea"/>
              <a:cs typeface="+mn-cs"/>
            </a:rPr>
            <a:t>が増加している。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総務費については、小値賀港新ターミナルビル改修事業、イントラネットセキュリティ強靭化リプレイス工事やパソコン購入等に係る費用の増が主な要因である。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民生費については、低所得世帯支援給付金事業や高齢者生活福祉センター空調設備更新事業等に係る費用の増が主な要因である。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教育費については、大島分校体育館改修事業や旧野首教会保存修理事業等に係る費用の増が主な要因である。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年度借入分の過疎対策事業債、過疎対策事業債ソフト分及び令和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諸支出金については、渡船事業会計への繰出金があることにより、類似団体平均を上回っている。</a:t>
          </a:r>
          <a:endParaRPr kumimoji="0" lang="en-US" altLang="ja-JP" sz="14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・財政調整基金については、取崩</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ことなく</a:t>
          </a:r>
          <a:r>
            <a:rPr kumimoji="1" lang="ja-JP" altLang="en-US" sz="1100">
              <a:solidFill>
                <a:schemeClr val="dk1"/>
              </a:solidFill>
              <a:effectLst/>
              <a:latin typeface="+mn-lt"/>
              <a:ea typeface="+mn-ea"/>
              <a:cs typeface="+mn-cs"/>
            </a:rPr>
            <a:t>、基金利子分の積立を行った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百万円となっており、普通交付税の影響で標準財政規模の増減があるものの、例年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・単年度実質収支については、</a:t>
          </a:r>
          <a:r>
            <a:rPr kumimoji="1" lang="ja-JP" altLang="en-US" sz="1100">
              <a:solidFill>
                <a:schemeClr val="dk1"/>
              </a:solidFill>
              <a:effectLst/>
              <a:latin typeface="+mn-lt"/>
              <a:ea typeface="+mn-ea"/>
              <a:cs typeface="+mn-cs"/>
            </a:rPr>
            <a:t>取崩することはなかったが、</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積立ができなかったため、赤字となっている</a:t>
          </a:r>
          <a:r>
            <a:rPr kumimoji="1" lang="ja-JP" altLang="ja-JP" sz="1100">
              <a:solidFill>
                <a:schemeClr val="dk1"/>
              </a:solidFill>
              <a:effectLst/>
              <a:latin typeface="+mn-lt"/>
              <a:ea typeface="+mn-ea"/>
              <a:cs typeface="+mn-cs"/>
            </a:rPr>
            <a:t>。今後も健全な財政運営に努める。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全会計において、連結実質赤字額は発生していない。一般会計においては、歳入の普通交付税において、標準税収入額等の増により標準財政規模が増となっているが</a:t>
          </a:r>
          <a:r>
            <a:rPr kumimoji="1" lang="ja-JP" altLang="en-US" sz="1100">
              <a:solidFill>
                <a:schemeClr val="dk1"/>
              </a:solidFill>
              <a:effectLst/>
              <a:latin typeface="+mn-lt"/>
              <a:ea typeface="+mn-ea"/>
              <a:cs typeface="+mn-cs"/>
            </a:rPr>
            <a:t>、単年度収支が赤字となったため、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下水道事業会計と簡易水道事業会計</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令和６年度から公営企業会計移行するため、令和６年３月末で打ち切り決算となったため、</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増となった。下水道事業会計では前年度比</a:t>
          </a:r>
          <a:r>
            <a:rPr kumimoji="1" lang="en-US" altLang="ja-JP" sz="1100">
              <a:solidFill>
                <a:schemeClr val="dk1"/>
              </a:solidFill>
              <a:effectLst/>
              <a:latin typeface="+mn-lt"/>
              <a:ea typeface="+mn-ea"/>
              <a:cs typeface="+mn-cs"/>
            </a:rPr>
            <a:t>1.84</a:t>
          </a:r>
          <a:r>
            <a:rPr kumimoji="1" lang="ja-JP" altLang="en-US" sz="1100">
              <a:solidFill>
                <a:schemeClr val="dk1"/>
              </a:solidFill>
              <a:effectLst/>
              <a:latin typeface="+mn-lt"/>
              <a:ea typeface="+mn-ea"/>
              <a:cs typeface="+mn-cs"/>
            </a:rPr>
            <a:t>ポイントの増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簡易水道事業会計では、前年度比</a:t>
          </a:r>
          <a:r>
            <a:rPr kumimoji="1" lang="en-US" altLang="ja-JP" sz="1100">
              <a:solidFill>
                <a:schemeClr val="dk1"/>
              </a:solidFill>
              <a:effectLst/>
              <a:latin typeface="+mn-lt"/>
              <a:ea typeface="+mn-ea"/>
              <a:cs typeface="+mn-cs"/>
            </a:rPr>
            <a:t>0.45</a:t>
          </a:r>
          <a:r>
            <a:rPr kumimoji="1" lang="ja-JP" altLang="en-US"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今後も計画的な財政運営に努める。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令和元年度借入分の過疎対策事業債、過疎対策事業債ソフト分及び令和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年度借入分の辺地対策事業債の償還開始等に伴う元利償還金の増によるものである。</a:t>
          </a:r>
          <a:endParaRPr lang="ja-JP" altLang="ja-JP">
            <a:effectLst/>
          </a:endParaRPr>
        </a:p>
        <a:p>
          <a:r>
            <a:rPr kumimoji="1" lang="ja-JP" altLang="ja-JP" sz="1100">
              <a:solidFill>
                <a:schemeClr val="dk1"/>
              </a:solidFill>
              <a:effectLst/>
              <a:latin typeface="+mn-lt"/>
              <a:ea typeface="+mn-ea"/>
              <a:cs typeface="+mn-cs"/>
            </a:rPr>
            <a:t>　今後は、令和６年度完成の小値賀港新ターミナルビル改修事業、し尿処理場補修事業やマイクロ無線による超高速ブロードバンド環境整備事業に係る借入や</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年度完成した診療所建設事業等の償還開始が予定されており、元利償還金、算入公債費等については増加傾向で推移するものと見込んでいる。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大島分校体育館改修事業や小値賀港新ターミナルビル改修事業</a:t>
          </a:r>
          <a:r>
            <a:rPr kumimoji="1" lang="ja-JP" altLang="ja-JP" sz="1100">
              <a:solidFill>
                <a:schemeClr val="dk1"/>
              </a:solidFill>
              <a:effectLst/>
              <a:latin typeface="+mn-lt"/>
              <a:ea typeface="+mn-ea"/>
              <a:cs typeface="+mn-cs"/>
            </a:rPr>
            <a:t>等に係る借入はあったが、償還額が借入額を上回ったため、地方債現在高が減少している。</a:t>
          </a:r>
          <a:endParaRPr lang="ja-JP" altLang="ja-JP" sz="1400">
            <a:effectLst/>
          </a:endParaRPr>
        </a:p>
        <a:p>
          <a:r>
            <a:rPr kumimoji="1" lang="ja-JP" altLang="ja-JP" sz="1100">
              <a:solidFill>
                <a:schemeClr val="dk1"/>
              </a:solidFill>
              <a:effectLst/>
              <a:latin typeface="+mn-lt"/>
              <a:ea typeface="+mn-ea"/>
              <a:cs typeface="+mn-cs"/>
            </a:rPr>
            <a:t>　地方債は、普通交付税措置率が高い過疎対策事業債、辺地対策事業債の活用により、基準財政需要額算入見込額も合わせて増加しており、将来負担比率の分子は、引き続きマイナスとなっている。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財政調整基金については、取崩することなく、利子分の積立し、微増となっている。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振興基金については、新規就農支援事業補助金や松材線虫病被害木処理事業等に充てるため、「振興基金」を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ぎばれ！小値賀ふるさと応援基金は、第５次小値賀町総合計画策定事業等に充てるため、「ぎばれ！小値賀ふるさと応援基金」を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百万円取崩したが、ふるさと寄附金分等を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基金全体としては、取崩額が積立額を上回ったため、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今後老朽化した公共施設の改修等が控えているため、中長期的には減少していく見込みである。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自ら考え自ら行う地域づくり」事業を推進するため、①活力と個性のある地域づくり事業、②地場産業の育成事業、③観光推進に関する事業、④国際交流、文化活動に関する事業、⑤その他町長が必要と認め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・社会体育施設整備基金：社会体育施設整備に充当する。・公民館建設基金：公民館建設に充当する。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・庁舎整備基金：庁舎整備に充当する。・医療施設建設基金：医療施設建設に充当する。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・振興基金：新規就農支援事業補助金や松材線虫病被害木処理事業等に充てるため、「振興基金」を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百万円の積立することができたが、医師住宅建設事業に充当させるため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・振興基金：過剰な積立額にならないよう、基金の使用目的に沿って、計画的な取崩し及び積立てを行う。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・社会体育施設整備基金：社会体育施設の老朽化が進んでおり、将来、修繕費等が多額となってくることが想定されるため、計画的に積立てを行う。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・公民館建設基金：老朽化が進んだ各公民館施設等について、今後修繕及び建替えが想定されることから、計画的に積立てを行う。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・庁舎整備基金：将来的な庁舎建設や老朽化した箇所の改修等に向けて、計画的に積立てを行う。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・医療施設建設基金：施設整備は当分予定していないが、将来のために計画的に積立てを行う。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財政調整基金については、取崩することなく、利子分の積立し、微増となっている。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減債基金については、将来の償還に備え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診療所建設事業等の大型事業の償還が開始され、地方債の償還額が多額になることが見込まれることから、計画的に積立・取崩を行う。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3934647</v>
      </c>
      <c r="BO4" s="449"/>
      <c r="BP4" s="449"/>
      <c r="BQ4" s="449"/>
      <c r="BR4" s="449"/>
      <c r="BS4" s="449"/>
      <c r="BT4" s="449"/>
      <c r="BU4" s="450"/>
      <c r="BV4" s="448">
        <v>4292152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7.1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3739817</v>
      </c>
      <c r="BO5" s="420"/>
      <c r="BP5" s="420"/>
      <c r="BQ5" s="420"/>
      <c r="BR5" s="420"/>
      <c r="BS5" s="420"/>
      <c r="BT5" s="420"/>
      <c r="BU5" s="421"/>
      <c r="BV5" s="419">
        <v>4118211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82.7</v>
      </c>
      <c r="CU5" s="417"/>
      <c r="CV5" s="417"/>
      <c r="CW5" s="417"/>
      <c r="CX5" s="417"/>
      <c r="CY5" s="417"/>
      <c r="CZ5" s="417"/>
      <c r="DA5" s="418"/>
      <c r="DB5" s="416">
        <v>81.900000000000006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194830</v>
      </c>
      <c r="BO6" s="420"/>
      <c r="BP6" s="420"/>
      <c r="BQ6" s="420"/>
      <c r="BR6" s="420"/>
      <c r="BS6" s="420"/>
      <c r="BT6" s="420"/>
      <c r="BU6" s="421"/>
      <c r="BV6" s="419">
        <v>173941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82.4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64949</v>
      </c>
      <c r="BO7" s="420"/>
      <c r="BP7" s="420"/>
      <c r="BQ7" s="420"/>
      <c r="BR7" s="420"/>
      <c r="BS7" s="420"/>
      <c r="BT7" s="420"/>
      <c r="BU7" s="421"/>
      <c r="BV7" s="419">
        <v>24378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2168606</v>
      </c>
      <c r="CU7" s="420"/>
      <c r="CV7" s="420"/>
      <c r="CW7" s="420"/>
      <c r="CX7" s="420"/>
      <c r="CY7" s="420"/>
      <c r="CZ7" s="420"/>
      <c r="DA7" s="421"/>
      <c r="DB7" s="419">
        <v>2120064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129881</v>
      </c>
      <c r="BO8" s="420"/>
      <c r="BP8" s="420"/>
      <c r="BQ8" s="420"/>
      <c r="BR8" s="420"/>
      <c r="BS8" s="420"/>
      <c r="BT8" s="420"/>
      <c r="BU8" s="421"/>
      <c r="BV8" s="419">
        <v>149563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2288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-19682</v>
      </c>
      <c r="BO9" s="420"/>
      <c r="BP9" s="420"/>
      <c r="BQ9" s="420"/>
      <c r="BR9" s="420"/>
      <c r="BS9" s="420"/>
      <c r="BT9" s="420"/>
      <c r="BU9" s="421"/>
      <c r="BV9" s="419">
        <v>-976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2560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48</v>
      </c>
      <c r="BO10" s="420"/>
      <c r="BP10" s="420"/>
      <c r="BQ10" s="420"/>
      <c r="BR10" s="420"/>
      <c r="BS10" s="420"/>
      <c r="BT10" s="420"/>
      <c r="BU10" s="421"/>
      <c r="BV10" s="419">
        <v>20378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2167</v>
      </c>
      <c r="S13" s="507"/>
      <c r="T13" s="507"/>
      <c r="U13" s="507"/>
      <c r="V13" s="508"/>
      <c r="W13" s="509" t="s">
        <v>131</v>
      </c>
      <c r="X13" s="405"/>
      <c r="Y13" s="405"/>
      <c r="Z13" s="405"/>
      <c r="AA13" s="405"/>
      <c r="AB13" s="406"/>
      <c r="AC13" s="372">
        <v>322</v>
      </c>
      <c r="AD13" s="373"/>
      <c r="AE13" s="373"/>
      <c r="AF13" s="373"/>
      <c r="AG13" s="374"/>
      <c r="AH13" s="372">
        <v>396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-19634</v>
      </c>
      <c r="BO13" s="420"/>
      <c r="BP13" s="420"/>
      <c r="BQ13" s="420"/>
      <c r="BR13" s="420"/>
      <c r="BS13" s="420"/>
      <c r="BT13" s="420"/>
      <c r="BU13" s="421"/>
      <c r="BV13" s="419">
        <v>19402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2239</v>
      </c>
      <c r="S14" s="507"/>
      <c r="T14" s="507"/>
      <c r="U14" s="507"/>
      <c r="V14" s="508"/>
      <c r="W14" s="510"/>
      <c r="X14" s="408"/>
      <c r="Y14" s="408"/>
      <c r="Z14" s="408"/>
      <c r="AA14" s="408"/>
      <c r="AB14" s="409"/>
      <c r="AC14" s="499">
        <v>28.8</v>
      </c>
      <c r="AD14" s="500"/>
      <c r="AE14" s="500"/>
      <c r="AF14" s="500"/>
      <c r="AG14" s="501"/>
      <c r="AH14" s="499">
        <v>32.700000000000003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2232</v>
      </c>
      <c r="S15" s="507"/>
      <c r="T15" s="507"/>
      <c r="U15" s="507"/>
      <c r="V15" s="508"/>
      <c r="W15" s="509" t="s">
        <v>137</v>
      </c>
      <c r="X15" s="405"/>
      <c r="Y15" s="405"/>
      <c r="Z15" s="405"/>
      <c r="AA15" s="405"/>
      <c r="AB15" s="406"/>
      <c r="AC15" s="372">
        <v>101</v>
      </c>
      <c r="AD15" s="373"/>
      <c r="AE15" s="373"/>
      <c r="AF15" s="373"/>
      <c r="AG15" s="374"/>
      <c r="AH15" s="372">
        <v>103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205950</v>
      </c>
      <c r="BO15" s="449"/>
      <c r="BP15" s="449"/>
      <c r="BQ15" s="449"/>
      <c r="BR15" s="449"/>
      <c r="BS15" s="449"/>
      <c r="BT15" s="449"/>
      <c r="BU15" s="450"/>
      <c r="BV15" s="448">
        <v>200138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9</v>
      </c>
      <c r="AD16" s="500"/>
      <c r="AE16" s="500"/>
      <c r="AF16" s="500"/>
      <c r="AG16" s="501"/>
      <c r="AH16" s="499">
        <v>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2117968</v>
      </c>
      <c r="BO16" s="420"/>
      <c r="BP16" s="420"/>
      <c r="BQ16" s="420"/>
      <c r="BR16" s="420"/>
      <c r="BS16" s="420"/>
      <c r="BT16" s="420"/>
      <c r="BU16" s="421"/>
      <c r="BV16" s="419">
        <v>2059120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696</v>
      </c>
      <c r="AD17" s="373"/>
      <c r="AE17" s="373"/>
      <c r="AF17" s="373"/>
      <c r="AG17" s="374"/>
      <c r="AH17" s="372">
        <v>711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250914</v>
      </c>
      <c r="BO17" s="420"/>
      <c r="BP17" s="420"/>
      <c r="BQ17" s="420"/>
      <c r="BR17" s="420"/>
      <c r="BS17" s="420"/>
      <c r="BT17" s="420"/>
      <c r="BU17" s="421"/>
      <c r="BV17" s="419">
        <v>245771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25.5</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1805418</v>
      </c>
      <c r="BO18" s="420"/>
      <c r="BP18" s="420"/>
      <c r="BQ18" s="420"/>
      <c r="BR18" s="420"/>
      <c r="BS18" s="420"/>
      <c r="BT18" s="420"/>
      <c r="BU18" s="421"/>
      <c r="BV18" s="419">
        <v>1749960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2622666</v>
      </c>
      <c r="BO19" s="420"/>
      <c r="BP19" s="420"/>
      <c r="BQ19" s="420"/>
      <c r="BR19" s="420"/>
      <c r="BS19" s="420"/>
      <c r="BT19" s="420"/>
      <c r="BU19" s="421"/>
      <c r="BV19" s="419">
        <v>2602355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1126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3438975</v>
      </c>
      <c r="BO22" s="449"/>
      <c r="BP22" s="449"/>
      <c r="BQ22" s="449"/>
      <c r="BR22" s="449"/>
      <c r="BS22" s="449"/>
      <c r="BT22" s="449"/>
      <c r="BU22" s="450"/>
      <c r="BV22" s="448">
        <v>3474454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3336046</v>
      </c>
      <c r="BO23" s="420"/>
      <c r="BP23" s="420"/>
      <c r="BQ23" s="420"/>
      <c r="BR23" s="420"/>
      <c r="BS23" s="420"/>
      <c r="BT23" s="420"/>
      <c r="BU23" s="421"/>
      <c r="BV23" s="419">
        <v>3355490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5980</v>
      </c>
      <c r="R24" s="373"/>
      <c r="S24" s="373"/>
      <c r="T24" s="373"/>
      <c r="U24" s="373"/>
      <c r="V24" s="374"/>
      <c r="W24" s="462"/>
      <c r="X24" s="399"/>
      <c r="Y24" s="400"/>
      <c r="Z24" s="375" t="s">
        <v>162</v>
      </c>
      <c r="AA24" s="376"/>
      <c r="AB24" s="376"/>
      <c r="AC24" s="376"/>
      <c r="AD24" s="376"/>
      <c r="AE24" s="376"/>
      <c r="AF24" s="376"/>
      <c r="AG24" s="377"/>
      <c r="AH24" s="372">
        <v>62</v>
      </c>
      <c r="AI24" s="373"/>
      <c r="AJ24" s="373"/>
      <c r="AK24" s="373"/>
      <c r="AL24" s="374"/>
      <c r="AM24" s="372">
        <v>167524</v>
      </c>
      <c r="AN24" s="373"/>
      <c r="AO24" s="373"/>
      <c r="AP24" s="373"/>
      <c r="AQ24" s="373"/>
      <c r="AR24" s="374"/>
      <c r="AS24" s="372">
        <v>2702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2674573</v>
      </c>
      <c r="BO24" s="420"/>
      <c r="BP24" s="420"/>
      <c r="BQ24" s="420"/>
      <c r="BR24" s="420"/>
      <c r="BS24" s="420"/>
      <c r="BT24" s="420"/>
      <c r="BU24" s="421"/>
      <c r="BV24" s="419">
        <v>2621689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10354</v>
      </c>
      <c r="BO25" s="449"/>
      <c r="BP25" s="449"/>
      <c r="BQ25" s="449"/>
      <c r="BR25" s="449"/>
      <c r="BS25" s="449"/>
      <c r="BT25" s="449"/>
      <c r="BU25" s="450"/>
      <c r="BV25" s="448">
        <v>5727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4860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6858</v>
      </c>
      <c r="AN26" s="373"/>
      <c r="AO26" s="373"/>
      <c r="AP26" s="373"/>
      <c r="AQ26" s="373"/>
      <c r="AR26" s="374"/>
      <c r="AS26" s="372">
        <v>2286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103096</v>
      </c>
      <c r="BO27" s="454"/>
      <c r="BP27" s="454"/>
      <c r="BQ27" s="454"/>
      <c r="BR27" s="454"/>
      <c r="BS27" s="454"/>
      <c r="BT27" s="454"/>
      <c r="BU27" s="455"/>
      <c r="BV27" s="453">
        <v>103088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423611</v>
      </c>
      <c r="BO28" s="449"/>
      <c r="BP28" s="449"/>
      <c r="BQ28" s="449"/>
      <c r="BR28" s="449"/>
      <c r="BS28" s="449"/>
      <c r="BT28" s="449"/>
      <c r="BU28" s="450"/>
      <c r="BV28" s="448">
        <v>423563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1800</v>
      </c>
      <c r="R29" s="373"/>
      <c r="S29" s="373"/>
      <c r="T29" s="373"/>
      <c r="U29" s="373"/>
      <c r="V29" s="374"/>
      <c r="W29" s="463"/>
      <c r="X29" s="464"/>
      <c r="Y29" s="465"/>
      <c r="Z29" s="375" t="s">
        <v>177</v>
      </c>
      <c r="AA29" s="376"/>
      <c r="AB29" s="376"/>
      <c r="AC29" s="376"/>
      <c r="AD29" s="376"/>
      <c r="AE29" s="376"/>
      <c r="AF29" s="376"/>
      <c r="AG29" s="377"/>
      <c r="AH29" s="372">
        <v>62</v>
      </c>
      <c r="AI29" s="373"/>
      <c r="AJ29" s="373"/>
      <c r="AK29" s="373"/>
      <c r="AL29" s="374"/>
      <c r="AM29" s="372">
        <v>167524</v>
      </c>
      <c r="AN29" s="373"/>
      <c r="AO29" s="373"/>
      <c r="AP29" s="373"/>
      <c r="AQ29" s="373"/>
      <c r="AR29" s="374"/>
      <c r="AS29" s="372">
        <v>2702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425439</v>
      </c>
      <c r="BO29" s="420"/>
      <c r="BP29" s="420"/>
      <c r="BQ29" s="420"/>
      <c r="BR29" s="420"/>
      <c r="BS29" s="420"/>
      <c r="BT29" s="420"/>
      <c r="BU29" s="421"/>
      <c r="BV29" s="419">
        <v>433188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1687871</v>
      </c>
      <c r="BO30" s="454"/>
      <c r="BP30" s="454"/>
      <c r="BQ30" s="454"/>
      <c r="BR30" s="454"/>
      <c r="BS30" s="454"/>
      <c r="BT30" s="454"/>
      <c r="BU30" s="455"/>
      <c r="BV30" s="453">
        <v>1789390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小値賀町簡易水道事業特別会計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長崎県後期高齢者医療広域連合（普通会計）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小値賀交通株式会社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小値賀町下水道事業特別会計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長崎県後期高齢者医療広域連合（後期高齢者医療事業会計）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一般財団法人小値賀町担い手公社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小値賀町介護保険事業特別会計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小値賀町渡船事業特別会計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長崎県市町村総合事務組合（一般会計）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小値賀町後期高齢者医療事業特別会計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長崎県市町村総合事務組合（市町村会館管理事業特別会計）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長崎県市町村総合事務組合（市町村会館馬町別館管理事業特別会計）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長崎県市町村総合事務組合（公平委員会事業特別会計）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長崎県市町村総合事務組合（行政不服審査会事業特別会計）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長崎県市町村総合事務組合（交通災害共済事業特別会計）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2wqifaldJt7BQbVxtwZrrfL8yIF9Xl2V5YRgppYBQjA1/iaqrAnT4nf79kvmr7UhP3y2grMhBDMyVhxEGR3Og==" saltValue="szvWeMoykphvlwvTMVQ7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167387</v>
      </c>
      <c r="S5" s="677"/>
      <c r="T5" s="677"/>
      <c r="U5" s="677"/>
      <c r="V5" s="677"/>
      <c r="W5" s="677"/>
      <c r="X5" s="677"/>
      <c r="Y5" s="702"/>
      <c r="Z5" s="715">
        <v>4.3</v>
      </c>
      <c r="AA5" s="715"/>
      <c r="AB5" s="715"/>
      <c r="AC5" s="715"/>
      <c r="AD5" s="716">
        <v>167387</v>
      </c>
      <c r="AE5" s="716"/>
      <c r="AF5" s="716"/>
      <c r="AG5" s="716"/>
      <c r="AH5" s="716"/>
      <c r="AI5" s="716"/>
      <c r="AJ5" s="716"/>
      <c r="AK5" s="716"/>
      <c r="AL5" s="703">
        <v>7.7</v>
      </c>
      <c r="AM5" s="685"/>
      <c r="AN5" s="685"/>
      <c r="AO5" s="704"/>
      <c r="AP5" s="679" t="s">
        <v>216</v>
      </c>
      <c r="AQ5" s="680"/>
      <c r="AR5" s="680"/>
      <c r="AS5" s="680"/>
      <c r="AT5" s="680"/>
      <c r="AU5" s="680"/>
      <c r="AV5" s="680"/>
      <c r="AW5" s="680"/>
      <c r="AX5" s="680"/>
      <c r="AY5" s="680"/>
      <c r="AZ5" s="680"/>
      <c r="BA5" s="680"/>
      <c r="BB5" s="680"/>
      <c r="BC5" s="680"/>
      <c r="BD5" s="680"/>
      <c r="BE5" s="680"/>
      <c r="BF5" s="681"/>
      <c r="BG5" s="621">
        <v>167387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22555</v>
      </c>
      <c r="S6" s="622"/>
      <c r="T6" s="622"/>
      <c r="U6" s="622"/>
      <c r="V6" s="622"/>
      <c r="W6" s="622"/>
      <c r="X6" s="622"/>
      <c r="Y6" s="623"/>
      <c r="Z6" s="659">
        <v>0.6</v>
      </c>
      <c r="AA6" s="659"/>
      <c r="AB6" s="659"/>
      <c r="AC6" s="659"/>
      <c r="AD6" s="660">
        <v>22555</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167387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47731</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47731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69523</v>
      </c>
      <c r="BH7" s="622"/>
      <c r="BI7" s="622"/>
      <c r="BJ7" s="622"/>
      <c r="BK7" s="622"/>
      <c r="BL7" s="622"/>
      <c r="BM7" s="622"/>
      <c r="BN7" s="623"/>
      <c r="BO7" s="659">
        <v>41.5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661471</v>
      </c>
      <c r="CS7" s="622"/>
      <c r="CT7" s="622"/>
      <c r="CU7" s="622"/>
      <c r="CV7" s="622"/>
      <c r="CW7" s="622"/>
      <c r="CX7" s="622"/>
      <c r="CY7" s="623"/>
      <c r="CZ7" s="659">
        <v>17.7</v>
      </c>
      <c r="DA7" s="659"/>
      <c r="DB7" s="659"/>
      <c r="DC7" s="659"/>
      <c r="DD7" s="627">
        <v>111890</v>
      </c>
      <c r="DE7" s="622"/>
      <c r="DF7" s="622"/>
      <c r="DG7" s="622"/>
      <c r="DH7" s="622"/>
      <c r="DI7" s="622"/>
      <c r="DJ7" s="622"/>
      <c r="DK7" s="622"/>
      <c r="DL7" s="622"/>
      <c r="DM7" s="622"/>
      <c r="DN7" s="622"/>
      <c r="DO7" s="622"/>
      <c r="DP7" s="623"/>
      <c r="DQ7" s="627">
        <v>461332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608</v>
      </c>
      <c r="S8" s="622"/>
      <c r="T8" s="622"/>
      <c r="U8" s="622"/>
      <c r="V8" s="622"/>
      <c r="W8" s="622"/>
      <c r="X8" s="622"/>
      <c r="Y8" s="623"/>
      <c r="Z8" s="659">
        <v>0</v>
      </c>
      <c r="AA8" s="659"/>
      <c r="AB8" s="659"/>
      <c r="AC8" s="659"/>
      <c r="AD8" s="660">
        <v>608</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3279</v>
      </c>
      <c r="BH8" s="622"/>
      <c r="BI8" s="622"/>
      <c r="BJ8" s="622"/>
      <c r="BK8" s="622"/>
      <c r="BL8" s="622"/>
      <c r="BM8" s="622"/>
      <c r="BN8" s="623"/>
      <c r="BO8" s="659">
        <v>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715005</v>
      </c>
      <c r="CS8" s="622"/>
      <c r="CT8" s="622"/>
      <c r="CU8" s="622"/>
      <c r="CV8" s="622"/>
      <c r="CW8" s="622"/>
      <c r="CX8" s="622"/>
      <c r="CY8" s="623"/>
      <c r="CZ8" s="659">
        <v>19.100000000000001</v>
      </c>
      <c r="DA8" s="659"/>
      <c r="DB8" s="659"/>
      <c r="DC8" s="659"/>
      <c r="DD8" s="627">
        <v>21453</v>
      </c>
      <c r="DE8" s="622"/>
      <c r="DF8" s="622"/>
      <c r="DG8" s="622"/>
      <c r="DH8" s="622"/>
      <c r="DI8" s="622"/>
      <c r="DJ8" s="622"/>
      <c r="DK8" s="622"/>
      <c r="DL8" s="622"/>
      <c r="DM8" s="622"/>
      <c r="DN8" s="622"/>
      <c r="DO8" s="622"/>
      <c r="DP8" s="623"/>
      <c r="DQ8" s="627">
        <v>373097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766</v>
      </c>
      <c r="S9" s="622"/>
      <c r="T9" s="622"/>
      <c r="U9" s="622"/>
      <c r="V9" s="622"/>
      <c r="W9" s="622"/>
      <c r="X9" s="622"/>
      <c r="Y9" s="623"/>
      <c r="Z9" s="659">
        <v>0</v>
      </c>
      <c r="AA9" s="659"/>
      <c r="AB9" s="659"/>
      <c r="AC9" s="659"/>
      <c r="AD9" s="660">
        <v>766</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60721</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417879</v>
      </c>
      <c r="CS9" s="622"/>
      <c r="CT9" s="622"/>
      <c r="CU9" s="622"/>
      <c r="CV9" s="622"/>
      <c r="CW9" s="622"/>
      <c r="CX9" s="622"/>
      <c r="CY9" s="623"/>
      <c r="CZ9" s="659">
        <v>11.2</v>
      </c>
      <c r="DA9" s="659"/>
      <c r="DB9" s="659"/>
      <c r="DC9" s="659"/>
      <c r="DD9" s="627">
        <v>57489</v>
      </c>
      <c r="DE9" s="622"/>
      <c r="DF9" s="622"/>
      <c r="DG9" s="622"/>
      <c r="DH9" s="622"/>
      <c r="DI9" s="622"/>
      <c r="DJ9" s="622"/>
      <c r="DK9" s="622"/>
      <c r="DL9" s="622"/>
      <c r="DM9" s="622"/>
      <c r="DN9" s="622"/>
      <c r="DO9" s="622"/>
      <c r="DP9" s="623"/>
      <c r="DQ9" s="627">
        <v>315512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3750</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54765</v>
      </c>
      <c r="S11" s="622"/>
      <c r="T11" s="622"/>
      <c r="U11" s="622"/>
      <c r="V11" s="622"/>
      <c r="W11" s="622"/>
      <c r="X11" s="622"/>
      <c r="Y11" s="623"/>
      <c r="Z11" s="624">
        <v>1.4</v>
      </c>
      <c r="AA11" s="625"/>
      <c r="AB11" s="625"/>
      <c r="AC11" s="626"/>
      <c r="AD11" s="627">
        <v>54765</v>
      </c>
      <c r="AE11" s="622"/>
      <c r="AF11" s="622"/>
      <c r="AG11" s="622"/>
      <c r="AH11" s="622"/>
      <c r="AI11" s="622"/>
      <c r="AJ11" s="622"/>
      <c r="AK11" s="623"/>
      <c r="AL11" s="624">
        <v>2.5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1773</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585978</v>
      </c>
      <c r="CS11" s="622"/>
      <c r="CT11" s="622"/>
      <c r="CU11" s="622"/>
      <c r="CV11" s="622"/>
      <c r="CW11" s="622"/>
      <c r="CX11" s="622"/>
      <c r="CY11" s="623"/>
      <c r="CZ11" s="659">
        <v>15.7</v>
      </c>
      <c r="DA11" s="659"/>
      <c r="DB11" s="659"/>
      <c r="DC11" s="659"/>
      <c r="DD11" s="627">
        <v>168270</v>
      </c>
      <c r="DE11" s="622"/>
      <c r="DF11" s="622"/>
      <c r="DG11" s="622"/>
      <c r="DH11" s="622"/>
      <c r="DI11" s="622"/>
      <c r="DJ11" s="622"/>
      <c r="DK11" s="622"/>
      <c r="DL11" s="622"/>
      <c r="DM11" s="622"/>
      <c r="DN11" s="622"/>
      <c r="DO11" s="622"/>
      <c r="DP11" s="623"/>
      <c r="DQ11" s="627">
        <v>259142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69396</v>
      </c>
      <c r="BH12" s="622"/>
      <c r="BI12" s="622"/>
      <c r="BJ12" s="622"/>
      <c r="BK12" s="622"/>
      <c r="BL12" s="622"/>
      <c r="BM12" s="622"/>
      <c r="BN12" s="623"/>
      <c r="BO12" s="659">
        <v>41.5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126016</v>
      </c>
      <c r="CS12" s="622"/>
      <c r="CT12" s="622"/>
      <c r="CU12" s="622"/>
      <c r="CV12" s="622"/>
      <c r="CW12" s="622"/>
      <c r="CX12" s="622"/>
      <c r="CY12" s="623"/>
      <c r="CZ12" s="659">
        <v>3.4</v>
      </c>
      <c r="DA12" s="659"/>
      <c r="DB12" s="659"/>
      <c r="DC12" s="659"/>
      <c r="DD12" s="627" t="s">
        <v>122</v>
      </c>
      <c r="DE12" s="622"/>
      <c r="DF12" s="622"/>
      <c r="DG12" s="622"/>
      <c r="DH12" s="622"/>
      <c r="DI12" s="622"/>
      <c r="DJ12" s="622"/>
      <c r="DK12" s="622"/>
      <c r="DL12" s="622"/>
      <c r="DM12" s="622"/>
      <c r="DN12" s="622"/>
      <c r="DO12" s="622"/>
      <c r="DP12" s="623"/>
      <c r="DQ12" s="627">
        <v>58260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66978</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182349</v>
      </c>
      <c r="CS13" s="622"/>
      <c r="CT13" s="622"/>
      <c r="CU13" s="622"/>
      <c r="CV13" s="622"/>
      <c r="CW13" s="622"/>
      <c r="CX13" s="622"/>
      <c r="CY13" s="623"/>
      <c r="CZ13" s="659">
        <v>4.9000000000000004</v>
      </c>
      <c r="DA13" s="659"/>
      <c r="DB13" s="659"/>
      <c r="DC13" s="659"/>
      <c r="DD13" s="627">
        <v>66306</v>
      </c>
      <c r="DE13" s="622"/>
      <c r="DF13" s="622"/>
      <c r="DG13" s="622"/>
      <c r="DH13" s="622"/>
      <c r="DI13" s="622"/>
      <c r="DJ13" s="622"/>
      <c r="DK13" s="622"/>
      <c r="DL13" s="622"/>
      <c r="DM13" s="622"/>
      <c r="DN13" s="622"/>
      <c r="DO13" s="622"/>
      <c r="DP13" s="623"/>
      <c r="DQ13" s="627">
        <v>97444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70</v>
      </c>
      <c r="S14" s="622"/>
      <c r="T14" s="622"/>
      <c r="U14" s="622"/>
      <c r="V14" s="622"/>
      <c r="W14" s="622"/>
      <c r="X14" s="622"/>
      <c r="Y14" s="623"/>
      <c r="Z14" s="659">
        <v>0</v>
      </c>
      <c r="AA14" s="659"/>
      <c r="AB14" s="659"/>
      <c r="AC14" s="659"/>
      <c r="AD14" s="660">
        <v>70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11223</v>
      </c>
      <c r="BH14" s="622"/>
      <c r="BI14" s="622"/>
      <c r="BJ14" s="622"/>
      <c r="BK14" s="622"/>
      <c r="BL14" s="622"/>
      <c r="BM14" s="622"/>
      <c r="BN14" s="623"/>
      <c r="BO14" s="659">
        <v>6.7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105561</v>
      </c>
      <c r="CS14" s="622"/>
      <c r="CT14" s="622"/>
      <c r="CU14" s="622"/>
      <c r="CV14" s="622"/>
      <c r="CW14" s="622"/>
      <c r="CX14" s="622"/>
      <c r="CY14" s="623"/>
      <c r="CZ14" s="659">
        <v>2.8</v>
      </c>
      <c r="DA14" s="659"/>
      <c r="DB14" s="659"/>
      <c r="DC14" s="659"/>
      <c r="DD14" s="627">
        <v>15273</v>
      </c>
      <c r="DE14" s="622"/>
      <c r="DF14" s="622"/>
      <c r="DG14" s="622"/>
      <c r="DH14" s="622"/>
      <c r="DI14" s="622"/>
      <c r="DJ14" s="622"/>
      <c r="DK14" s="622"/>
      <c r="DL14" s="622"/>
      <c r="DM14" s="622"/>
      <c r="DN14" s="622"/>
      <c r="DO14" s="622"/>
      <c r="DP14" s="623"/>
      <c r="DQ14" s="627">
        <v>90748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17245</v>
      </c>
      <c r="BH15" s="622"/>
      <c r="BI15" s="622"/>
      <c r="BJ15" s="622"/>
      <c r="BK15" s="622"/>
      <c r="BL15" s="622"/>
      <c r="BM15" s="622"/>
      <c r="BN15" s="623"/>
      <c r="BO15" s="659">
        <v>10.3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422935</v>
      </c>
      <c r="CS15" s="622"/>
      <c r="CT15" s="622"/>
      <c r="CU15" s="622"/>
      <c r="CV15" s="622"/>
      <c r="CW15" s="622"/>
      <c r="CX15" s="622"/>
      <c r="CY15" s="623"/>
      <c r="CZ15" s="659">
        <v>11.3</v>
      </c>
      <c r="DA15" s="659"/>
      <c r="DB15" s="659"/>
      <c r="DC15" s="659"/>
      <c r="DD15" s="627">
        <v>152595</v>
      </c>
      <c r="DE15" s="622"/>
      <c r="DF15" s="622"/>
      <c r="DG15" s="622"/>
      <c r="DH15" s="622"/>
      <c r="DI15" s="622"/>
      <c r="DJ15" s="622"/>
      <c r="DK15" s="622"/>
      <c r="DL15" s="622"/>
      <c r="DM15" s="622"/>
      <c r="DN15" s="622"/>
      <c r="DO15" s="622"/>
      <c r="DP15" s="623"/>
      <c r="DQ15" s="627">
        <v>262416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1682</v>
      </c>
      <c r="S16" s="622"/>
      <c r="T16" s="622"/>
      <c r="U16" s="622"/>
      <c r="V16" s="622"/>
      <c r="W16" s="622"/>
      <c r="X16" s="622"/>
      <c r="Y16" s="623"/>
      <c r="Z16" s="659">
        <v>0</v>
      </c>
      <c r="AA16" s="659"/>
      <c r="AB16" s="659"/>
      <c r="AC16" s="659"/>
      <c r="AD16" s="660">
        <v>1682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5199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2916</v>
      </c>
      <c r="S17" s="622"/>
      <c r="T17" s="622"/>
      <c r="U17" s="622"/>
      <c r="V17" s="622"/>
      <c r="W17" s="622"/>
      <c r="X17" s="622"/>
      <c r="Y17" s="623"/>
      <c r="Z17" s="659">
        <v>0.1</v>
      </c>
      <c r="AA17" s="659"/>
      <c r="AB17" s="659"/>
      <c r="AC17" s="659"/>
      <c r="AD17" s="660">
        <v>2916</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426403</v>
      </c>
      <c r="CS17" s="622"/>
      <c r="CT17" s="622"/>
      <c r="CU17" s="622"/>
      <c r="CV17" s="622"/>
      <c r="CW17" s="622"/>
      <c r="CX17" s="622"/>
      <c r="CY17" s="623"/>
      <c r="CZ17" s="659">
        <v>11.4</v>
      </c>
      <c r="DA17" s="659"/>
      <c r="DB17" s="659"/>
      <c r="DC17" s="659"/>
      <c r="DD17" s="627" t="s">
        <v>122</v>
      </c>
      <c r="DE17" s="622"/>
      <c r="DF17" s="622"/>
      <c r="DG17" s="622"/>
      <c r="DH17" s="622"/>
      <c r="DI17" s="622"/>
      <c r="DJ17" s="622"/>
      <c r="DK17" s="622"/>
      <c r="DL17" s="622"/>
      <c r="DM17" s="622"/>
      <c r="DN17" s="622"/>
      <c r="DO17" s="622"/>
      <c r="DP17" s="623"/>
      <c r="DQ17" s="627">
        <v>418864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267</v>
      </c>
      <c r="S18" s="622"/>
      <c r="T18" s="622"/>
      <c r="U18" s="622"/>
      <c r="V18" s="622"/>
      <c r="W18" s="622"/>
      <c r="X18" s="622"/>
      <c r="Y18" s="623"/>
      <c r="Z18" s="659">
        <v>0</v>
      </c>
      <c r="AA18" s="659"/>
      <c r="AB18" s="659"/>
      <c r="AC18" s="659"/>
      <c r="AD18" s="660">
        <v>267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43290</v>
      </c>
      <c r="CS18" s="622"/>
      <c r="CT18" s="622"/>
      <c r="CU18" s="622"/>
      <c r="CV18" s="622"/>
      <c r="CW18" s="622"/>
      <c r="CX18" s="622"/>
      <c r="CY18" s="623"/>
      <c r="CZ18" s="659">
        <v>1.2</v>
      </c>
      <c r="DA18" s="659"/>
      <c r="DB18" s="659"/>
      <c r="DC18" s="659"/>
      <c r="DD18" s="627" t="s">
        <v>122</v>
      </c>
      <c r="DE18" s="622"/>
      <c r="DF18" s="622"/>
      <c r="DG18" s="622"/>
      <c r="DH18" s="622"/>
      <c r="DI18" s="622"/>
      <c r="DJ18" s="622"/>
      <c r="DK18" s="622"/>
      <c r="DL18" s="622"/>
      <c r="DM18" s="622"/>
      <c r="DN18" s="622"/>
      <c r="DO18" s="622"/>
      <c r="DP18" s="623"/>
      <c r="DQ18" s="627">
        <v>43290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267</v>
      </c>
      <c r="S19" s="622"/>
      <c r="T19" s="622"/>
      <c r="U19" s="622"/>
      <c r="V19" s="622"/>
      <c r="W19" s="622"/>
      <c r="X19" s="622"/>
      <c r="Y19" s="623"/>
      <c r="Z19" s="659">
        <v>0</v>
      </c>
      <c r="AA19" s="659"/>
      <c r="AB19" s="659"/>
      <c r="AC19" s="659"/>
      <c r="AD19" s="660">
        <v>267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3739817</v>
      </c>
      <c r="CS20" s="622"/>
      <c r="CT20" s="622"/>
      <c r="CU20" s="622"/>
      <c r="CV20" s="622"/>
      <c r="CW20" s="622"/>
      <c r="CX20" s="622"/>
      <c r="CY20" s="623"/>
      <c r="CZ20" s="659">
        <v>100</v>
      </c>
      <c r="DA20" s="659"/>
      <c r="DB20" s="659"/>
      <c r="DC20" s="659"/>
      <c r="DD20" s="627">
        <v>593276</v>
      </c>
      <c r="DE20" s="622"/>
      <c r="DF20" s="622"/>
      <c r="DG20" s="622"/>
      <c r="DH20" s="622"/>
      <c r="DI20" s="622"/>
      <c r="DJ20" s="622"/>
      <c r="DK20" s="622"/>
      <c r="DL20" s="622"/>
      <c r="DM20" s="622"/>
      <c r="DN20" s="622"/>
      <c r="DO20" s="622"/>
      <c r="DP20" s="623"/>
      <c r="DQ20" s="627">
        <v>2427836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2174514</v>
      </c>
      <c r="S21" s="622"/>
      <c r="T21" s="622"/>
      <c r="U21" s="622"/>
      <c r="V21" s="622"/>
      <c r="W21" s="622"/>
      <c r="X21" s="622"/>
      <c r="Y21" s="623"/>
      <c r="Z21" s="659">
        <v>55.3</v>
      </c>
      <c r="AA21" s="659"/>
      <c r="AB21" s="659"/>
      <c r="AC21" s="659"/>
      <c r="AD21" s="660">
        <v>1910487</v>
      </c>
      <c r="AE21" s="660"/>
      <c r="AF21" s="660"/>
      <c r="AG21" s="660"/>
      <c r="AH21" s="660"/>
      <c r="AI21" s="660"/>
      <c r="AJ21" s="660"/>
      <c r="AK21" s="660"/>
      <c r="AL21" s="624">
        <v>87.8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1910487</v>
      </c>
      <c r="S22" s="622"/>
      <c r="T22" s="622"/>
      <c r="U22" s="622"/>
      <c r="V22" s="622"/>
      <c r="W22" s="622"/>
      <c r="X22" s="622"/>
      <c r="Y22" s="623"/>
      <c r="Z22" s="659">
        <v>48.6</v>
      </c>
      <c r="AA22" s="659"/>
      <c r="AB22" s="659"/>
      <c r="AC22" s="659"/>
      <c r="AD22" s="660">
        <v>1910487</v>
      </c>
      <c r="AE22" s="660"/>
      <c r="AF22" s="660"/>
      <c r="AG22" s="660"/>
      <c r="AH22" s="660"/>
      <c r="AI22" s="660"/>
      <c r="AJ22" s="660"/>
      <c r="AK22" s="660"/>
      <c r="AL22" s="624">
        <v>87.8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264027</v>
      </c>
      <c r="S23" s="622"/>
      <c r="T23" s="622"/>
      <c r="U23" s="622"/>
      <c r="V23" s="622"/>
      <c r="W23" s="622"/>
      <c r="X23" s="622"/>
      <c r="Y23" s="623"/>
      <c r="Z23" s="659">
        <v>6.7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1394902</v>
      </c>
      <c r="CS24" s="677"/>
      <c r="CT24" s="677"/>
      <c r="CU24" s="677"/>
      <c r="CV24" s="677"/>
      <c r="CW24" s="677"/>
      <c r="CX24" s="677"/>
      <c r="CY24" s="702"/>
      <c r="CZ24" s="703">
        <v>37.299999999999997</v>
      </c>
      <c r="DA24" s="685"/>
      <c r="DB24" s="685"/>
      <c r="DC24" s="705"/>
      <c r="DD24" s="701">
        <v>1098611</v>
      </c>
      <c r="DE24" s="677"/>
      <c r="DF24" s="677"/>
      <c r="DG24" s="677"/>
      <c r="DH24" s="677"/>
      <c r="DI24" s="677"/>
      <c r="DJ24" s="677"/>
      <c r="DK24" s="702"/>
      <c r="DL24" s="701">
        <v>1079156</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2425576</v>
      </c>
      <c r="S25" s="622"/>
      <c r="T25" s="622"/>
      <c r="U25" s="622"/>
      <c r="V25" s="622"/>
      <c r="W25" s="622"/>
      <c r="X25" s="622"/>
      <c r="Y25" s="623"/>
      <c r="Z25" s="659">
        <v>61.6</v>
      </c>
      <c r="AA25" s="659"/>
      <c r="AB25" s="659"/>
      <c r="AC25" s="659"/>
      <c r="AD25" s="660">
        <v>2161549</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681448</v>
      </c>
      <c r="CS25" s="634"/>
      <c r="CT25" s="634"/>
      <c r="CU25" s="634"/>
      <c r="CV25" s="634"/>
      <c r="CW25" s="634"/>
      <c r="CX25" s="634"/>
      <c r="CY25" s="635"/>
      <c r="CZ25" s="624">
        <v>18.2</v>
      </c>
      <c r="DA25" s="636"/>
      <c r="DB25" s="636"/>
      <c r="DC25" s="637"/>
      <c r="DD25" s="627">
        <v>620084</v>
      </c>
      <c r="DE25" s="634"/>
      <c r="DF25" s="634"/>
      <c r="DG25" s="634"/>
      <c r="DH25" s="634"/>
      <c r="DI25" s="634"/>
      <c r="DJ25" s="634"/>
      <c r="DK25" s="635"/>
      <c r="DL25" s="627">
        <v>604209</v>
      </c>
      <c r="DM25" s="634"/>
      <c r="DN25" s="634"/>
      <c r="DO25" s="634"/>
      <c r="DP25" s="634"/>
      <c r="DQ25" s="634"/>
      <c r="DR25" s="634"/>
      <c r="DS25" s="634"/>
      <c r="DT25" s="634"/>
      <c r="DU25" s="634"/>
      <c r="DV25" s="635"/>
      <c r="DW25" s="624">
        <v>27.7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305574</v>
      </c>
      <c r="CS26" s="622"/>
      <c r="CT26" s="622"/>
      <c r="CU26" s="622"/>
      <c r="CV26" s="622"/>
      <c r="CW26" s="622"/>
      <c r="CX26" s="622"/>
      <c r="CY26" s="623"/>
      <c r="CZ26" s="624">
        <v>8.1999999999999993</v>
      </c>
      <c r="DA26" s="636"/>
      <c r="DB26" s="636"/>
      <c r="DC26" s="637"/>
      <c r="DD26" s="627">
        <v>282619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4582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167387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287051</v>
      </c>
      <c r="CS27" s="634"/>
      <c r="CT27" s="634"/>
      <c r="CU27" s="634"/>
      <c r="CV27" s="634"/>
      <c r="CW27" s="634"/>
      <c r="CX27" s="634"/>
      <c r="CY27" s="635"/>
      <c r="CZ27" s="624">
        <v>7.7</v>
      </c>
      <c r="DA27" s="636"/>
      <c r="DB27" s="636"/>
      <c r="DC27" s="637"/>
      <c r="DD27" s="627">
        <v>59663</v>
      </c>
      <c r="DE27" s="634"/>
      <c r="DF27" s="634"/>
      <c r="DG27" s="634"/>
      <c r="DH27" s="634"/>
      <c r="DI27" s="634"/>
      <c r="DJ27" s="634"/>
      <c r="DK27" s="635"/>
      <c r="DL27" s="627">
        <v>56083</v>
      </c>
      <c r="DM27" s="634"/>
      <c r="DN27" s="634"/>
      <c r="DO27" s="634"/>
      <c r="DP27" s="634"/>
      <c r="DQ27" s="634"/>
      <c r="DR27" s="634"/>
      <c r="DS27" s="634"/>
      <c r="DT27" s="634"/>
      <c r="DU27" s="634"/>
      <c r="DV27" s="635"/>
      <c r="DW27" s="624">
        <v>2.6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41309</v>
      </c>
      <c r="S28" s="622"/>
      <c r="T28" s="622"/>
      <c r="U28" s="622"/>
      <c r="V28" s="622"/>
      <c r="W28" s="622"/>
      <c r="X28" s="622"/>
      <c r="Y28" s="623"/>
      <c r="Z28" s="659">
        <v>1</v>
      </c>
      <c r="AA28" s="659"/>
      <c r="AB28" s="659"/>
      <c r="AC28" s="659"/>
      <c r="AD28" s="660">
        <v>664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426403</v>
      </c>
      <c r="CS28" s="622"/>
      <c r="CT28" s="622"/>
      <c r="CU28" s="622"/>
      <c r="CV28" s="622"/>
      <c r="CW28" s="622"/>
      <c r="CX28" s="622"/>
      <c r="CY28" s="623"/>
      <c r="CZ28" s="624">
        <v>11.4</v>
      </c>
      <c r="DA28" s="636"/>
      <c r="DB28" s="636"/>
      <c r="DC28" s="637"/>
      <c r="DD28" s="627">
        <v>418864</v>
      </c>
      <c r="DE28" s="622"/>
      <c r="DF28" s="622"/>
      <c r="DG28" s="622"/>
      <c r="DH28" s="622"/>
      <c r="DI28" s="622"/>
      <c r="DJ28" s="622"/>
      <c r="DK28" s="623"/>
      <c r="DL28" s="627">
        <v>418864</v>
      </c>
      <c r="DM28" s="622"/>
      <c r="DN28" s="622"/>
      <c r="DO28" s="622"/>
      <c r="DP28" s="622"/>
      <c r="DQ28" s="622"/>
      <c r="DR28" s="622"/>
      <c r="DS28" s="622"/>
      <c r="DT28" s="622"/>
      <c r="DU28" s="622"/>
      <c r="DV28" s="623"/>
      <c r="DW28" s="624">
        <v>19.2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25673</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426403</v>
      </c>
      <c r="CS29" s="634"/>
      <c r="CT29" s="634"/>
      <c r="CU29" s="634"/>
      <c r="CV29" s="634"/>
      <c r="CW29" s="634"/>
      <c r="CX29" s="634"/>
      <c r="CY29" s="635"/>
      <c r="CZ29" s="624">
        <v>11.4</v>
      </c>
      <c r="DA29" s="636"/>
      <c r="DB29" s="636"/>
      <c r="DC29" s="637"/>
      <c r="DD29" s="627">
        <v>418864</v>
      </c>
      <c r="DE29" s="634"/>
      <c r="DF29" s="634"/>
      <c r="DG29" s="634"/>
      <c r="DH29" s="634"/>
      <c r="DI29" s="634"/>
      <c r="DJ29" s="634"/>
      <c r="DK29" s="635"/>
      <c r="DL29" s="627">
        <v>418864</v>
      </c>
      <c r="DM29" s="634"/>
      <c r="DN29" s="634"/>
      <c r="DO29" s="634"/>
      <c r="DP29" s="634"/>
      <c r="DQ29" s="634"/>
      <c r="DR29" s="634"/>
      <c r="DS29" s="634"/>
      <c r="DT29" s="634"/>
      <c r="DU29" s="634"/>
      <c r="DV29" s="635"/>
      <c r="DW29" s="624">
        <v>19.2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351964</v>
      </c>
      <c r="S30" s="622"/>
      <c r="T30" s="622"/>
      <c r="U30" s="622"/>
      <c r="V30" s="622"/>
      <c r="W30" s="622"/>
      <c r="X30" s="622"/>
      <c r="Y30" s="623"/>
      <c r="Z30" s="659">
        <v>8.9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417984</v>
      </c>
      <c r="CS30" s="622"/>
      <c r="CT30" s="622"/>
      <c r="CU30" s="622"/>
      <c r="CV30" s="622"/>
      <c r="CW30" s="622"/>
      <c r="CX30" s="622"/>
      <c r="CY30" s="623"/>
      <c r="CZ30" s="624">
        <v>11.2</v>
      </c>
      <c r="DA30" s="636"/>
      <c r="DB30" s="636"/>
      <c r="DC30" s="637"/>
      <c r="DD30" s="627">
        <v>411100</v>
      </c>
      <c r="DE30" s="622"/>
      <c r="DF30" s="622"/>
      <c r="DG30" s="622"/>
      <c r="DH30" s="622"/>
      <c r="DI30" s="622"/>
      <c r="DJ30" s="622"/>
      <c r="DK30" s="623"/>
      <c r="DL30" s="627">
        <v>411100</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99.7</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8419</v>
      </c>
      <c r="CS31" s="634"/>
      <c r="CT31" s="634"/>
      <c r="CU31" s="634"/>
      <c r="CV31" s="634"/>
      <c r="CW31" s="634"/>
      <c r="CX31" s="634"/>
      <c r="CY31" s="635"/>
      <c r="CZ31" s="624">
        <v>0.2</v>
      </c>
      <c r="DA31" s="636"/>
      <c r="DB31" s="636"/>
      <c r="DC31" s="637"/>
      <c r="DD31" s="627">
        <v>7764</v>
      </c>
      <c r="DE31" s="634"/>
      <c r="DF31" s="634"/>
      <c r="DG31" s="634"/>
      <c r="DH31" s="634"/>
      <c r="DI31" s="634"/>
      <c r="DJ31" s="634"/>
      <c r="DK31" s="635"/>
      <c r="DL31" s="627">
        <v>7764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227156</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99.7</v>
      </c>
      <c r="BH32" s="634"/>
      <c r="BI32" s="634"/>
      <c r="BJ32" s="634"/>
      <c r="BK32" s="634"/>
      <c r="BL32" s="634"/>
      <c r="BM32" s="625">
        <v>99.5</v>
      </c>
      <c r="BN32" s="634"/>
      <c r="BO32" s="634"/>
      <c r="BP32" s="634"/>
      <c r="BQ32" s="657"/>
      <c r="BR32" s="687">
        <v>99.9</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16861</v>
      </c>
      <c r="S33" s="622"/>
      <c r="T33" s="622"/>
      <c r="U33" s="622"/>
      <c r="V33" s="622"/>
      <c r="W33" s="622"/>
      <c r="X33" s="622"/>
      <c r="Y33" s="623"/>
      <c r="Z33" s="659">
        <v>0.4</v>
      </c>
      <c r="AA33" s="659"/>
      <c r="AB33" s="659"/>
      <c r="AC33" s="659"/>
      <c r="AD33" s="660">
        <v>13526</v>
      </c>
      <c r="AE33" s="660"/>
      <c r="AF33" s="660"/>
      <c r="AG33" s="660"/>
      <c r="AH33" s="660"/>
      <c r="AI33" s="660"/>
      <c r="AJ33" s="660"/>
      <c r="AK33" s="660"/>
      <c r="AL33" s="624">
        <v>0.6</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97.2</v>
      </c>
      <c r="BN33" s="606"/>
      <c r="BO33" s="606"/>
      <c r="BP33" s="606"/>
      <c r="BQ33" s="669"/>
      <c r="BR33" s="682">
        <v>99.3</v>
      </c>
      <c r="BS33" s="606"/>
      <c r="BT33" s="606"/>
      <c r="BU33" s="606"/>
      <c r="BV33" s="606"/>
      <c r="BW33" s="606"/>
      <c r="BX33" s="652">
        <v>95.5</v>
      </c>
      <c r="BY33" s="606"/>
      <c r="BZ33" s="606"/>
      <c r="CA33" s="606"/>
      <c r="CB33" s="669"/>
      <c r="CD33" s="618" t="s">
        <v>307</v>
      </c>
      <c r="CE33" s="619"/>
      <c r="CF33" s="619"/>
      <c r="CG33" s="619"/>
      <c r="CH33" s="619"/>
      <c r="CI33" s="619"/>
      <c r="CJ33" s="619"/>
      <c r="CK33" s="619"/>
      <c r="CL33" s="619"/>
      <c r="CM33" s="619"/>
      <c r="CN33" s="619"/>
      <c r="CO33" s="619"/>
      <c r="CP33" s="619"/>
      <c r="CQ33" s="620"/>
      <c r="CR33" s="621">
        <v>1746440</v>
      </c>
      <c r="CS33" s="634"/>
      <c r="CT33" s="634"/>
      <c r="CU33" s="634"/>
      <c r="CV33" s="634"/>
      <c r="CW33" s="634"/>
      <c r="CX33" s="634"/>
      <c r="CY33" s="635"/>
      <c r="CZ33" s="624">
        <v>46.7</v>
      </c>
      <c r="DA33" s="636"/>
      <c r="DB33" s="636"/>
      <c r="DC33" s="637"/>
      <c r="DD33" s="627">
        <v>1224102</v>
      </c>
      <c r="DE33" s="634"/>
      <c r="DF33" s="634"/>
      <c r="DG33" s="634"/>
      <c r="DH33" s="634"/>
      <c r="DI33" s="634"/>
      <c r="DJ33" s="634"/>
      <c r="DK33" s="635"/>
      <c r="DL33" s="627">
        <v>726262</v>
      </c>
      <c r="DM33" s="634"/>
      <c r="DN33" s="634"/>
      <c r="DO33" s="634"/>
      <c r="DP33" s="634"/>
      <c r="DQ33" s="634"/>
      <c r="DR33" s="634"/>
      <c r="DS33" s="634"/>
      <c r="DT33" s="634"/>
      <c r="DU33" s="634"/>
      <c r="DV33" s="635"/>
      <c r="DW33" s="624">
        <v>33.299999999999997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59720</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708506</v>
      </c>
      <c r="CS34" s="622"/>
      <c r="CT34" s="622"/>
      <c r="CU34" s="622"/>
      <c r="CV34" s="622"/>
      <c r="CW34" s="622"/>
      <c r="CX34" s="622"/>
      <c r="CY34" s="623"/>
      <c r="CZ34" s="624">
        <v>18.899999999999999</v>
      </c>
      <c r="DA34" s="636"/>
      <c r="DB34" s="636"/>
      <c r="DC34" s="637"/>
      <c r="DD34" s="627">
        <v>497823</v>
      </c>
      <c r="DE34" s="622"/>
      <c r="DF34" s="622"/>
      <c r="DG34" s="622"/>
      <c r="DH34" s="622"/>
      <c r="DI34" s="622"/>
      <c r="DJ34" s="622"/>
      <c r="DK34" s="623"/>
      <c r="DL34" s="627">
        <v>326250</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160157</v>
      </c>
      <c r="S35" s="622"/>
      <c r="T35" s="622"/>
      <c r="U35" s="622"/>
      <c r="V35" s="622"/>
      <c r="W35" s="622"/>
      <c r="X35" s="622"/>
      <c r="Y35" s="623"/>
      <c r="Z35" s="659">
        <v>4.0999999999999996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49819</v>
      </c>
      <c r="CS35" s="634"/>
      <c r="CT35" s="634"/>
      <c r="CU35" s="634"/>
      <c r="CV35" s="634"/>
      <c r="CW35" s="634"/>
      <c r="CX35" s="634"/>
      <c r="CY35" s="635"/>
      <c r="CZ35" s="624">
        <v>1.3</v>
      </c>
      <c r="DA35" s="636"/>
      <c r="DB35" s="636"/>
      <c r="DC35" s="637"/>
      <c r="DD35" s="627">
        <v>36331</v>
      </c>
      <c r="DE35" s="634"/>
      <c r="DF35" s="634"/>
      <c r="DG35" s="634"/>
      <c r="DH35" s="634"/>
      <c r="DI35" s="634"/>
      <c r="DJ35" s="634"/>
      <c r="DK35" s="635"/>
      <c r="DL35" s="627">
        <v>28806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173941</v>
      </c>
      <c r="S36" s="622"/>
      <c r="T36" s="622"/>
      <c r="U36" s="622"/>
      <c r="V36" s="622"/>
      <c r="W36" s="622"/>
      <c r="X36" s="622"/>
      <c r="Y36" s="623"/>
      <c r="Z36" s="659">
        <v>4.4000000000000004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429939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8144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478876</v>
      </c>
      <c r="CS36" s="622"/>
      <c r="CT36" s="622"/>
      <c r="CU36" s="622"/>
      <c r="CV36" s="622"/>
      <c r="CW36" s="622"/>
      <c r="CX36" s="622"/>
      <c r="CY36" s="623"/>
      <c r="CZ36" s="624">
        <v>12.8</v>
      </c>
      <c r="DA36" s="636"/>
      <c r="DB36" s="636"/>
      <c r="DC36" s="637"/>
      <c r="DD36" s="627">
        <v>304393</v>
      </c>
      <c r="DE36" s="622"/>
      <c r="DF36" s="622"/>
      <c r="DG36" s="622"/>
      <c r="DH36" s="622"/>
      <c r="DI36" s="622"/>
      <c r="DJ36" s="622"/>
      <c r="DK36" s="623"/>
      <c r="DL36" s="627">
        <v>117099</v>
      </c>
      <c r="DM36" s="622"/>
      <c r="DN36" s="622"/>
      <c r="DO36" s="622"/>
      <c r="DP36" s="622"/>
      <c r="DQ36" s="622"/>
      <c r="DR36" s="622"/>
      <c r="DS36" s="622"/>
      <c r="DT36" s="622"/>
      <c r="DU36" s="622"/>
      <c r="DV36" s="623"/>
      <c r="DW36" s="624">
        <v>5.4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65203</v>
      </c>
      <c r="S37" s="622"/>
      <c r="T37" s="622"/>
      <c r="U37" s="622"/>
      <c r="V37" s="622"/>
      <c r="W37" s="622"/>
      <c r="X37" s="622"/>
      <c r="Y37" s="623"/>
      <c r="Z37" s="659">
        <v>1.7</v>
      </c>
      <c r="AA37" s="659"/>
      <c r="AB37" s="659"/>
      <c r="AC37" s="659"/>
      <c r="AD37" s="660">
        <v>66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117906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79231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6256</v>
      </c>
      <c r="CS37" s="634"/>
      <c r="CT37" s="634"/>
      <c r="CU37" s="634"/>
      <c r="CV37" s="634"/>
      <c r="CW37" s="634"/>
      <c r="CX37" s="634"/>
      <c r="CY37" s="635"/>
      <c r="CZ37" s="624">
        <v>0.2</v>
      </c>
      <c r="DA37" s="636"/>
      <c r="DB37" s="636"/>
      <c r="DC37" s="637"/>
      <c r="DD37" s="627">
        <v>6256</v>
      </c>
      <c r="DE37" s="634"/>
      <c r="DF37" s="634"/>
      <c r="DG37" s="634"/>
      <c r="DH37" s="634"/>
      <c r="DI37" s="634"/>
      <c r="DJ37" s="634"/>
      <c r="DK37" s="635"/>
      <c r="DL37" s="627">
        <v>4419</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382505</v>
      </c>
      <c r="S38" s="622"/>
      <c r="T38" s="622"/>
      <c r="U38" s="622"/>
      <c r="V38" s="622"/>
      <c r="W38" s="622"/>
      <c r="X38" s="622"/>
      <c r="Y38" s="623"/>
      <c r="Z38" s="659">
        <v>9.6999999999999993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43290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429939</v>
      </c>
      <c r="CS38" s="622"/>
      <c r="CT38" s="622"/>
      <c r="CU38" s="622"/>
      <c r="CV38" s="622"/>
      <c r="CW38" s="622"/>
      <c r="CX38" s="622"/>
      <c r="CY38" s="623"/>
      <c r="CZ38" s="624">
        <v>11.5</v>
      </c>
      <c r="DA38" s="636"/>
      <c r="DB38" s="636"/>
      <c r="DC38" s="637"/>
      <c r="DD38" s="627">
        <v>375320</v>
      </c>
      <c r="DE38" s="622"/>
      <c r="DF38" s="622"/>
      <c r="DG38" s="622"/>
      <c r="DH38" s="622"/>
      <c r="DI38" s="622"/>
      <c r="DJ38" s="622"/>
      <c r="DK38" s="623"/>
      <c r="DL38" s="627">
        <v>254107</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16945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39300</v>
      </c>
      <c r="CS39" s="634"/>
      <c r="CT39" s="634"/>
      <c r="CU39" s="634"/>
      <c r="CV39" s="634"/>
      <c r="CW39" s="634"/>
      <c r="CX39" s="634"/>
      <c r="CY39" s="635"/>
      <c r="CZ39" s="624">
        <v>1.1000000000000001</v>
      </c>
      <c r="DA39" s="636"/>
      <c r="DB39" s="636"/>
      <c r="DC39" s="637"/>
      <c r="DD39" s="627">
        <v>10235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7205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40000</v>
      </c>
      <c r="CS40" s="622"/>
      <c r="CT40" s="622"/>
      <c r="CU40" s="622"/>
      <c r="CV40" s="622"/>
      <c r="CW40" s="622"/>
      <c r="CX40" s="622"/>
      <c r="CY40" s="623"/>
      <c r="CZ40" s="624">
        <v>1.1000000000000001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3934647</v>
      </c>
      <c r="S41" s="646"/>
      <c r="T41" s="646"/>
      <c r="U41" s="646"/>
      <c r="V41" s="646"/>
      <c r="W41" s="646"/>
      <c r="X41" s="646"/>
      <c r="Y41" s="649"/>
      <c r="Z41" s="650">
        <v>100</v>
      </c>
      <c r="AA41" s="650"/>
      <c r="AB41" s="650"/>
      <c r="AC41" s="650"/>
      <c r="AD41" s="651">
        <v>2175805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123573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128225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598475</v>
      </c>
      <c r="CS42" s="634"/>
      <c r="CT42" s="634"/>
      <c r="CU42" s="634"/>
      <c r="CV42" s="634"/>
      <c r="CW42" s="634"/>
      <c r="CX42" s="634"/>
      <c r="CY42" s="635"/>
      <c r="CZ42" s="624">
        <v>16</v>
      </c>
      <c r="DA42" s="636"/>
      <c r="DB42" s="636"/>
      <c r="DC42" s="637"/>
      <c r="DD42" s="627">
        <v>105123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9091</v>
      </c>
      <c r="CS43" s="634"/>
      <c r="CT43" s="634"/>
      <c r="CU43" s="634"/>
      <c r="CV43" s="634"/>
      <c r="CW43" s="634"/>
      <c r="CX43" s="634"/>
      <c r="CY43" s="635"/>
      <c r="CZ43" s="624">
        <v>0.2</v>
      </c>
      <c r="DA43" s="636"/>
      <c r="DB43" s="636"/>
      <c r="DC43" s="637"/>
      <c r="DD43" s="627">
        <v>8957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593276</v>
      </c>
      <c r="CS44" s="622"/>
      <c r="CT44" s="622"/>
      <c r="CU44" s="622"/>
      <c r="CV44" s="622"/>
      <c r="CW44" s="622"/>
      <c r="CX44" s="622"/>
      <c r="CY44" s="623"/>
      <c r="CZ44" s="624">
        <v>15.9</v>
      </c>
      <c r="DA44" s="625"/>
      <c r="DB44" s="625"/>
      <c r="DC44" s="626"/>
      <c r="DD44" s="627">
        <v>105123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264251</v>
      </c>
      <c r="CS45" s="634"/>
      <c r="CT45" s="634"/>
      <c r="CU45" s="634"/>
      <c r="CV45" s="634"/>
      <c r="CW45" s="634"/>
      <c r="CX45" s="634"/>
      <c r="CY45" s="635"/>
      <c r="CZ45" s="624">
        <v>7.1</v>
      </c>
      <c r="DA45" s="636"/>
      <c r="DB45" s="636"/>
      <c r="DC45" s="637"/>
      <c r="DD45" s="627">
        <v>36658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307201</v>
      </c>
      <c r="CS46" s="622"/>
      <c r="CT46" s="622"/>
      <c r="CU46" s="622"/>
      <c r="CV46" s="622"/>
      <c r="CW46" s="622"/>
      <c r="CX46" s="622"/>
      <c r="CY46" s="623"/>
      <c r="CZ46" s="624">
        <v>8.1999999999999993</v>
      </c>
      <c r="DA46" s="625"/>
      <c r="DB46" s="625"/>
      <c r="DC46" s="626"/>
      <c r="DD46" s="627">
        <v>67589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5199</v>
      </c>
      <c r="CS47" s="634"/>
      <c r="CT47" s="634"/>
      <c r="CU47" s="634"/>
      <c r="CV47" s="634"/>
      <c r="CW47" s="634"/>
      <c r="CX47" s="634"/>
      <c r="CY47" s="635"/>
      <c r="CZ47" s="624">
        <v>0.1</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3739817</v>
      </c>
      <c r="CS49" s="606"/>
      <c r="CT49" s="606"/>
      <c r="CU49" s="606"/>
      <c r="CV49" s="606"/>
      <c r="CW49" s="606"/>
      <c r="CX49" s="606"/>
      <c r="CY49" s="607"/>
      <c r="CZ49" s="608">
        <v>100</v>
      </c>
      <c r="DA49" s="609"/>
      <c r="DB49" s="609"/>
      <c r="DC49" s="610"/>
      <c r="DD49" s="611">
        <v>2427836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JpXXRtBLb4S7w5SHOjAr60xCyEffX9sVd7XdWq3M5sWDuBY6AMtz3fhHdArpq4SCRRxvIttaZyddCkW6S/YQ==" saltValue="PNEDWxZ66v/t6F8TGMDC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3935</v>
      </c>
      <c r="R7" s="1103"/>
      <c r="S7" s="1103"/>
      <c r="T7" s="1103"/>
      <c r="U7" s="1103"/>
      <c r="V7" s="1103">
        <v>3740</v>
      </c>
      <c r="W7" s="1103"/>
      <c r="X7" s="1103"/>
      <c r="Y7" s="1103"/>
      <c r="Z7" s="1103"/>
      <c r="AA7" s="1103">
        <v>195</v>
      </c>
      <c r="AB7" s="1103"/>
      <c r="AC7" s="1103"/>
      <c r="AD7" s="1103"/>
      <c r="AE7" s="1104"/>
      <c r="AF7" s="1105">
        <v>130</v>
      </c>
      <c r="AG7" s="1106"/>
      <c r="AH7" s="1106"/>
      <c r="AI7" s="1106"/>
      <c r="AJ7" s="1107"/>
      <c r="AK7" s="1108">
        <v>160</v>
      </c>
      <c r="AL7" s="1109"/>
      <c r="AM7" s="1109"/>
      <c r="AN7" s="1109"/>
      <c r="AO7" s="1109"/>
      <c r="AP7" s="1109">
        <v>3439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0</v>
      </c>
      <c r="CI7" s="1097"/>
      <c r="CJ7" s="1097"/>
      <c r="CK7" s="1097"/>
      <c r="CL7" s="1098"/>
      <c r="CM7" s="1096">
        <v>5</v>
      </c>
      <c r="CN7" s="1097"/>
      <c r="CO7" s="1097"/>
      <c r="CP7" s="1097"/>
      <c r="CQ7" s="1098"/>
      <c r="CR7" s="1096">
        <v>17</v>
      </c>
      <c r="CS7" s="1097"/>
      <c r="CT7" s="1097"/>
      <c r="CU7" s="1097"/>
      <c r="CV7" s="1098"/>
      <c r="CW7" s="1096">
        <v>13</v>
      </c>
      <c r="CX7" s="1097"/>
      <c r="CY7" s="1097"/>
      <c r="CZ7" s="1097"/>
      <c r="DA7" s="1098"/>
      <c r="DB7" s="1096" t="s">
        <v>563</v>
      </c>
      <c r="DC7" s="1097"/>
      <c r="DD7" s="1097"/>
      <c r="DE7" s="1097"/>
      <c r="DF7" s="1098"/>
      <c r="DG7" s="1096" t="s">
        <v>563</v>
      </c>
      <c r="DH7" s="1097"/>
      <c r="DI7" s="1097"/>
      <c r="DJ7" s="1097"/>
      <c r="DK7" s="1098"/>
      <c r="DL7" s="1096" t="s">
        <v>563</v>
      </c>
      <c r="DM7" s="1097"/>
      <c r="DN7" s="1097"/>
      <c r="DO7" s="1097"/>
      <c r="DP7" s="1098"/>
      <c r="DQ7" s="1096" t="s">
        <v>563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-7</v>
      </c>
      <c r="CI8" s="990"/>
      <c r="CJ8" s="990"/>
      <c r="CK8" s="990"/>
      <c r="CL8" s="991"/>
      <c r="CM8" s="989">
        <v>45</v>
      </c>
      <c r="CN8" s="990"/>
      <c r="CO8" s="990"/>
      <c r="CP8" s="990"/>
      <c r="CQ8" s="991"/>
      <c r="CR8" s="989">
        <v>20</v>
      </c>
      <c r="CS8" s="990"/>
      <c r="CT8" s="990"/>
      <c r="CU8" s="990"/>
      <c r="CV8" s="991"/>
      <c r="CW8" s="989">
        <v>10</v>
      </c>
      <c r="CX8" s="990"/>
      <c r="CY8" s="990"/>
      <c r="CZ8" s="990"/>
      <c r="DA8" s="991"/>
      <c r="DB8" s="989">
        <v>10</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3935</v>
      </c>
      <c r="R23" s="1061"/>
      <c r="S23" s="1061"/>
      <c r="T23" s="1061"/>
      <c r="U23" s="1061"/>
      <c r="V23" s="1061">
        <v>3740</v>
      </c>
      <c r="W23" s="1061"/>
      <c r="X23" s="1061"/>
      <c r="Y23" s="1061"/>
      <c r="Z23" s="1061"/>
      <c r="AA23" s="1061">
        <v>195</v>
      </c>
      <c r="AB23" s="1061"/>
      <c r="AC23" s="1061"/>
      <c r="AD23" s="1061"/>
      <c r="AE23" s="1068"/>
      <c r="AF23" s="1069">
        <v>130</v>
      </c>
      <c r="AG23" s="1061"/>
      <c r="AH23" s="1061"/>
      <c r="AI23" s="1061"/>
      <c r="AJ23" s="1070"/>
      <c r="AK23" s="1071"/>
      <c r="AL23" s="1072"/>
      <c r="AM23" s="1072"/>
      <c r="AN23" s="1072"/>
      <c r="AO23" s="1072"/>
      <c r="AP23" s="1061">
        <v>3439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469</v>
      </c>
      <c r="R28" s="1051"/>
      <c r="S28" s="1051"/>
      <c r="T28" s="1051"/>
      <c r="U28" s="1051"/>
      <c r="V28" s="1051">
        <v>461</v>
      </c>
      <c r="W28" s="1051"/>
      <c r="X28" s="1051"/>
      <c r="Y28" s="1051"/>
      <c r="Z28" s="1051"/>
      <c r="AA28" s="1051">
        <v>8</v>
      </c>
      <c r="AB28" s="1051"/>
      <c r="AC28" s="1051"/>
      <c r="AD28" s="1051"/>
      <c r="AE28" s="1052"/>
      <c r="AF28" s="1053">
        <v>8</v>
      </c>
      <c r="AG28" s="1051"/>
      <c r="AH28" s="1051"/>
      <c r="AI28" s="1051"/>
      <c r="AJ28" s="1054"/>
      <c r="AK28" s="1042">
        <v>48</v>
      </c>
      <c r="AL28" s="1043"/>
      <c r="AM28" s="1043"/>
      <c r="AN28" s="1043"/>
      <c r="AO28" s="1043"/>
      <c r="AP28" s="1043" t="s">
        <v>563</v>
      </c>
      <c r="AQ28" s="1043"/>
      <c r="AR28" s="1043"/>
      <c r="AS28" s="1043"/>
      <c r="AT28" s="1043"/>
      <c r="AU28" s="1043" t="s">
        <v>563</v>
      </c>
      <c r="AV28" s="1043"/>
      <c r="AW28" s="1043"/>
      <c r="AX28" s="1043"/>
      <c r="AY28" s="1043"/>
      <c r="AZ28" s="1044" t="s">
        <v>563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500</v>
      </c>
      <c r="R29" s="1039"/>
      <c r="S29" s="1039"/>
      <c r="T29" s="1039"/>
      <c r="U29" s="1039"/>
      <c r="V29" s="1039">
        <v>478</v>
      </c>
      <c r="W29" s="1039"/>
      <c r="X29" s="1039"/>
      <c r="Y29" s="1039"/>
      <c r="Z29" s="1039"/>
      <c r="AA29" s="1039">
        <v>22</v>
      </c>
      <c r="AB29" s="1039"/>
      <c r="AC29" s="1039"/>
      <c r="AD29" s="1039"/>
      <c r="AE29" s="1040"/>
      <c r="AF29" s="1035">
        <v>17</v>
      </c>
      <c r="AG29" s="1036"/>
      <c r="AH29" s="1036"/>
      <c r="AI29" s="1036"/>
      <c r="AJ29" s="1037"/>
      <c r="AK29" s="980">
        <v>147</v>
      </c>
      <c r="AL29" s="971"/>
      <c r="AM29" s="971"/>
      <c r="AN29" s="971"/>
      <c r="AO29" s="971"/>
      <c r="AP29" s="971">
        <v>1227</v>
      </c>
      <c r="AQ29" s="971"/>
      <c r="AR29" s="971"/>
      <c r="AS29" s="971"/>
      <c r="AT29" s="971"/>
      <c r="AU29" s="971">
        <v>367</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389</v>
      </c>
      <c r="R30" s="1039"/>
      <c r="S30" s="1039"/>
      <c r="T30" s="1039"/>
      <c r="U30" s="1039"/>
      <c r="V30" s="1039">
        <v>368</v>
      </c>
      <c r="W30" s="1039"/>
      <c r="X30" s="1039"/>
      <c r="Y30" s="1039"/>
      <c r="Z30" s="1039"/>
      <c r="AA30" s="1039">
        <v>21</v>
      </c>
      <c r="AB30" s="1039"/>
      <c r="AC30" s="1039"/>
      <c r="AD30" s="1039"/>
      <c r="AE30" s="1040"/>
      <c r="AF30" s="1035">
        <v>21</v>
      </c>
      <c r="AG30" s="1036"/>
      <c r="AH30" s="1036"/>
      <c r="AI30" s="1036"/>
      <c r="AJ30" s="1037"/>
      <c r="AK30" s="980">
        <v>68</v>
      </c>
      <c r="AL30" s="971"/>
      <c r="AM30" s="971"/>
      <c r="AN30" s="971"/>
      <c r="AO30" s="971"/>
      <c r="AP30" s="971" t="s">
        <v>563</v>
      </c>
      <c r="AQ30" s="971"/>
      <c r="AR30" s="971"/>
      <c r="AS30" s="971"/>
      <c r="AT30" s="971"/>
      <c r="AU30" s="971" t="s">
        <v>563</v>
      </c>
      <c r="AV30" s="971"/>
      <c r="AW30" s="971"/>
      <c r="AX30" s="971"/>
      <c r="AY30" s="971"/>
      <c r="AZ30" s="1041" t="s">
        <v>563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57</v>
      </c>
      <c r="R31" s="1039"/>
      <c r="S31" s="1039"/>
      <c r="T31" s="1039"/>
      <c r="U31" s="1039"/>
      <c r="V31" s="1039">
        <v>55</v>
      </c>
      <c r="W31" s="1039"/>
      <c r="X31" s="1039"/>
      <c r="Y31" s="1039"/>
      <c r="Z31" s="1039"/>
      <c r="AA31" s="1039">
        <v>2</v>
      </c>
      <c r="AB31" s="1039"/>
      <c r="AC31" s="1039"/>
      <c r="AD31" s="1039"/>
      <c r="AE31" s="1040"/>
      <c r="AF31" s="1035">
        <v>2</v>
      </c>
      <c r="AG31" s="1036"/>
      <c r="AH31" s="1036"/>
      <c r="AI31" s="1036"/>
      <c r="AJ31" s="1037"/>
      <c r="AK31" s="980">
        <v>26</v>
      </c>
      <c r="AL31" s="971"/>
      <c r="AM31" s="971"/>
      <c r="AN31" s="971"/>
      <c r="AO31" s="971"/>
      <c r="AP31" s="971" t="s">
        <v>563</v>
      </c>
      <c r="AQ31" s="971"/>
      <c r="AR31" s="971"/>
      <c r="AS31" s="971"/>
      <c r="AT31" s="971"/>
      <c r="AU31" s="971" t="s">
        <v>563</v>
      </c>
      <c r="AV31" s="971"/>
      <c r="AW31" s="971"/>
      <c r="AX31" s="971"/>
      <c r="AY31" s="971"/>
      <c r="AZ31" s="1041" t="s">
        <v>563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93</v>
      </c>
      <c r="R32" s="1039"/>
      <c r="S32" s="1039"/>
      <c r="T32" s="1039"/>
      <c r="U32" s="1039"/>
      <c r="V32" s="1039">
        <v>79</v>
      </c>
      <c r="W32" s="1039"/>
      <c r="X32" s="1039"/>
      <c r="Y32" s="1039"/>
      <c r="Z32" s="1039"/>
      <c r="AA32" s="1039">
        <v>14</v>
      </c>
      <c r="AB32" s="1039"/>
      <c r="AC32" s="1039"/>
      <c r="AD32" s="1039"/>
      <c r="AE32" s="1040"/>
      <c r="AF32" s="1035">
        <v>14</v>
      </c>
      <c r="AG32" s="1036"/>
      <c r="AH32" s="1036"/>
      <c r="AI32" s="1036"/>
      <c r="AJ32" s="1037"/>
      <c r="AK32" s="980">
        <v>17</v>
      </c>
      <c r="AL32" s="971"/>
      <c r="AM32" s="971"/>
      <c r="AN32" s="971"/>
      <c r="AO32" s="971"/>
      <c r="AP32" s="971">
        <v>220</v>
      </c>
      <c r="AQ32" s="971"/>
      <c r="AR32" s="971"/>
      <c r="AS32" s="971"/>
      <c r="AT32" s="971"/>
      <c r="AU32" s="971">
        <v>115</v>
      </c>
      <c r="AV32" s="971"/>
      <c r="AW32" s="971"/>
      <c r="AX32" s="971"/>
      <c r="AY32" s="971"/>
      <c r="AZ32" s="1041" t="s">
        <v>563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202</v>
      </c>
      <c r="R33" s="1039"/>
      <c r="S33" s="1039"/>
      <c r="T33" s="1039"/>
      <c r="U33" s="1039"/>
      <c r="V33" s="1039">
        <v>151</v>
      </c>
      <c r="W33" s="1039"/>
      <c r="X33" s="1039"/>
      <c r="Y33" s="1039"/>
      <c r="Z33" s="1039"/>
      <c r="AA33" s="1039">
        <v>51</v>
      </c>
      <c r="AB33" s="1039"/>
      <c r="AC33" s="1039"/>
      <c r="AD33" s="1039"/>
      <c r="AE33" s="1040"/>
      <c r="AF33" s="1035">
        <v>51</v>
      </c>
      <c r="AG33" s="1036"/>
      <c r="AH33" s="1036"/>
      <c r="AI33" s="1036"/>
      <c r="AJ33" s="1037"/>
      <c r="AK33" s="980">
        <v>118</v>
      </c>
      <c r="AL33" s="971"/>
      <c r="AM33" s="971"/>
      <c r="AN33" s="971"/>
      <c r="AO33" s="971"/>
      <c r="AP33" s="971">
        <v>689</v>
      </c>
      <c r="AQ33" s="971"/>
      <c r="AR33" s="971"/>
      <c r="AS33" s="971"/>
      <c r="AT33" s="971"/>
      <c r="AU33" s="971">
        <v>689</v>
      </c>
      <c r="AV33" s="971"/>
      <c r="AW33" s="971"/>
      <c r="AX33" s="971"/>
      <c r="AY33" s="971"/>
      <c r="AZ33" s="1041" t="s">
        <v>563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96</v>
      </c>
      <c r="R34" s="1039"/>
      <c r="S34" s="1039"/>
      <c r="T34" s="1039"/>
      <c r="U34" s="1039"/>
      <c r="V34" s="1039">
        <v>89</v>
      </c>
      <c r="W34" s="1039"/>
      <c r="X34" s="1039"/>
      <c r="Y34" s="1039"/>
      <c r="Z34" s="1039"/>
      <c r="AA34" s="1039">
        <v>8</v>
      </c>
      <c r="AB34" s="1039"/>
      <c r="AC34" s="1039"/>
      <c r="AD34" s="1039"/>
      <c r="AE34" s="1040"/>
      <c r="AF34" s="1035">
        <v>8</v>
      </c>
      <c r="AG34" s="1036"/>
      <c r="AH34" s="1036"/>
      <c r="AI34" s="1036"/>
      <c r="AJ34" s="1037"/>
      <c r="AK34" s="980">
        <v>43</v>
      </c>
      <c r="AL34" s="971"/>
      <c r="AM34" s="971"/>
      <c r="AN34" s="971"/>
      <c r="AO34" s="971"/>
      <c r="AP34" s="971">
        <v>40</v>
      </c>
      <c r="AQ34" s="971"/>
      <c r="AR34" s="971"/>
      <c r="AS34" s="971"/>
      <c r="AT34" s="971"/>
      <c r="AU34" s="971">
        <v>18</v>
      </c>
      <c r="AV34" s="971"/>
      <c r="AW34" s="971"/>
      <c r="AX34" s="971"/>
      <c r="AY34" s="971"/>
      <c r="AZ34" s="1041" t="s">
        <v>563</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121</v>
      </c>
      <c r="AG63" s="959"/>
      <c r="AH63" s="959"/>
      <c r="AI63" s="959"/>
      <c r="AJ63" s="1022"/>
      <c r="AK63" s="1023"/>
      <c r="AL63" s="963"/>
      <c r="AM63" s="963"/>
      <c r="AN63" s="963"/>
      <c r="AO63" s="963"/>
      <c r="AP63" s="959">
        <v>2176</v>
      </c>
      <c r="AQ63" s="959"/>
      <c r="AR63" s="959"/>
      <c r="AS63" s="959"/>
      <c r="AT63" s="959"/>
      <c r="AU63" s="959">
        <v>1189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641</v>
      </c>
      <c r="R68" s="982"/>
      <c r="S68" s="982"/>
      <c r="T68" s="982"/>
      <c r="U68" s="982"/>
      <c r="V68" s="982">
        <v>625</v>
      </c>
      <c r="W68" s="982"/>
      <c r="X68" s="982"/>
      <c r="Y68" s="982"/>
      <c r="Z68" s="982"/>
      <c r="AA68" s="982">
        <v>16</v>
      </c>
      <c r="AB68" s="982"/>
      <c r="AC68" s="982"/>
      <c r="AD68" s="982"/>
      <c r="AE68" s="982"/>
      <c r="AF68" s="982">
        <v>16</v>
      </c>
      <c r="AG68" s="982"/>
      <c r="AH68" s="982"/>
      <c r="AI68" s="982"/>
      <c r="AJ68" s="982"/>
      <c r="AK68" s="982">
        <v>13</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240624</v>
      </c>
      <c r="R69" s="971"/>
      <c r="S69" s="971"/>
      <c r="T69" s="971"/>
      <c r="U69" s="971"/>
      <c r="V69" s="971">
        <v>235439</v>
      </c>
      <c r="W69" s="971"/>
      <c r="X69" s="971"/>
      <c r="Y69" s="971"/>
      <c r="Z69" s="971"/>
      <c r="AA69" s="971">
        <v>5184</v>
      </c>
      <c r="AB69" s="971"/>
      <c r="AC69" s="971"/>
      <c r="AD69" s="971"/>
      <c r="AE69" s="971"/>
      <c r="AF69" s="971">
        <v>5184</v>
      </c>
      <c r="AG69" s="971"/>
      <c r="AH69" s="971"/>
      <c r="AI69" s="971"/>
      <c r="AJ69" s="971"/>
      <c r="AK69" s="971">
        <v>228</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5902</v>
      </c>
      <c r="R70" s="971"/>
      <c r="S70" s="971"/>
      <c r="T70" s="971"/>
      <c r="U70" s="971"/>
      <c r="V70" s="971">
        <v>4291</v>
      </c>
      <c r="W70" s="971"/>
      <c r="X70" s="971"/>
      <c r="Y70" s="971"/>
      <c r="Z70" s="971"/>
      <c r="AA70" s="971">
        <v>1611</v>
      </c>
      <c r="AB70" s="971"/>
      <c r="AC70" s="971"/>
      <c r="AD70" s="971"/>
      <c r="AE70" s="971"/>
      <c r="AF70" s="971">
        <v>1611</v>
      </c>
      <c r="AG70" s="971"/>
      <c r="AH70" s="971"/>
      <c r="AI70" s="971"/>
      <c r="AJ70" s="971"/>
      <c r="AK70" s="971">
        <v>24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42</v>
      </c>
      <c r="R71" s="971"/>
      <c r="S71" s="971"/>
      <c r="T71" s="971"/>
      <c r="U71" s="971"/>
      <c r="V71" s="971">
        <v>35</v>
      </c>
      <c r="W71" s="971"/>
      <c r="X71" s="971"/>
      <c r="Y71" s="971"/>
      <c r="Z71" s="971"/>
      <c r="AA71" s="971">
        <v>7</v>
      </c>
      <c r="AB71" s="971"/>
      <c r="AC71" s="971"/>
      <c r="AD71" s="971"/>
      <c r="AE71" s="971"/>
      <c r="AF71" s="971">
        <v>7</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13</v>
      </c>
      <c r="R72" s="971"/>
      <c r="S72" s="971"/>
      <c r="T72" s="971"/>
      <c r="U72" s="971"/>
      <c r="V72" s="971">
        <v>9</v>
      </c>
      <c r="W72" s="971"/>
      <c r="X72" s="971"/>
      <c r="Y72" s="971"/>
      <c r="Z72" s="971"/>
      <c r="AA72" s="971">
        <v>3</v>
      </c>
      <c r="AB72" s="971"/>
      <c r="AC72" s="971"/>
      <c r="AD72" s="971"/>
      <c r="AE72" s="971"/>
      <c r="AF72" s="971">
        <v>3</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4</v>
      </c>
      <c r="R73" s="971"/>
      <c r="S73" s="971"/>
      <c r="T73" s="971"/>
      <c r="U73" s="971"/>
      <c r="V73" s="971">
        <v>3</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6</v>
      </c>
      <c r="R74" s="971"/>
      <c r="S74" s="971"/>
      <c r="T74" s="971"/>
      <c r="U74" s="971"/>
      <c r="V74" s="971">
        <v>3</v>
      </c>
      <c r="W74" s="971"/>
      <c r="X74" s="971"/>
      <c r="Y74" s="971"/>
      <c r="Z74" s="971"/>
      <c r="AA74" s="971">
        <v>4</v>
      </c>
      <c r="AB74" s="971"/>
      <c r="AC74" s="971"/>
      <c r="AD74" s="971"/>
      <c r="AE74" s="971"/>
      <c r="AF74" s="971">
        <v>4</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29</v>
      </c>
      <c r="R75" s="979"/>
      <c r="S75" s="979"/>
      <c r="T75" s="979"/>
      <c r="U75" s="980"/>
      <c r="V75" s="981">
        <v>26</v>
      </c>
      <c r="W75" s="979"/>
      <c r="X75" s="979"/>
      <c r="Y75" s="979"/>
      <c r="Z75" s="980"/>
      <c r="AA75" s="981">
        <v>3</v>
      </c>
      <c r="AB75" s="979"/>
      <c r="AC75" s="979"/>
      <c r="AD75" s="979"/>
      <c r="AE75" s="980"/>
      <c r="AF75" s="981">
        <v>3</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6830</v>
      </c>
      <c r="AG88" s="959"/>
      <c r="AH88" s="959"/>
      <c r="AI88" s="959"/>
      <c r="AJ88" s="959"/>
      <c r="AK88" s="963"/>
      <c r="AL88" s="963"/>
      <c r="AM88" s="963"/>
      <c r="AN88" s="963"/>
      <c r="AO88" s="963"/>
      <c r="AP88" s="959">
        <v>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v>23</v>
      </c>
      <c r="CX102" s="953"/>
      <c r="CY102" s="953"/>
      <c r="CZ102" s="953"/>
      <c r="DA102" s="954"/>
      <c r="DB102" s="952">
        <v>10</v>
      </c>
      <c r="DC102" s="953"/>
      <c r="DD102" s="953"/>
      <c r="DE102" s="953"/>
      <c r="DF102" s="954"/>
      <c r="DG102" s="952" t="s">
        <v>563</v>
      </c>
      <c r="DH102" s="953"/>
      <c r="DI102" s="953"/>
      <c r="DJ102" s="953"/>
      <c r="DK102" s="954"/>
      <c r="DL102" s="952" t="s">
        <v>563</v>
      </c>
      <c r="DM102" s="953"/>
      <c r="DN102" s="953"/>
      <c r="DO102" s="953"/>
      <c r="DP102" s="954"/>
      <c r="DQ102" s="952" t="s">
        <v>563</v>
      </c>
      <c r="DR102" s="953"/>
      <c r="DS102" s="953"/>
      <c r="DT102" s="953"/>
      <c r="DU102" s="954"/>
      <c r="DV102" s="937" t="s">
        <v>563</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396924</v>
      </c>
      <c r="AB110" s="889"/>
      <c r="AC110" s="889"/>
      <c r="AD110" s="889"/>
      <c r="AE110" s="890"/>
      <c r="AF110" s="891">
        <v>407598</v>
      </c>
      <c r="AG110" s="889"/>
      <c r="AH110" s="889"/>
      <c r="AI110" s="889"/>
      <c r="AJ110" s="890"/>
      <c r="AK110" s="891">
        <v>426403</v>
      </c>
      <c r="AL110" s="889"/>
      <c r="AM110" s="889"/>
      <c r="AN110" s="889"/>
      <c r="AO110" s="890"/>
      <c r="AP110" s="892">
        <v>23.5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3532660</v>
      </c>
      <c r="BR110" s="842"/>
      <c r="BS110" s="842"/>
      <c r="BT110" s="842"/>
      <c r="BU110" s="842"/>
      <c r="BV110" s="842">
        <v>3474454</v>
      </c>
      <c r="BW110" s="842"/>
      <c r="BX110" s="842"/>
      <c r="BY110" s="842"/>
      <c r="BZ110" s="842"/>
      <c r="CA110" s="842">
        <v>3438975</v>
      </c>
      <c r="CB110" s="842"/>
      <c r="CC110" s="842"/>
      <c r="CD110" s="842"/>
      <c r="CE110" s="842"/>
      <c r="CF110" s="866">
        <v>189.4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842</v>
      </c>
      <c r="BR111" s="817"/>
      <c r="BS111" s="817"/>
      <c r="BT111" s="817"/>
      <c r="BU111" s="817"/>
      <c r="BV111" s="817">
        <v>5727</v>
      </c>
      <c r="BW111" s="817"/>
      <c r="BX111" s="817"/>
      <c r="BY111" s="817"/>
      <c r="BZ111" s="817"/>
      <c r="CA111" s="817">
        <v>10354</v>
      </c>
      <c r="CB111" s="817"/>
      <c r="CC111" s="817"/>
      <c r="CD111" s="817"/>
      <c r="CE111" s="817"/>
      <c r="CF111" s="875">
        <v>0.6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1227681</v>
      </c>
      <c r="BR112" s="817"/>
      <c r="BS112" s="817"/>
      <c r="BT112" s="817"/>
      <c r="BU112" s="817"/>
      <c r="BV112" s="817">
        <v>1242014</v>
      </c>
      <c r="BW112" s="817"/>
      <c r="BX112" s="817"/>
      <c r="BY112" s="817"/>
      <c r="BZ112" s="817"/>
      <c r="CA112" s="817">
        <v>1188726</v>
      </c>
      <c r="CB112" s="817"/>
      <c r="CC112" s="817"/>
      <c r="CD112" s="817"/>
      <c r="CE112" s="817"/>
      <c r="CF112" s="875">
        <v>65.5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107449</v>
      </c>
      <c r="AB113" s="919"/>
      <c r="AC113" s="919"/>
      <c r="AD113" s="919"/>
      <c r="AE113" s="920"/>
      <c r="AF113" s="921">
        <v>110427</v>
      </c>
      <c r="AG113" s="919"/>
      <c r="AH113" s="919"/>
      <c r="AI113" s="919"/>
      <c r="AJ113" s="920"/>
      <c r="AK113" s="921">
        <v>107624</v>
      </c>
      <c r="AL113" s="919"/>
      <c r="AM113" s="919"/>
      <c r="AN113" s="919"/>
      <c r="AO113" s="920"/>
      <c r="AP113" s="922">
        <v>5.9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323424</v>
      </c>
      <c r="BR114" s="817"/>
      <c r="BS114" s="817"/>
      <c r="BT114" s="817"/>
      <c r="BU114" s="817"/>
      <c r="BV114" s="817">
        <v>606848</v>
      </c>
      <c r="BW114" s="817"/>
      <c r="BX114" s="817"/>
      <c r="BY114" s="817"/>
      <c r="BZ114" s="817"/>
      <c r="CA114" s="817">
        <v>308651</v>
      </c>
      <c r="CB114" s="817"/>
      <c r="CC114" s="817"/>
      <c r="CD114" s="817"/>
      <c r="CE114" s="817"/>
      <c r="CF114" s="875">
        <v>17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842</v>
      </c>
      <c r="AB115" s="919"/>
      <c r="AC115" s="919"/>
      <c r="AD115" s="919"/>
      <c r="AE115" s="920"/>
      <c r="AF115" s="921">
        <v>570</v>
      </c>
      <c r="AG115" s="919"/>
      <c r="AH115" s="919"/>
      <c r="AI115" s="919"/>
      <c r="AJ115" s="920"/>
      <c r="AK115" s="921">
        <v>354</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505215</v>
      </c>
      <c r="AB117" s="903"/>
      <c r="AC117" s="903"/>
      <c r="AD117" s="903"/>
      <c r="AE117" s="904"/>
      <c r="AF117" s="905">
        <v>518595</v>
      </c>
      <c r="AG117" s="903"/>
      <c r="AH117" s="903"/>
      <c r="AI117" s="903"/>
      <c r="AJ117" s="904"/>
      <c r="AK117" s="905">
        <v>534381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5084607</v>
      </c>
      <c r="BR119" s="845"/>
      <c r="BS119" s="845"/>
      <c r="BT119" s="845"/>
      <c r="BU119" s="845"/>
      <c r="BV119" s="845">
        <v>5329043</v>
      </c>
      <c r="BW119" s="845"/>
      <c r="BX119" s="845"/>
      <c r="BY119" s="845"/>
      <c r="BZ119" s="845"/>
      <c r="CA119" s="845">
        <v>4946706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842</v>
      </c>
      <c r="DH119" s="764"/>
      <c r="DI119" s="764"/>
      <c r="DJ119" s="764"/>
      <c r="DK119" s="765"/>
      <c r="DL119" s="766">
        <v>5727</v>
      </c>
      <c r="DM119" s="764"/>
      <c r="DN119" s="764"/>
      <c r="DO119" s="764"/>
      <c r="DP119" s="765"/>
      <c r="DQ119" s="766">
        <v>10354</v>
      </c>
      <c r="DR119" s="764"/>
      <c r="DS119" s="764"/>
      <c r="DT119" s="764"/>
      <c r="DU119" s="765"/>
      <c r="DV119" s="848">
        <v>0.6</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3144903</v>
      </c>
      <c r="BR120" s="842"/>
      <c r="BS120" s="842"/>
      <c r="BT120" s="842"/>
      <c r="BU120" s="842"/>
      <c r="BV120" s="842">
        <v>2948820</v>
      </c>
      <c r="BW120" s="842"/>
      <c r="BX120" s="842"/>
      <c r="BY120" s="842"/>
      <c r="BZ120" s="842"/>
      <c r="CA120" s="842">
        <v>2851634</v>
      </c>
      <c r="CB120" s="842"/>
      <c r="CC120" s="842"/>
      <c r="CD120" s="842"/>
      <c r="CE120" s="842"/>
      <c r="CF120" s="866">
        <v>157</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766089</v>
      </c>
      <c r="DH120" s="842"/>
      <c r="DI120" s="842"/>
      <c r="DJ120" s="842"/>
      <c r="DK120" s="842"/>
      <c r="DL120" s="842">
        <v>740716</v>
      </c>
      <c r="DM120" s="842"/>
      <c r="DN120" s="842"/>
      <c r="DO120" s="842"/>
      <c r="DP120" s="842"/>
      <c r="DQ120" s="842">
        <v>688749</v>
      </c>
      <c r="DR120" s="842"/>
      <c r="DS120" s="842"/>
      <c r="DT120" s="842"/>
      <c r="DU120" s="842"/>
      <c r="DV120" s="843">
        <v>37.9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30529</v>
      </c>
      <c r="BR121" s="817"/>
      <c r="BS121" s="817"/>
      <c r="BT121" s="817"/>
      <c r="BU121" s="817"/>
      <c r="BV121" s="817">
        <v>26950</v>
      </c>
      <c r="BW121" s="817"/>
      <c r="BX121" s="817"/>
      <c r="BY121" s="817"/>
      <c r="BZ121" s="817"/>
      <c r="CA121" s="817">
        <v>30463</v>
      </c>
      <c r="CB121" s="817"/>
      <c r="CC121" s="817"/>
      <c r="CD121" s="817"/>
      <c r="CE121" s="817"/>
      <c r="CF121" s="875">
        <v>1.7</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v>343344</v>
      </c>
      <c r="DH121" s="817"/>
      <c r="DI121" s="817"/>
      <c r="DJ121" s="817"/>
      <c r="DK121" s="817"/>
      <c r="DL121" s="817">
        <v>378017</v>
      </c>
      <c r="DM121" s="817"/>
      <c r="DN121" s="817"/>
      <c r="DO121" s="817"/>
      <c r="DP121" s="817"/>
      <c r="DQ121" s="817">
        <v>366963</v>
      </c>
      <c r="DR121" s="817"/>
      <c r="DS121" s="817"/>
      <c r="DT121" s="817"/>
      <c r="DU121" s="817"/>
      <c r="DV121" s="794">
        <v>20.2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3648806</v>
      </c>
      <c r="BR122" s="845"/>
      <c r="BS122" s="845"/>
      <c r="BT122" s="845"/>
      <c r="BU122" s="845"/>
      <c r="BV122" s="845">
        <v>3721496</v>
      </c>
      <c r="BW122" s="845"/>
      <c r="BX122" s="845"/>
      <c r="BY122" s="845"/>
      <c r="BZ122" s="845"/>
      <c r="CA122" s="845">
        <v>3787885</v>
      </c>
      <c r="CB122" s="845"/>
      <c r="CC122" s="845"/>
      <c r="CD122" s="845"/>
      <c r="CE122" s="845"/>
      <c r="CF122" s="846">
        <v>208.6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98363</v>
      </c>
      <c r="DH122" s="817"/>
      <c r="DI122" s="817"/>
      <c r="DJ122" s="817"/>
      <c r="DK122" s="817"/>
      <c r="DL122" s="817">
        <v>103951</v>
      </c>
      <c r="DM122" s="817"/>
      <c r="DN122" s="817"/>
      <c r="DO122" s="817"/>
      <c r="DP122" s="817"/>
      <c r="DQ122" s="817">
        <v>115062</v>
      </c>
      <c r="DR122" s="817"/>
      <c r="DS122" s="817"/>
      <c r="DT122" s="817"/>
      <c r="DU122" s="817"/>
      <c r="DV122" s="794">
        <v>6.3</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6824238</v>
      </c>
      <c r="BR123" s="833"/>
      <c r="BS123" s="833"/>
      <c r="BT123" s="833"/>
      <c r="BU123" s="833"/>
      <c r="BV123" s="833">
        <v>6697266</v>
      </c>
      <c r="BW123" s="833"/>
      <c r="BX123" s="833"/>
      <c r="BY123" s="833"/>
      <c r="BZ123" s="833"/>
      <c r="CA123" s="833">
        <v>6669982</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19885</v>
      </c>
      <c r="DH123" s="780"/>
      <c r="DI123" s="780"/>
      <c r="DJ123" s="780"/>
      <c r="DK123" s="781"/>
      <c r="DL123" s="782">
        <v>19330</v>
      </c>
      <c r="DM123" s="780"/>
      <c r="DN123" s="780"/>
      <c r="DO123" s="780"/>
      <c r="DP123" s="781"/>
      <c r="DQ123" s="782">
        <v>17952</v>
      </c>
      <c r="DR123" s="780"/>
      <c r="DS123" s="780"/>
      <c r="DT123" s="780"/>
      <c r="DU123" s="781"/>
      <c r="DV123" s="824">
        <v>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842</v>
      </c>
      <c r="AB127" s="780"/>
      <c r="AC127" s="780"/>
      <c r="AD127" s="780"/>
      <c r="AE127" s="781"/>
      <c r="AF127" s="782">
        <v>570</v>
      </c>
      <c r="AG127" s="780"/>
      <c r="AH127" s="780"/>
      <c r="AI127" s="780"/>
      <c r="AJ127" s="781"/>
      <c r="AK127" s="782">
        <v>354</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7504</v>
      </c>
      <c r="AB128" s="801"/>
      <c r="AC128" s="801"/>
      <c r="AD128" s="801"/>
      <c r="AE128" s="802"/>
      <c r="AF128" s="803">
        <v>8657</v>
      </c>
      <c r="AG128" s="801"/>
      <c r="AH128" s="801"/>
      <c r="AI128" s="801"/>
      <c r="AJ128" s="802"/>
      <c r="AK128" s="803">
        <v>7582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2210479</v>
      </c>
      <c r="AB129" s="780"/>
      <c r="AC129" s="780"/>
      <c r="AD129" s="780"/>
      <c r="AE129" s="781"/>
      <c r="AF129" s="782">
        <v>2120064</v>
      </c>
      <c r="AG129" s="780"/>
      <c r="AH129" s="780"/>
      <c r="AI129" s="780"/>
      <c r="AJ129" s="781"/>
      <c r="AK129" s="782">
        <v>2168606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344405</v>
      </c>
      <c r="AB130" s="780"/>
      <c r="AC130" s="780"/>
      <c r="AD130" s="780"/>
      <c r="AE130" s="781"/>
      <c r="AF130" s="782">
        <v>349047</v>
      </c>
      <c r="AG130" s="780"/>
      <c r="AH130" s="780"/>
      <c r="AI130" s="780"/>
      <c r="AJ130" s="781"/>
      <c r="AK130" s="782">
        <v>352770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1866074</v>
      </c>
      <c r="AB131" s="764"/>
      <c r="AC131" s="764"/>
      <c r="AD131" s="764"/>
      <c r="AE131" s="765"/>
      <c r="AF131" s="766">
        <v>1771017</v>
      </c>
      <c r="AG131" s="764"/>
      <c r="AH131" s="764"/>
      <c r="AI131" s="764"/>
      <c r="AJ131" s="765"/>
      <c r="AK131" s="766">
        <v>1815836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8.2154298279999995</v>
      </c>
      <c r="AB132" s="745"/>
      <c r="AC132" s="745"/>
      <c r="AD132" s="745"/>
      <c r="AE132" s="746"/>
      <c r="AF132" s="747">
        <v>9.0846671709999995</v>
      </c>
      <c r="AG132" s="745"/>
      <c r="AH132" s="745"/>
      <c r="AI132" s="745"/>
      <c r="AJ132" s="746"/>
      <c r="AK132" s="747">
        <v>9.5839602250000002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8.5</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A4WuNsS32C6fB2OLjpqn6YgiGNiloKmoZwGLqC30WN85il0xghxjZqxQhHBa9s//FfXuVtmtoItakfcipmZQ==" saltValue="DMyyXoQXuo0+Ac52CqAF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QILlnxsey18YNhQeZEcU8UzCG+WnEE0vXOAIblWMPXBf/QNGkxf+4rflXXbkfrMcvmr9EOLi1M2dFZk5pIRWQ==" saltValue="hwMDnVR9Y2fBe4QyfWH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qTtnvQa+iu4/UG6Z20PFkxJGI2pxaXfMDIkkzY2qEX9QFXxa6EyYtvQHZKadyiLRr1U3zLcrFO3LhlOklqrvA==" saltValue="wFYpexN3ZBDoGRw5RY0H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681448</v>
      </c>
      <c r="AP9" s="281">
        <v>312448</v>
      </c>
      <c r="AQ9" s="282">
        <v>243450</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3318</v>
      </c>
      <c r="AP10" s="284">
        <v>1521</v>
      </c>
      <c r="AQ10" s="285">
        <v>36828</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24957</v>
      </c>
      <c r="AP13" s="284">
        <v>11443</v>
      </c>
      <c r="AQ13" s="285">
        <v>11862</v>
      </c>
      <c r="AR13" s="286">
        <v>-3.5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9091</v>
      </c>
      <c r="AP14" s="284">
        <v>4168</v>
      </c>
      <c r="AQ14" s="285">
        <v>4647</v>
      </c>
      <c r="AR14" s="286">
        <v>-10.3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-43373</v>
      </c>
      <c r="AP15" s="284">
        <v>-19887</v>
      </c>
      <c r="AQ15" s="285">
        <v>-13358</v>
      </c>
      <c r="AR15" s="286">
        <v>48.9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675441</v>
      </c>
      <c r="AP16" s="284">
        <v>309693</v>
      </c>
      <c r="AQ16" s="285">
        <v>286004</v>
      </c>
      <c r="AR16" s="286">
        <v>8.3000000000000007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28.43</v>
      </c>
      <c r="AP21" s="298">
        <v>24.25</v>
      </c>
      <c r="AQ21" s="299">
        <v>4.18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94.2</v>
      </c>
      <c r="AP22" s="303">
        <v>95.4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426403</v>
      </c>
      <c r="AP32" s="312">
        <v>195508</v>
      </c>
      <c r="AQ32" s="313">
        <v>167387</v>
      </c>
      <c r="AR32" s="314">
        <v>16.8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107624</v>
      </c>
      <c r="AP35" s="312">
        <v>49346</v>
      </c>
      <c r="AQ35" s="313">
        <v>34589</v>
      </c>
      <c r="AR35" s="314">
        <v>42.7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354</v>
      </c>
      <c r="AP37" s="312">
        <v>162</v>
      </c>
      <c r="AQ37" s="313">
        <v>1525</v>
      </c>
      <c r="AR37" s="314">
        <v>-89.4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-7582</v>
      </c>
      <c r="AP39" s="312">
        <v>-3476</v>
      </c>
      <c r="AQ39" s="313">
        <v>-7489</v>
      </c>
      <c r="AR39" s="314">
        <v>-53.6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-352770</v>
      </c>
      <c r="AP40" s="312">
        <v>-161747</v>
      </c>
      <c r="AQ40" s="313">
        <v>-138932</v>
      </c>
      <c r="AR40" s="314">
        <v>16.399999999999999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174029</v>
      </c>
      <c r="AP41" s="312">
        <v>79793</v>
      </c>
      <c r="AQ41" s="313">
        <v>59636</v>
      </c>
      <c r="AR41" s="314">
        <v>33.799999999999997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1069757</v>
      </c>
      <c r="AN51" s="334">
        <v>451184</v>
      </c>
      <c r="AO51" s="335">
        <v>52.5</v>
      </c>
      <c r="AP51" s="336">
        <v>268375</v>
      </c>
      <c r="AQ51" s="337">
        <v>-1.2</v>
      </c>
      <c r="AR51" s="338">
        <v>53.7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413131</v>
      </c>
      <c r="AN52" s="342">
        <v>174243</v>
      </c>
      <c r="AO52" s="343">
        <v>65.900000000000006</v>
      </c>
      <c r="AP52" s="344">
        <v>119602</v>
      </c>
      <c r="AQ52" s="345">
        <v>1.5</v>
      </c>
      <c r="AR52" s="346">
        <v>64.400000000000006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740359</v>
      </c>
      <c r="AN53" s="334">
        <v>316935</v>
      </c>
      <c r="AO53" s="335">
        <v>-29.8</v>
      </c>
      <c r="AP53" s="336">
        <v>301035</v>
      </c>
      <c r="AQ53" s="337">
        <v>12.2</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130218</v>
      </c>
      <c r="AN54" s="342">
        <v>55744</v>
      </c>
      <c r="AO54" s="343">
        <v>-68</v>
      </c>
      <c r="AP54" s="344">
        <v>154376</v>
      </c>
      <c r="AQ54" s="345">
        <v>29.1</v>
      </c>
      <c r="AR54" s="346">
        <v>-97.1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923812</v>
      </c>
      <c r="AN55" s="334">
        <v>404471</v>
      </c>
      <c r="AO55" s="335">
        <v>27.6</v>
      </c>
      <c r="AP55" s="336">
        <v>277467</v>
      </c>
      <c r="AQ55" s="337">
        <v>-7.8</v>
      </c>
      <c r="AR55" s="338">
        <v>35.4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307474</v>
      </c>
      <c r="AN56" s="342">
        <v>134621</v>
      </c>
      <c r="AO56" s="343">
        <v>141.5</v>
      </c>
      <c r="AP56" s="344">
        <v>128378</v>
      </c>
      <c r="AQ56" s="345">
        <v>-16.8</v>
      </c>
      <c r="AR56" s="346">
        <v>158.30000000000001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506245</v>
      </c>
      <c r="AN57" s="334">
        <v>226103</v>
      </c>
      <c r="AO57" s="335">
        <v>-44.1</v>
      </c>
      <c r="AP57" s="336">
        <v>282256</v>
      </c>
      <c r="AQ57" s="337">
        <v>1.7</v>
      </c>
      <c r="AR57" s="338">
        <v>-45.8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326489</v>
      </c>
      <c r="AN58" s="342">
        <v>145819</v>
      </c>
      <c r="AO58" s="343">
        <v>8.3000000000000007</v>
      </c>
      <c r="AP58" s="344">
        <v>145453</v>
      </c>
      <c r="AQ58" s="345">
        <v>13.3</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593276</v>
      </c>
      <c r="AN59" s="334">
        <v>272020</v>
      </c>
      <c r="AO59" s="335">
        <v>20.3</v>
      </c>
      <c r="AP59" s="336">
        <v>295341</v>
      </c>
      <c r="AQ59" s="337">
        <v>4.5999999999999996</v>
      </c>
      <c r="AR59" s="338">
        <v>15.7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307201</v>
      </c>
      <c r="AN60" s="342">
        <v>140853</v>
      </c>
      <c r="AO60" s="343">
        <v>-3.4</v>
      </c>
      <c r="AP60" s="344">
        <v>137402</v>
      </c>
      <c r="AQ60" s="345">
        <v>-5.5</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766690</v>
      </c>
      <c r="AN61" s="349">
        <v>334143</v>
      </c>
      <c r="AO61" s="350">
        <v>5.3</v>
      </c>
      <c r="AP61" s="351">
        <v>284895</v>
      </c>
      <c r="AQ61" s="352">
        <v>1.9</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296903</v>
      </c>
      <c r="AN62" s="342">
        <v>130256</v>
      </c>
      <c r="AO62" s="343">
        <v>28.9</v>
      </c>
      <c r="AP62" s="344">
        <v>137042</v>
      </c>
      <c r="AQ62" s="345">
        <v>4.3</v>
      </c>
      <c r="AR62" s="346">
        <v>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FHVueaxbJquFxfCwERHHKzlQo+usd8dzzfSNlUviLQ+A/p4YFj4OpwKzU7bH3YAh+uQVffg8tqm8exN1k4Tmg==" saltValue="USW8gT/fXNCtskSW3rfj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kM1slkTE1ByqIuNCkgOF0/+jaAO+rrGX4ke8DTho7cZj4KWb309zsQn1LWYoyEbOLvCwRRgKkglM8lJEo8byTg==" saltValue="Pup3RD3c9nqiGpyZm9hP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dFe4wfX35OXE4XMxSPveJcjwj4/hNR9eu7fmQ+x+xq5VCjqXQ0nkGQE/m+XEJFV3WR7/C0BQeeTxm6HuAal3Vg==" saltValue="/IkWO069MXGDkGG9DWTj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14.79</v>
      </c>
      <c r="G47" s="12">
        <v>19.45</v>
      </c>
      <c r="H47" s="12">
        <v>18.239999999999998</v>
      </c>
      <c r="I47" s="12">
        <v>19.98</v>
      </c>
      <c r="J47" s="13">
        <v>19.53</v>
      </c>
    </row>
    <row r="48" spans="2:10" ht="57.75" customHeight="1" x14ac:dyDescent="0.15">
      <c r="B48" s="14"/>
      <c r="C48" s="1141" t="s">
        <v>4</v>
      </c>
      <c r="D48" s="1141"/>
      <c r="E48" s="1142"/>
      <c r="F48" s="15">
        <v>4.38</v>
      </c>
      <c r="G48" s="16">
        <v>5.69</v>
      </c>
      <c r="H48" s="16">
        <v>6.81</v>
      </c>
      <c r="I48" s="16">
        <v>7.05</v>
      </c>
      <c r="J48" s="17">
        <v>5.99</v>
      </c>
    </row>
    <row r="49" spans="2:10" ht="57.75" customHeight="1" thickBot="1" x14ac:dyDescent="0.2">
      <c r="B49" s="18"/>
      <c r="C49" s="1143" t="s">
        <v>5</v>
      </c>
      <c r="D49" s="1143"/>
      <c r="E49" s="1144"/>
      <c r="F49" s="19" t="s">
        <v>531</v>
      </c>
      <c r="G49" s="20">
        <v>6.66</v>
      </c>
      <c r="H49" s="20">
        <v>2.1800000000000002</v>
      </c>
      <c r="I49" s="20">
        <v>0.92</v>
      </c>
      <c r="J49" s="21" t="s">
        <v>532</v>
      </c>
    </row>
    <row r="50" spans="2:10" x14ac:dyDescent="0.15"/>
  </sheetData>
  <sheetProtection algorithmName="SHA-512" hashValue="WsUdhHVQ48DH3UjMvisFTrH4zcLAd/z4OspY3EkCD+zxUOsnKz+/+SmklWsSKQ7HtqcSG7mQhyq1Rb0jWTx4gA==" saltValue="0KR+dtoBVeM5HPMcpte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4.37</v>
      </c>
      <c r="G34" s="33">
        <v>5.68</v>
      </c>
      <c r="H34" s="33">
        <v>6.81</v>
      </c>
      <c r="I34" s="33">
        <v>7.05</v>
      </c>
      <c r="J34" s="34">
        <v>5.98</v>
      </c>
      <c r="K34" s="22"/>
      <c r="L34" s="22"/>
      <c r="M34" s="22"/>
      <c r="N34" s="22"/>
      <c r="O34" s="22"/>
      <c r="P34" s="22"/>
    </row>
    <row r="35" spans="1:16" ht="39" customHeight="1" x14ac:dyDescent="0.15">
      <c r="A35" s="22"/>
      <c r="B35" s="35"/>
      <c r="C35" s="1145" t="s">
        <v>534</v>
      </c>
      <c r="D35" s="1146"/>
      <c r="E35" s="1147"/>
      <c r="F35" s="36">
        <v>0.4</v>
      </c>
      <c r="G35" s="37">
        <v>0.16</v>
      </c>
      <c r="H35" s="37">
        <v>0.02</v>
      </c>
      <c r="I35" s="37">
        <v>0.53</v>
      </c>
      <c r="J35" s="38">
        <v>2.37</v>
      </c>
      <c r="K35" s="22"/>
      <c r="L35" s="22"/>
      <c r="M35" s="22"/>
      <c r="N35" s="22"/>
      <c r="O35" s="22"/>
      <c r="P35" s="22"/>
    </row>
    <row r="36" spans="1:16" ht="39" customHeight="1" x14ac:dyDescent="0.15">
      <c r="A36" s="22"/>
      <c r="B36" s="35"/>
      <c r="C36" s="1145" t="s">
        <v>535</v>
      </c>
      <c r="D36" s="1146"/>
      <c r="E36" s="1147"/>
      <c r="F36" s="36">
        <v>0.17</v>
      </c>
      <c r="G36" s="37">
        <v>0.17</v>
      </c>
      <c r="H36" s="37">
        <v>0.46</v>
      </c>
      <c r="I36" s="37">
        <v>1.1200000000000001</v>
      </c>
      <c r="J36" s="38">
        <v>0.96</v>
      </c>
      <c r="K36" s="22"/>
      <c r="L36" s="22"/>
      <c r="M36" s="22"/>
      <c r="N36" s="22"/>
      <c r="O36" s="22"/>
      <c r="P36" s="22"/>
    </row>
    <row r="37" spans="1:16" ht="39" customHeight="1" x14ac:dyDescent="0.15">
      <c r="A37" s="22"/>
      <c r="B37" s="35"/>
      <c r="C37" s="1145" t="s">
        <v>536</v>
      </c>
      <c r="D37" s="1146"/>
      <c r="E37" s="1147"/>
      <c r="F37" s="36">
        <v>1.71</v>
      </c>
      <c r="G37" s="37">
        <v>0.56000000000000005</v>
      </c>
      <c r="H37" s="37">
        <v>1.73</v>
      </c>
      <c r="I37" s="37">
        <v>1.77</v>
      </c>
      <c r="J37" s="38">
        <v>0.78</v>
      </c>
      <c r="K37" s="22"/>
      <c r="L37" s="22"/>
      <c r="M37" s="22"/>
      <c r="N37" s="22"/>
      <c r="O37" s="22"/>
      <c r="P37" s="22"/>
    </row>
    <row r="38" spans="1:16" ht="39" customHeight="1" x14ac:dyDescent="0.15">
      <c r="A38" s="22"/>
      <c r="B38" s="35"/>
      <c r="C38" s="1145" t="s">
        <v>537</v>
      </c>
      <c r="D38" s="1146"/>
      <c r="E38" s="1147"/>
      <c r="F38" s="36">
        <v>0.15</v>
      </c>
      <c r="G38" s="37">
        <v>0.18</v>
      </c>
      <c r="H38" s="37">
        <v>0.06</v>
      </c>
      <c r="I38" s="37">
        <v>0.18</v>
      </c>
      <c r="J38" s="38">
        <v>0.63</v>
      </c>
      <c r="K38" s="22"/>
      <c r="L38" s="22"/>
      <c r="M38" s="22"/>
      <c r="N38" s="22"/>
      <c r="O38" s="22"/>
      <c r="P38" s="22"/>
    </row>
    <row r="39" spans="1:16" ht="39" customHeight="1" x14ac:dyDescent="0.15">
      <c r="A39" s="22"/>
      <c r="B39" s="35"/>
      <c r="C39" s="1145" t="s">
        <v>538</v>
      </c>
      <c r="D39" s="1146"/>
      <c r="E39" s="1147"/>
      <c r="F39" s="36">
        <v>0.41</v>
      </c>
      <c r="G39" s="37">
        <v>0.98</v>
      </c>
      <c r="H39" s="37">
        <v>0.63</v>
      </c>
      <c r="I39" s="37">
        <v>0.52</v>
      </c>
      <c r="J39" s="38">
        <v>0.37</v>
      </c>
      <c r="K39" s="22"/>
      <c r="L39" s="22"/>
      <c r="M39" s="22"/>
      <c r="N39" s="22"/>
      <c r="O39" s="22"/>
      <c r="P39" s="22"/>
    </row>
    <row r="40" spans="1:16" ht="39" customHeight="1" x14ac:dyDescent="0.15">
      <c r="A40" s="22"/>
      <c r="B40" s="35"/>
      <c r="C40" s="1145" t="s">
        <v>539</v>
      </c>
      <c r="D40" s="1146"/>
      <c r="E40" s="1147"/>
      <c r="F40" s="36">
        <v>0.25</v>
      </c>
      <c r="G40" s="37">
        <v>0.19</v>
      </c>
      <c r="H40" s="37">
        <v>0.26</v>
      </c>
      <c r="I40" s="37">
        <v>0.38</v>
      </c>
      <c r="J40" s="38">
        <v>0.35</v>
      </c>
      <c r="K40" s="22"/>
      <c r="L40" s="22"/>
      <c r="M40" s="22"/>
      <c r="N40" s="22"/>
      <c r="O40" s="22"/>
      <c r="P40" s="22"/>
    </row>
    <row r="41" spans="1:16" ht="39" customHeight="1" x14ac:dyDescent="0.15">
      <c r="A41" s="22"/>
      <c r="B41" s="35"/>
      <c r="C41" s="1145" t="s">
        <v>540</v>
      </c>
      <c r="D41" s="1146"/>
      <c r="E41" s="1147"/>
      <c r="F41" s="36">
        <v>0.03</v>
      </c>
      <c r="G41" s="37">
        <v>0.05</v>
      </c>
      <c r="H41" s="37">
        <v>0.02</v>
      </c>
      <c r="I41" s="37">
        <v>0.02</v>
      </c>
      <c r="J41" s="38">
        <v>0.1</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x2hDi1kJnt+H5MctsJB0+o2OPlJSUq7b42BZUanHWOIQo+/a3MshYlCPHAd7iW6GtM2Jf5WDK1cC5SKyO47EA==" saltValue="0eoJivoOoxIXXYDGBGvd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368</v>
      </c>
      <c r="L45" s="60">
        <v>381</v>
      </c>
      <c r="M45" s="60">
        <v>397</v>
      </c>
      <c r="N45" s="60">
        <v>408</v>
      </c>
      <c r="O45" s="61">
        <v>426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109</v>
      </c>
      <c r="L48" s="64">
        <v>102</v>
      </c>
      <c r="M48" s="64">
        <v>107</v>
      </c>
      <c r="N48" s="64">
        <v>110</v>
      </c>
      <c r="O48" s="65">
        <v>108</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1</v>
      </c>
      <c r="M50" s="64">
        <v>1</v>
      </c>
      <c r="N50" s="64">
        <v>1</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356</v>
      </c>
      <c r="L52" s="64">
        <v>346</v>
      </c>
      <c r="M52" s="64">
        <v>353</v>
      </c>
      <c r="N52" s="64">
        <v>359</v>
      </c>
      <c r="O52" s="65">
        <v>361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123</v>
      </c>
      <c r="L53" s="69">
        <v>138</v>
      </c>
      <c r="M53" s="69">
        <v>152</v>
      </c>
      <c r="N53" s="69">
        <v>160</v>
      </c>
      <c r="O53" s="70">
        <v>173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S05gbjfyKnUV+KmR0Wl2ApLBMu+Aabpf9AJFPuNZN3Mena8bHNznTPX1gmadcn7oNBZMSYuHhLmeYJ+NAY6Jg==" saltValue="T9XT4rw6I+YhOPI1aEXp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3594</v>
      </c>
      <c r="J41" s="356">
        <v>3532</v>
      </c>
      <c r="K41" s="356">
        <v>3533</v>
      </c>
      <c r="L41" s="356">
        <v>3474</v>
      </c>
      <c r="M41" s="357">
        <v>3439</v>
      </c>
    </row>
    <row r="42" spans="2:13" ht="27.75" customHeight="1" x14ac:dyDescent="0.15">
      <c r="B42" s="1186"/>
      <c r="C42" s="1187"/>
      <c r="D42" s="106"/>
      <c r="E42" s="1190" t="s">
        <v>32</v>
      </c>
      <c r="F42" s="1190"/>
      <c r="G42" s="1190"/>
      <c r="H42" s="1191"/>
      <c r="I42" s="358">
        <v>2</v>
      </c>
      <c r="J42" s="359">
        <v>1</v>
      </c>
      <c r="K42" s="359">
        <v>1</v>
      </c>
      <c r="L42" s="359">
        <v>6</v>
      </c>
      <c r="M42" s="360">
        <v>10</v>
      </c>
    </row>
    <row r="43" spans="2:13" ht="27.75" customHeight="1" x14ac:dyDescent="0.15">
      <c r="B43" s="1186"/>
      <c r="C43" s="1187"/>
      <c r="D43" s="106"/>
      <c r="E43" s="1190" t="s">
        <v>33</v>
      </c>
      <c r="F43" s="1190"/>
      <c r="G43" s="1190"/>
      <c r="H43" s="1191"/>
      <c r="I43" s="358">
        <v>924</v>
      </c>
      <c r="J43" s="359">
        <v>1208</v>
      </c>
      <c r="K43" s="359">
        <v>1228</v>
      </c>
      <c r="L43" s="359">
        <v>1242</v>
      </c>
      <c r="M43" s="360">
        <v>1189</v>
      </c>
    </row>
    <row r="44" spans="2:13" ht="27.75" customHeight="1" x14ac:dyDescent="0.15">
      <c r="B44" s="1186"/>
      <c r="C44" s="1187"/>
      <c r="D44" s="106"/>
      <c r="E44" s="1190" t="s">
        <v>34</v>
      </c>
      <c r="F44" s="1190"/>
      <c r="G44" s="1190"/>
      <c r="H44" s="1191"/>
      <c r="I44" s="358" t="s">
        <v>487</v>
      </c>
      <c r="J44" s="359" t="s">
        <v>487</v>
      </c>
      <c r="K44" s="359" t="s">
        <v>487</v>
      </c>
      <c r="L44" s="359" t="s">
        <v>487</v>
      </c>
      <c r="M44" s="360" t="s">
        <v>487</v>
      </c>
    </row>
    <row r="45" spans="2:13" ht="27.75" customHeight="1" x14ac:dyDescent="0.15">
      <c r="B45" s="1186"/>
      <c r="C45" s="1187"/>
      <c r="D45" s="106"/>
      <c r="E45" s="1190" t="s">
        <v>35</v>
      </c>
      <c r="F45" s="1190"/>
      <c r="G45" s="1190"/>
      <c r="H45" s="1191"/>
      <c r="I45" s="358">
        <v>351</v>
      </c>
      <c r="J45" s="359">
        <v>350</v>
      </c>
      <c r="K45" s="359">
        <v>323</v>
      </c>
      <c r="L45" s="359">
        <v>607</v>
      </c>
      <c r="M45" s="360">
        <v>309</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3033</v>
      </c>
      <c r="J50" s="359">
        <v>3054</v>
      </c>
      <c r="K50" s="359">
        <v>3145</v>
      </c>
      <c r="L50" s="359">
        <v>2949</v>
      </c>
      <c r="M50" s="360">
        <v>2852</v>
      </c>
    </row>
    <row r="51" spans="2:13" ht="27.75" customHeight="1" x14ac:dyDescent="0.15">
      <c r="B51" s="1186"/>
      <c r="C51" s="1187"/>
      <c r="D51" s="106"/>
      <c r="E51" s="1190" t="s">
        <v>42</v>
      </c>
      <c r="F51" s="1190"/>
      <c r="G51" s="1190"/>
      <c r="H51" s="1191"/>
      <c r="I51" s="358">
        <v>118</v>
      </c>
      <c r="J51" s="359">
        <v>65</v>
      </c>
      <c r="K51" s="359">
        <v>31</v>
      </c>
      <c r="L51" s="359">
        <v>27</v>
      </c>
      <c r="M51" s="360">
        <v>30</v>
      </c>
    </row>
    <row r="52" spans="2:13" ht="27.75" customHeight="1" x14ac:dyDescent="0.15">
      <c r="B52" s="1188"/>
      <c r="C52" s="1189"/>
      <c r="D52" s="106"/>
      <c r="E52" s="1190" t="s">
        <v>43</v>
      </c>
      <c r="F52" s="1190"/>
      <c r="G52" s="1190"/>
      <c r="H52" s="1191"/>
      <c r="I52" s="358">
        <v>3110</v>
      </c>
      <c r="J52" s="359">
        <v>3412</v>
      </c>
      <c r="K52" s="359">
        <v>3649</v>
      </c>
      <c r="L52" s="359">
        <v>3721</v>
      </c>
      <c r="M52" s="360">
        <v>3788</v>
      </c>
    </row>
    <row r="53" spans="2:13" ht="27.75" customHeight="1" thickBot="1" x14ac:dyDescent="0.2">
      <c r="B53" s="1192" t="s">
        <v>19</v>
      </c>
      <c r="C53" s="1193"/>
      <c r="D53" s="110"/>
      <c r="E53" s="1194" t="s">
        <v>44</v>
      </c>
      <c r="F53" s="1194"/>
      <c r="G53" s="1194"/>
      <c r="H53" s="1195"/>
      <c r="I53" s="361">
        <v>-1390</v>
      </c>
      <c r="J53" s="362">
        <v>-1439</v>
      </c>
      <c r="K53" s="362">
        <v>-1740</v>
      </c>
      <c r="L53" s="362">
        <v>-1368</v>
      </c>
      <c r="M53" s="363">
        <v>-1723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pL8R3AMtx2rEyytGi1RszxMkqkSjDK5hxTUWjIN8Qe6VWvTyVb5tjQq8+CSH5F1NDK7TKURcxfoEevy/us3Jw==" saltValue="pFfnG6Fd5cBXQaNphb7S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403</v>
      </c>
      <c r="G55" s="122">
        <v>424</v>
      </c>
      <c r="H55" s="123">
        <v>424</v>
      </c>
    </row>
    <row r="56" spans="2:8" ht="52.5" customHeight="1" x14ac:dyDescent="0.15">
      <c r="B56" s="124"/>
      <c r="C56" s="1213" t="s">
        <v>47</v>
      </c>
      <c r="D56" s="1213"/>
      <c r="E56" s="1214"/>
      <c r="F56" s="125">
        <v>447</v>
      </c>
      <c r="G56" s="125">
        <v>433</v>
      </c>
      <c r="H56" s="126">
        <v>425</v>
      </c>
    </row>
    <row r="57" spans="2:8" ht="53.25" customHeight="1" x14ac:dyDescent="0.15">
      <c r="B57" s="124"/>
      <c r="C57" s="1215" t="s">
        <v>48</v>
      </c>
      <c r="D57" s="1215"/>
      <c r="E57" s="1216"/>
      <c r="F57" s="127">
        <v>2003</v>
      </c>
      <c r="G57" s="127">
        <v>1789</v>
      </c>
      <c r="H57" s="128">
        <v>1688</v>
      </c>
    </row>
    <row r="58" spans="2:8" ht="45.75" customHeight="1" x14ac:dyDescent="0.15">
      <c r="B58" s="129"/>
      <c r="C58" s="1203" t="s">
        <v>558</v>
      </c>
      <c r="D58" s="1204"/>
      <c r="E58" s="1205"/>
      <c r="F58" s="130">
        <v>877</v>
      </c>
      <c r="G58" s="130">
        <v>902</v>
      </c>
      <c r="H58" s="131">
        <v>786</v>
      </c>
    </row>
    <row r="59" spans="2:8" ht="45.75" customHeight="1" x14ac:dyDescent="0.15">
      <c r="B59" s="129"/>
      <c r="C59" s="1203" t="s">
        <v>559</v>
      </c>
      <c r="D59" s="1204"/>
      <c r="E59" s="1205"/>
      <c r="F59" s="130">
        <v>131</v>
      </c>
      <c r="G59" s="130">
        <v>132</v>
      </c>
      <c r="H59" s="131">
        <v>133</v>
      </c>
    </row>
    <row r="60" spans="2:8" ht="45.75" customHeight="1" x14ac:dyDescent="0.15">
      <c r="B60" s="129"/>
      <c r="C60" s="1203" t="s">
        <v>560</v>
      </c>
      <c r="D60" s="1204"/>
      <c r="E60" s="1205"/>
      <c r="F60" s="130">
        <v>124</v>
      </c>
      <c r="G60" s="130">
        <v>124</v>
      </c>
      <c r="H60" s="131">
        <v>125</v>
      </c>
    </row>
    <row r="61" spans="2:8" ht="45.75" customHeight="1" x14ac:dyDescent="0.15">
      <c r="B61" s="129"/>
      <c r="C61" s="1203" t="s">
        <v>561</v>
      </c>
      <c r="D61" s="1204"/>
      <c r="E61" s="1205"/>
      <c r="F61" s="130">
        <v>111</v>
      </c>
      <c r="G61" s="130">
        <v>112</v>
      </c>
      <c r="H61" s="131">
        <v>113</v>
      </c>
    </row>
    <row r="62" spans="2:8" ht="45.75" customHeight="1" thickBot="1" x14ac:dyDescent="0.2">
      <c r="B62" s="132"/>
      <c r="C62" s="1206" t="s">
        <v>562</v>
      </c>
      <c r="D62" s="1207"/>
      <c r="E62" s="1208"/>
      <c r="F62" s="133">
        <v>363</v>
      </c>
      <c r="G62" s="133">
        <v>109</v>
      </c>
      <c r="H62" s="134">
        <v>105</v>
      </c>
    </row>
    <row r="63" spans="2:8" ht="52.5" customHeight="1" thickBot="1" x14ac:dyDescent="0.2">
      <c r="B63" s="135"/>
      <c r="C63" s="1209" t="s">
        <v>49</v>
      </c>
      <c r="D63" s="1209"/>
      <c r="E63" s="1210"/>
      <c r="F63" s="136">
        <v>2854</v>
      </c>
      <c r="G63" s="136">
        <v>2646</v>
      </c>
      <c r="H63" s="137">
        <v>2537</v>
      </c>
    </row>
    <row r="64" spans="2:8" x14ac:dyDescent="0.15"/>
  </sheetData>
  <sheetProtection algorithmName="SHA-512" hashValue="wxo6+foEPGsHEwiX5S4mQ8XFBC9L3IqQsIpaEj6NDH8Gnr1rVPkI8CZW0e3Nf5lKkzNJfsJDfT5s79eqx66l7A==" saltValue="lfZk7E0wO1BOC1ehcyjK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451184</v>
      </c>
      <c r="E3" s="156"/>
      <c r="F3" s="157">
        <v>268375</v>
      </c>
      <c r="G3" s="158"/>
      <c r="H3" s="159"/>
    </row>
    <row r="4" spans="1:8" x14ac:dyDescent="0.15">
      <c r="A4" s="160"/>
      <c r="B4" s="161"/>
      <c r="C4" s="162"/>
      <c r="D4" s="163">
        <v>174243</v>
      </c>
      <c r="E4" s="164"/>
      <c r="F4" s="165">
        <v>119602</v>
      </c>
      <c r="G4" s="166"/>
      <c r="H4" s="167"/>
    </row>
    <row r="5" spans="1:8" x14ac:dyDescent="0.15">
      <c r="A5" s="148" t="s">
        <v>520</v>
      </c>
      <c r="B5" s="153"/>
      <c r="C5" s="154"/>
      <c r="D5" s="155">
        <v>316935</v>
      </c>
      <c r="E5" s="156"/>
      <c r="F5" s="157">
        <v>301035</v>
      </c>
      <c r="G5" s="158"/>
      <c r="H5" s="159"/>
    </row>
    <row r="6" spans="1:8" x14ac:dyDescent="0.15">
      <c r="A6" s="160"/>
      <c r="B6" s="161"/>
      <c r="C6" s="162"/>
      <c r="D6" s="163">
        <v>55744</v>
      </c>
      <c r="E6" s="164"/>
      <c r="F6" s="165">
        <v>154376</v>
      </c>
      <c r="G6" s="166"/>
      <c r="H6" s="167"/>
    </row>
    <row r="7" spans="1:8" x14ac:dyDescent="0.15">
      <c r="A7" s="148" t="s">
        <v>521</v>
      </c>
      <c r="B7" s="153"/>
      <c r="C7" s="154"/>
      <c r="D7" s="155">
        <v>404471</v>
      </c>
      <c r="E7" s="156"/>
      <c r="F7" s="157">
        <v>277467</v>
      </c>
      <c r="G7" s="158"/>
      <c r="H7" s="159"/>
    </row>
    <row r="8" spans="1:8" x14ac:dyDescent="0.15">
      <c r="A8" s="160"/>
      <c r="B8" s="161"/>
      <c r="C8" s="162"/>
      <c r="D8" s="163">
        <v>134621</v>
      </c>
      <c r="E8" s="164"/>
      <c r="F8" s="165">
        <v>128378</v>
      </c>
      <c r="G8" s="166"/>
      <c r="H8" s="167"/>
    </row>
    <row r="9" spans="1:8" x14ac:dyDescent="0.15">
      <c r="A9" s="148" t="s">
        <v>522</v>
      </c>
      <c r="B9" s="153"/>
      <c r="C9" s="154"/>
      <c r="D9" s="155">
        <v>226103</v>
      </c>
      <c r="E9" s="156"/>
      <c r="F9" s="157">
        <v>282256</v>
      </c>
      <c r="G9" s="158"/>
      <c r="H9" s="159"/>
    </row>
    <row r="10" spans="1:8" x14ac:dyDescent="0.15">
      <c r="A10" s="160"/>
      <c r="B10" s="161"/>
      <c r="C10" s="162"/>
      <c r="D10" s="163">
        <v>145819</v>
      </c>
      <c r="E10" s="164"/>
      <c r="F10" s="165">
        <v>145453</v>
      </c>
      <c r="G10" s="166"/>
      <c r="H10" s="167"/>
    </row>
    <row r="11" spans="1:8" x14ac:dyDescent="0.15">
      <c r="A11" s="148" t="s">
        <v>523</v>
      </c>
      <c r="B11" s="153"/>
      <c r="C11" s="154"/>
      <c r="D11" s="155">
        <v>272020</v>
      </c>
      <c r="E11" s="156"/>
      <c r="F11" s="157">
        <v>295341</v>
      </c>
      <c r="G11" s="158"/>
      <c r="H11" s="159"/>
    </row>
    <row r="12" spans="1:8" x14ac:dyDescent="0.15">
      <c r="A12" s="160"/>
      <c r="B12" s="161"/>
      <c r="C12" s="168"/>
      <c r="D12" s="163">
        <v>140853</v>
      </c>
      <c r="E12" s="164"/>
      <c r="F12" s="165">
        <v>137402</v>
      </c>
      <c r="G12" s="166"/>
      <c r="H12" s="167"/>
    </row>
    <row r="13" spans="1:8" x14ac:dyDescent="0.15">
      <c r="A13" s="148"/>
      <c r="B13" s="153"/>
      <c r="C13" s="169"/>
      <c r="D13" s="170">
        <v>334143</v>
      </c>
      <c r="E13" s="171"/>
      <c r="F13" s="172">
        <v>284895</v>
      </c>
      <c r="G13" s="173"/>
      <c r="H13" s="159"/>
    </row>
    <row r="14" spans="1:8" x14ac:dyDescent="0.15">
      <c r="A14" s="160"/>
      <c r="B14" s="161"/>
      <c r="C14" s="162"/>
      <c r="D14" s="163">
        <v>130256</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4.38</v>
      </c>
      <c r="C19" s="174">
        <f>ROUND(VALUE(SUBSTITUTE(実質収支比率等に係る経年分析!G$48,"▲","-")),2)</f>
        <v>5.69</v>
      </c>
      <c r="D19" s="174">
        <f>ROUND(VALUE(SUBSTITUTE(実質収支比率等に係る経年分析!H$48,"▲","-")),2)</f>
        <v>6.81</v>
      </c>
      <c r="E19" s="174">
        <f>ROUND(VALUE(SUBSTITUTE(実質収支比率等に係る経年分析!I$48,"▲","-")),2)</f>
        <v>7.05</v>
      </c>
      <c r="F19" s="174">
        <f>ROUND(VALUE(SUBSTITUTE(実質収支比率等に係る経年分析!J$48,"▲","-")),2)</f>
        <v>5.99</v>
      </c>
    </row>
    <row r="20" spans="1:11" x14ac:dyDescent="0.15">
      <c r="A20" s="174" t="s">
        <v>53</v>
      </c>
      <c r="B20" s="174">
        <f>ROUND(VALUE(SUBSTITUTE(実質収支比率等に係る経年分析!F$47,"▲","-")),2)</f>
        <v>14.79</v>
      </c>
      <c r="C20" s="174">
        <f>ROUND(VALUE(SUBSTITUTE(実質収支比率等に係る経年分析!G$47,"▲","-")),2)</f>
        <v>19.45</v>
      </c>
      <c r="D20" s="174">
        <f>ROUND(VALUE(SUBSTITUTE(実質収支比率等に係る経年分析!H$47,"▲","-")),2)</f>
        <v>18.239999999999998</v>
      </c>
      <c r="E20" s="174">
        <f>ROUND(VALUE(SUBSTITUTE(実質収支比率等に係る経年分析!I$47,"▲","-")),2)</f>
        <v>19.98</v>
      </c>
      <c r="F20" s="174">
        <f>ROUND(VALUE(SUBSTITUTE(実質収支比率等に係る経年分析!J$47,"▲","-")),2)</f>
        <v>19.53</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6.66</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0.92</v>
      </c>
      <c r="F21" s="174">
        <f>IF(ISNUMBER(VALUE(SUBSTITUTE(実質収支比率等に係る経年分析!J$49,"▲","-"))),ROUND(VALUE(SUBSTITUTE(実質収支比率等に係る経年分析!J$49,"▲","-")),2),NA())</f>
        <v>-0.91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小値賀町後期高齢者医療事業特別会計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小値賀町渡船事業特別会計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15">
      <c r="A32" s="175" t="str">
        <f>IF(連結実質赤字比率に係る赤字・黒字の構成分析!C$38="",NA(),連結実質赤字比率に係る赤字・黒字の構成分析!C$38)</f>
        <v>小値賀町簡易水道事業特別会計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国民健康保険診療所特別会計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小値賀町介護保険事業特別会計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小値賀町下水道事業特別会計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356</v>
      </c>
      <c r="E42" s="176"/>
      <c r="F42" s="176"/>
      <c r="G42" s="176">
        <f>'実質公債費比率（分子）の構造'!L$52</f>
        <v>346</v>
      </c>
      <c r="H42" s="176"/>
      <c r="I42" s="176"/>
      <c r="J42" s="176">
        <f>'実質公債費比率（分子）の構造'!M$52</f>
        <v>353</v>
      </c>
      <c r="K42" s="176"/>
      <c r="L42" s="176"/>
      <c r="M42" s="176">
        <f>'実質公債費比率（分子）の構造'!N$52</f>
        <v>359</v>
      </c>
      <c r="N42" s="176"/>
      <c r="O42" s="176"/>
      <c r="P42" s="176">
        <f>'実質公債費比率（分子）の構造'!O$52</f>
        <v>361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109</v>
      </c>
      <c r="C46" s="176"/>
      <c r="D46" s="176"/>
      <c r="E46" s="176">
        <f>'実質公債費比率（分子）の構造'!L$48</f>
        <v>102</v>
      </c>
      <c r="F46" s="176"/>
      <c r="G46" s="176"/>
      <c r="H46" s="176">
        <f>'実質公債費比率（分子）の構造'!M$48</f>
        <v>107</v>
      </c>
      <c r="I46" s="176"/>
      <c r="J46" s="176"/>
      <c r="K46" s="176">
        <f>'実質公債費比率（分子）の構造'!N$48</f>
        <v>110</v>
      </c>
      <c r="L46" s="176"/>
      <c r="M46" s="176"/>
      <c r="N46" s="176">
        <f>'実質公債費比率（分子）の構造'!O$48</f>
        <v>108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368</v>
      </c>
      <c r="C49" s="176"/>
      <c r="D49" s="176"/>
      <c r="E49" s="176">
        <f>'実質公債費比率（分子）の構造'!L$45</f>
        <v>381</v>
      </c>
      <c r="F49" s="176"/>
      <c r="G49" s="176"/>
      <c r="H49" s="176">
        <f>'実質公債費比率（分子）の構造'!M$45</f>
        <v>397</v>
      </c>
      <c r="I49" s="176"/>
      <c r="J49" s="176"/>
      <c r="K49" s="176">
        <f>'実質公債費比率（分子）の構造'!N$45</f>
        <v>408</v>
      </c>
      <c r="L49" s="176"/>
      <c r="M49" s="176"/>
      <c r="N49" s="176">
        <f>'実質公債費比率（分子）の構造'!O$45</f>
        <v>426</v>
      </c>
      <c r="O49" s="176"/>
      <c r="P49" s="176"/>
    </row>
    <row r="50" spans="1:16" x14ac:dyDescent="0.15">
      <c r="A50" s="176" t="s">
        <v>67</v>
      </c>
      <c r="B50" s="176" t="e">
        <f>NA()</f>
        <v>#N/A</v>
      </c>
      <c r="C50" s="176">
        <f>IF(ISNUMBER('実質公債費比率（分子）の構造'!K$53),'実質公債費比率（分子）の構造'!K$53,NA())</f>
        <v>123</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152</v>
      </c>
      <c r="J50" s="176" t="e">
        <f>NA()</f>
        <v>#N/A</v>
      </c>
      <c r="K50" s="176" t="e">
        <f>NA()</f>
        <v>#N/A</v>
      </c>
      <c r="L50" s="176">
        <f>IF(ISNUMBER('実質公債費比率（分子）の構造'!N$53),'実質公債費比率（分子）の構造'!N$53,NA())</f>
        <v>160</v>
      </c>
      <c r="M50" s="176" t="e">
        <f>NA()</f>
        <v>#N/A</v>
      </c>
      <c r="N50" s="176" t="e">
        <f>NA()</f>
        <v>#N/A</v>
      </c>
      <c r="O50" s="176">
        <f>IF(ISNUMBER('実質公債費比率（分子）の構造'!O$53),'実質公債費比率（分子）の構造'!O$53,NA())</f>
        <v>173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3110</v>
      </c>
      <c r="E56" s="175"/>
      <c r="F56" s="175"/>
      <c r="G56" s="175">
        <f>'将来負担比率（分子）の構造'!J$52</f>
        <v>3412</v>
      </c>
      <c r="H56" s="175"/>
      <c r="I56" s="175"/>
      <c r="J56" s="175">
        <f>'将来負担比率（分子）の構造'!K$52</f>
        <v>3649</v>
      </c>
      <c r="K56" s="175"/>
      <c r="L56" s="175"/>
      <c r="M56" s="175">
        <f>'将来負担比率（分子）の構造'!L$52</f>
        <v>3721</v>
      </c>
      <c r="N56" s="175"/>
      <c r="O56" s="175"/>
      <c r="P56" s="175">
        <f>'将来負担比率（分子）の構造'!M$52</f>
        <v>3788</v>
      </c>
    </row>
    <row r="57" spans="1:16" x14ac:dyDescent="0.15">
      <c r="A57" s="175" t="s">
        <v>42</v>
      </c>
      <c r="B57" s="175"/>
      <c r="C57" s="175"/>
      <c r="D57" s="175">
        <f>'将来負担比率（分子）の構造'!I$51</f>
        <v>118</v>
      </c>
      <c r="E57" s="175"/>
      <c r="F57" s="175"/>
      <c r="G57" s="175">
        <f>'将来負担比率（分子）の構造'!J$51</f>
        <v>65</v>
      </c>
      <c r="H57" s="175"/>
      <c r="I57" s="175"/>
      <c r="J57" s="175">
        <f>'将来負担比率（分子）の構造'!K$51</f>
        <v>31</v>
      </c>
      <c r="K57" s="175"/>
      <c r="L57" s="175"/>
      <c r="M57" s="175">
        <f>'将来負担比率（分子）の構造'!L$51</f>
        <v>27</v>
      </c>
      <c r="N57" s="175"/>
      <c r="O57" s="175"/>
      <c r="P57" s="175">
        <f>'将来負担比率（分子）の構造'!M$51</f>
        <v>30</v>
      </c>
    </row>
    <row r="58" spans="1:16" x14ac:dyDescent="0.15">
      <c r="A58" s="175" t="s">
        <v>41</v>
      </c>
      <c r="B58" s="175"/>
      <c r="C58" s="175"/>
      <c r="D58" s="175">
        <f>'将来負担比率（分子）の構造'!I$50</f>
        <v>3033</v>
      </c>
      <c r="E58" s="175"/>
      <c r="F58" s="175"/>
      <c r="G58" s="175">
        <f>'将来負担比率（分子）の構造'!J$50</f>
        <v>3054</v>
      </c>
      <c r="H58" s="175"/>
      <c r="I58" s="175"/>
      <c r="J58" s="175">
        <f>'将来負担比率（分子）の構造'!K$50</f>
        <v>3145</v>
      </c>
      <c r="K58" s="175"/>
      <c r="L58" s="175"/>
      <c r="M58" s="175">
        <f>'将来負担比率（分子）の構造'!L$50</f>
        <v>2949</v>
      </c>
      <c r="N58" s="175"/>
      <c r="O58" s="175"/>
      <c r="P58" s="175">
        <f>'将来負担比率（分子）の構造'!M$50</f>
        <v>2852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351</v>
      </c>
      <c r="C62" s="175"/>
      <c r="D62" s="175"/>
      <c r="E62" s="175">
        <f>'将来負担比率（分子）の構造'!J$45</f>
        <v>350</v>
      </c>
      <c r="F62" s="175"/>
      <c r="G62" s="175"/>
      <c r="H62" s="175">
        <f>'将来負担比率（分子）の構造'!K$45</f>
        <v>323</v>
      </c>
      <c r="I62" s="175"/>
      <c r="J62" s="175"/>
      <c r="K62" s="175">
        <f>'将来負担比率（分子）の構造'!L$45</f>
        <v>607</v>
      </c>
      <c r="L62" s="175"/>
      <c r="M62" s="175"/>
      <c r="N62" s="175">
        <f>'将来負担比率（分子）の構造'!M$45</f>
        <v>309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924</v>
      </c>
      <c r="C64" s="175"/>
      <c r="D64" s="175"/>
      <c r="E64" s="175">
        <f>'将来負担比率（分子）の構造'!J$43</f>
        <v>1208</v>
      </c>
      <c r="F64" s="175"/>
      <c r="G64" s="175"/>
      <c r="H64" s="175">
        <f>'将来負担比率（分子）の構造'!K$43</f>
        <v>1228</v>
      </c>
      <c r="I64" s="175"/>
      <c r="J64" s="175"/>
      <c r="K64" s="175">
        <f>'将来負担比率（分子）の構造'!L$43</f>
        <v>1242</v>
      </c>
      <c r="L64" s="175"/>
      <c r="M64" s="175"/>
      <c r="N64" s="175">
        <f>'将来負担比率（分子）の構造'!M$43</f>
        <v>1189</v>
      </c>
      <c r="O64" s="175"/>
      <c r="P64" s="175"/>
    </row>
    <row r="65" spans="1:16" x14ac:dyDescent="0.15">
      <c r="A65" s="175" t="s">
        <v>32</v>
      </c>
      <c r="B65" s="175">
        <f>'将来負担比率（分子）の構造'!I$42</f>
        <v>2</v>
      </c>
      <c r="C65" s="175"/>
      <c r="D65" s="175"/>
      <c r="E65" s="175">
        <f>'将来負担比率（分子）の構造'!J$42</f>
        <v>1</v>
      </c>
      <c r="F65" s="175"/>
      <c r="G65" s="175"/>
      <c r="H65" s="175">
        <f>'将来負担比率（分子）の構造'!K$42</f>
        <v>1</v>
      </c>
      <c r="I65" s="175"/>
      <c r="J65" s="175"/>
      <c r="K65" s="175">
        <f>'将来負担比率（分子）の構造'!L$42</f>
        <v>6</v>
      </c>
      <c r="L65" s="175"/>
      <c r="M65" s="175"/>
      <c r="N65" s="175">
        <f>'将来負担比率（分子）の構造'!M$42</f>
        <v>10</v>
      </c>
      <c r="O65" s="175"/>
      <c r="P65" s="175"/>
    </row>
    <row r="66" spans="1:16" x14ac:dyDescent="0.15">
      <c r="A66" s="175" t="s">
        <v>31</v>
      </c>
      <c r="B66" s="175">
        <f>'将来負担比率（分子）の構造'!I$41</f>
        <v>3594</v>
      </c>
      <c r="C66" s="175"/>
      <c r="D66" s="175"/>
      <c r="E66" s="175">
        <f>'将来負担比率（分子）の構造'!J$41</f>
        <v>3532</v>
      </c>
      <c r="F66" s="175"/>
      <c r="G66" s="175"/>
      <c r="H66" s="175">
        <f>'将来負担比率（分子）の構造'!K$41</f>
        <v>3533</v>
      </c>
      <c r="I66" s="175"/>
      <c r="J66" s="175"/>
      <c r="K66" s="175">
        <f>'将来負担比率（分子）の構造'!L$41</f>
        <v>3474</v>
      </c>
      <c r="L66" s="175"/>
      <c r="M66" s="175"/>
      <c r="N66" s="175">
        <f>'将来負担比率（分子）の構造'!M$41</f>
        <v>3439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403</v>
      </c>
      <c r="C72" s="179">
        <f>基金残高に係る経年分析!G55</f>
        <v>424</v>
      </c>
      <c r="D72" s="179">
        <f>基金残高に係る経年分析!H55</f>
        <v>424</v>
      </c>
    </row>
    <row r="73" spans="1:16" x14ac:dyDescent="0.15">
      <c r="A73" s="178" t="s">
        <v>74</v>
      </c>
      <c r="B73" s="179">
        <f>基金残高に係る経年分析!F56</f>
        <v>447</v>
      </c>
      <c r="C73" s="179">
        <f>基金残高に係る経年分析!G56</f>
        <v>433</v>
      </c>
      <c r="D73" s="179">
        <f>基金残高に係る経年分析!H56</f>
        <v>425</v>
      </c>
    </row>
    <row r="74" spans="1:16" x14ac:dyDescent="0.15">
      <c r="A74" s="178" t="s">
        <v>75</v>
      </c>
      <c r="B74" s="179">
        <f>基金残高に係る経年分析!F57</f>
        <v>2003</v>
      </c>
      <c r="C74" s="179">
        <f>基金残高に係る経年分析!G57</f>
        <v>1789</v>
      </c>
      <c r="D74" s="179">
        <f>基金残高に係る経年分析!H57</f>
        <v>1688</v>
      </c>
    </row>
  </sheetData>
  <sheetProtection algorithmName="SHA-512" hashValue="66VaTeoKwYKSGVlRVHasXVWR/AbgtU4zrMEwy6O3Pc5WbcdGF/pNn2g4Jh4UBmF0MBiVV+IQfMslcJGp4mPesA==" saltValue="pj/MHD9LqeYfwdftAVbs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2025-03-14T00:30:41Z</cp:lastPrinted>
  <dcterms:created xsi:type="dcterms:W3CDTF">2025-02-19T05:09:32Z</dcterms:created>
  <dcterms:modified xsi:type="dcterms:W3CDTF">2025-03-18T04:32:27Z</dcterms:modified>
  <cp:category/>
</cp:coreProperties>
</file>