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8F020A2F-2CE3-4CE2-82E2-7ED097AA9D6C}"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<sst xmlns="http://schemas.openxmlformats.org/spreadsheetml/2006/main" count="1126" uniqueCount="564">
  <si>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</si>
  <si>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</si>
  <si>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</si>
  <si>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</si>
  <si>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</si>
  <si>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</si>
  <si>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</si>
  <si>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</si>
  <si>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</si>
  <si>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</si>
  <si>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</si>
  <si>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</si>
  <si>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</si>
  <si>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</si>
  <si>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</si>
  <si>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</si>
  <si>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</si>
  <si>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</si>
  <si>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</si>
  <si>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</si>
  <si>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</si>
  <si>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</si>
  <si>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</si>
  <si>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</si>
  <si>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</si>
  <si>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</si>
  <si>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</si>
  <si>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</si>
  <si>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</si>
  <si>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</si>
  <si>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</si>
  <si>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</si>
  <si>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</si>
  <si>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</si>
  <si>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</si>
  <si>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</si>
  <si>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</si>
  <si>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</si>
  <si>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</si>
  <si>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</si>
  <si>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</si>
  <si>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</si>
  <si>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</si>
  <si>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</si>
  <si>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</si>
  <si>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</si>
  <si>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</si>
  <si>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</si>
  <si>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</si>
  <si>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</si>
  <si>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</si>
  <si>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</si>
  <si>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</si>
  <si>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</si>
  <si>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</si>
  <si>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</si>
  <si>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</si>
  <si>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</si>
  <si>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</si>
  <si>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</si>
  <si>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</si>
  <si>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</si>
  <si>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</si>
  <si>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</si>
  <si>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</si>
  <si>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</si>
  <si>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</si>
  <si>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</si>
  <si>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</si>
  <si>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</si>
  <si>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</si>
  <si>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</si>
  <si>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</si>
  <si>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</si>
  <si>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</si>
  <si>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</si>
  <si>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</si>
  <si>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</si>
  <si>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</si>
  <si>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</si>
  <si>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</si>
  <si>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</si>
  <si>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</si>
  <si>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</si>
  <si>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</si>
  <si>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</si>
  <si>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</si>
  <si>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</si>
  <si>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</si>
  <si>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</si>
  <si>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</si>
  <si>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</si>
  <si>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</si>
  <si>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</si>
  <si>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</si>
  <si>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</si>
  <si>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</si>
  <si>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</si>
  <si>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</si>
  <si>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</si>
  <si>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</si>
  <si>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</si>
  <si>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</si>
  <si>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</si>
  <si>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</si>
  <si>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</si>
  <si>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</si>
  <si>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</si>
  <si>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</si>
  <si>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</si>
  <si>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</si>
  <si>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</si>
  <si>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</si>
  <si>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</si>
  <si>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</si>
  <si>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</si>
  <si>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</si>
  <si>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</si>
  <si>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</si>
  <si>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</si>
  <si>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</si>
  <si>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</si>
  <si>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</si>
  <si>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</si>
  <si>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</si>
  <si>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</si>
  <si>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</si>
  <si>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</si>
  <si>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</si>
  <si>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</si>
  <si>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</si>
  <si>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</si>
  <si>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</si>
  <si>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</si>
  <si>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</si>
  <si>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</si>
  <si>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</si>
  <si>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</si>
  <si>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</si>
  <si>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</si>
  <si>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</si>
  <si>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</si>
  <si>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</si>
  <si>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</si>
  <si>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</si>
  <si>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</si>
  <si>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</si>
  <si>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</si>
  <si>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</si>
  <si>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</si>
  <si>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</si>
  <si>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</si>
  <si>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</si>
  <si>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</si>
  <si>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</si>
  <si>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</si>
  <si>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</si>
  <si>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</si>
  <si>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</si>
  <si>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</si>
  <si>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</si>
  <si>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</si>
  <si>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</si>
  <si>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</si>
  <si>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</si>
  <si>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</si>
  <si>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</si>
  <si>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</si>
  <si>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</si>
  <si>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</si>
  <si>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</si>
  <si>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</si>
  <si>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</si>
  <si>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</si>
  <si>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</si>
  <si>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</si>
  <si>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</si>
  <si>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</si>
  <si>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</si>
  <si>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</si>
  <si>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</si>
  <si>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</si>
  <si>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</si>
  <si>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</si>
  <si>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</si>
  <si>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</si>
  <si>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</si>
  <si>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</si>
  <si>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</si>
  <si>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</si>
  <si>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</si>
  <si>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</si>
  <si>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</si>
  <si>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</si>
  <si>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</si>
  <si>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</si>
  <si>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</si>
  <si>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</si>
  <si>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</si>
  <si>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</si>
  <si>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</si>
  <si>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</si>
  <si>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</si>
  <si>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長崎県波佐見町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</si>
  <si>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</si>
  <si>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</si>
  <si>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</si>
  <si>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</si>
  <si>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</si>
  <si>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</si>
  <si>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</si>
  <si>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</si>
  <si>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</si>
  <si>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</si>
  <si>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</si>
  <si>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</si>
  <si>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</si>
  <si>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</si>
  <si>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</si>
  <si>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</si>
  <si>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</si>
  <si>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</si>
  <si>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</si>
  <si>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</si>
  <si>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</si>
  <si>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</si>
  <si>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</si>
  <si>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</si>
  <si>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</si>
  <si>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</si>
  <si>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</si>
  <si>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</si>
  <si>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</si>
  <si>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</si>
  <si>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</si>
  <si>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</si>
  <si>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</si>
  <si>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</si>
  <si>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</si>
  <si>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</si>
  <si>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</si>
  <si>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</si>
  <si>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</si>
  <si>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</si>
  <si>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</si>
  <si>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</si>
  <si>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</si>
  <si>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</si>
  <si>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</si>
  <si>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</si>
  <si>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</si>
  <si>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</si>
  <si>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</si>
  <si>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</si>
  <si>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</si>
  <si>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</si>
  <si>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</si>
  <si>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</si>
  <si>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</si>
  <si>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</si>
  <si>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</si>
  <si>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</si>
  <si>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</si>
  <si>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</si>
  <si>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</si>
  <si>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</si>
  <si>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</si>
  <si>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</si>
  <si>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</si>
  <si>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</si>
  <si>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</si>
  <si>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</si>
  <si>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</si>
  <si>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</si>
  <si>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</si>
  <si>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</si>
  <si>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</si>
  <si>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</si>
  <si>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</si>
  <si>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</si>
  <si>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</si>
  <si>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</si>
  <si>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</si>
  <si>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</si>
  <si>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</si>
  <si>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</si>
  <si>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</si>
  <si>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</si>
  <si>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</si>
  <si>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</si>
  <si>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</si>
  <si>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</si>
  <si>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</si>
  <si>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</si>
  <si>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</si>
  <si>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</si>
  <si>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</si>
  <si>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</si>
  <si>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</si>
  <si>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</si>
  <si>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</si>
  <si>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</si>
  <si>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</si>
  <si>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</si>
  <si>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</si>
  <si>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</si>
  <si>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</si>
  <si>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</si>
  <si>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</si>
  <si>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</si>
  <si>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</si>
  <si>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</si>
  <si>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</si>
  <si>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</si>
  <si>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</si>
  <si>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</si>
  <si>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</si>
  <si>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</si>
  <si>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</si>
  <si>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</si>
  <si>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</si>
  <si>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</si>
  <si>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</si>
  <si>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</si>
  <si>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</si>
  <si>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</si>
  <si>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</si>
  <si>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</si>
  <si>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</si>
  <si>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</si>
  <si>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</si>
  <si>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</si>
  <si>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</si>
  <si>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</si>
  <si>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</si>
  <si>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</si>
  <si>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</si>
  <si>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</si>
  <si>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</si>
  <si>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</si>
  <si>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</si>
  <si>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</si>
  <si>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</si>
  <si>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</si>
  <si>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</si>
  <si>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</si>
  <si>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</si>
  <si>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</si>
  <si>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</si>
  <si>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</si>
  <si>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</si>
  <si>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</si>
  <si>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</si>
  <si>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</si>
  <si>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長崎県波佐見町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</si>
  <si>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</si>
  <si>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</si>
  <si>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</si>
  <si>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</si>
  <si>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</si>
  <si>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</si>
  <si>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</si>
  <si>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</si>
  <si>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</si>
  <si>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</si>
  <si>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</si>
  <si>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</si>
  <si>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</si>
  <si>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</si>
  <si>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</si>
  <si>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</si>
  <si>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</si>
  <si>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</si>
  <si>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</si>
  <si>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</si>
  <si>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</si>
  <si>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</si>
  <si>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</si>
  <si>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</si>
  <si>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</si>
  <si>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</si>
  <si>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</si>
  <si>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</si>
  <si>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</si>
  <si>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</si>
  <si>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</si>
  <si>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</si>
  <si>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</si>
  <si>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</si>
  <si>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</si>
  <si>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</si>
  <si>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</si>
  <si>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</si>
  <si>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</si>
  <si>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</si>
  <si>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</si>
  <si>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</si>
  <si>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</si>
  <si>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</si>
  <si>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</si>
  <si>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</si>
  <si>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</si>
  <si>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</si>
  <si>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</si>
  <si>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</si>
  <si>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</si>
  <si>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</si>
  <si>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</si>
  <si>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</si>
  <si>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</si>
  <si>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</si>
  <si>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</si>
  <si>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</si>
  <si>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</si>
  <si>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</si>
  <si>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</si>
  <si>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</si>
  <si>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</si>
  <si>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</si>
  <si>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</si>
  <si>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</si>
  <si>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</si>
  <si>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</si>
  <si>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</si>
  <si>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</si>
  <si>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</si>
  <si>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</si>
  <si>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</si>
  <si>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</si>
  <si>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</si>
  <si>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</si>
  <si>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</si>
  <si>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</si>
  <si>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</si>
  <si>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</si>
  <si>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</si>
  <si>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</si>
  <si>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</si>
  <si>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</si>
  <si>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</si>
  <si>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</si>
  <si>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</si>
  <si>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</si>
  <si>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</si>
  <si>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</si>
  <si>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</si>
  <si>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</si>
  <si>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</si>
  <si>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</si>
  <si>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</si>
  <si>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</si>
  <si>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</si>
  <si>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</si>
  <si>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</si>
  <si>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</si>
  <si>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</si>
  <si>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</si>
  <si>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</si>
  <si>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</si>
  <si>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</si>
  <si>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</si>
  <si>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</si>
  <si>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</si>
  <si>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</si>
  <si>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</si>
  <si>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</si>
  <si>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</si>
  <si>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</si>
  <si>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</si>
  <si>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</si>
  <si>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</si>
  <si>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</si>
  <si>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</si>
  <si>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</si>
  <si>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</si>
  <si>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</si>
  <si>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</si>
  <si>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</si>
  <si>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</si>
  <si>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</si>
  <si>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</si>
  <si>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</si>
  <si>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</si>
  <si>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</si>
  <si>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</si>
  <si>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</si>
  <si>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</si>
  <si>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</si>
  <si>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</si>
  <si>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</si>
  <si>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</si>
  <si>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</si>
  <si>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</si>
  <si>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</si>
  <si>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</si>
  <si>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</si>
  <si>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</si>
  <si>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</si>
  <si>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</si>
  <si>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</si>
  <si>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</si>
  <si>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</si>
  <si>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</si>
  <si>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</si>
  <si>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</si>
  <si>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</si>
  <si>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</si>
  <si>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</si>
  <si>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</si>
  <si>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</si>
  <si>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</si>
  <si>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</si>
  <si>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</si>
  <si>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</si>
  <si>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</si>
  <si>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</si>
  <si>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</si>
  <si>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</si>
  <si>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</si>
  <si>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</si>
  <si>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</si>
  <si>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</si>
  <si>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</si>
  <si>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</si>
  <si>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</si>
  <si>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</si>
  <si>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</si>
  <si>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</si>
  <si>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</si>
  <si>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</si>
  <si>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</si>
  <si>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0.60</t>
  </si>
  <si>
    <t>上水道事業会計</t>
  </si>
  <si>
    <t>工業用水道事業会計</t>
  </si>
  <si>
    <t>一般会計</t>
  </si>
  <si>
    <t>国民健康保険事業特別会計</t>
  </si>
  <si>
    <t>介護保険事業特別会計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</si>
  <si>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</si>
  <si>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</si>
  <si>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</si>
  <si>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</si>
  <si>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</si>
  <si>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</si>
  <si>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</si>
  <si>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</si>
  <si>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</si>
  <si>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東彼地区保健福祉組合（一般会計）</t>
    <rPh sb="0" eb="2">
      <t>トウヒ</t>
    </rPh>
    <rPh sb="2" eb="4">
      <t>チク</t>
    </rPh>
    <rPh sb="4" eb="6">
      <t>ホケン</t>
    </rPh>
    <rPh sb="6" eb="8">
      <t>フクシ</t>
    </rPh>
    <rPh sb="8" eb="10">
      <t>クミアイ</t>
    </rPh>
    <rPh sb="11" eb="13">
      <t>イッパン</t>
    </rPh>
    <rPh sb="13" eb="15">
      <t>カイケイ</t>
    </rPh>
    <phoneticPr fontId="10"/>
  </si>
  <si>
    <t>　〃　介護保険会計（サービス認定）</t>
    <rPh sb="3" eb="5">
      <t>カイゴ</t>
    </rPh>
    <rPh sb="5" eb="7">
      <t>ホケン</t>
    </rPh>
    <rPh sb="7" eb="9">
      <t>カイケイ</t>
    </rPh>
    <rPh sb="14" eb="16">
      <t>ニンテイ</t>
    </rPh>
    <phoneticPr fontId="10"/>
  </si>
  <si>
    <t>長崎県後期高齢者医療広域連合（普通会計）</t>
    <rPh sb="0" eb="2">
      <t>ナガサキ</t>
    </rPh>
    <rPh sb="2" eb="3">
      <t>ケン</t>
    </rPh>
    <rPh sb="3" eb="5">
      <t>コウキ</t>
    </rPh>
    <rPh sb="5" eb="7">
      <t>コウレイ</t>
    </rPh>
    <rPh sb="7" eb="8">
      <t>シャ</t>
    </rPh>
    <rPh sb="8" eb="10">
      <t>イリョウ</t>
    </rPh>
    <rPh sb="10" eb="12">
      <t>コウイキ</t>
    </rPh>
    <rPh sb="12" eb="14">
      <t>レンゴウ</t>
    </rPh>
    <rPh sb="15" eb="17">
      <t>フツウ</t>
    </rPh>
    <rPh sb="17" eb="19">
      <t>カイケイ</t>
    </rPh>
    <phoneticPr fontId="10"/>
  </si>
  <si>
    <t>　〃　　　　　　　　　　　（事業会計）</t>
    <rPh sb="14" eb="16">
      <t>ジギョウ</t>
    </rPh>
    <rPh sb="16" eb="18">
      <t>カイケイ</t>
    </rPh>
    <phoneticPr fontId="1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</si>
  <si>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0"/>
  </si>
  <si>
    <t>　〃　（市町村会館管理事業特別会計）</t>
    <rPh sb="4" eb="7">
      <t>シチョウソン</t>
    </rPh>
    <rPh sb="7" eb="9">
      <t>カイカン</t>
    </rPh>
    <rPh sb="9" eb="11">
      <t>カンリ</t>
    </rPh>
    <rPh sb="11" eb="13">
      <t>ジギョウ</t>
    </rPh>
    <rPh sb="13" eb="15">
      <t>トクベツ</t>
    </rPh>
    <rPh sb="15" eb="17">
      <t>カイケイ</t>
    </rPh>
    <phoneticPr fontId="10"/>
  </si>
  <si>
    <t>　〃　（市町村会館馬町別館管理事業特別会計）</t>
    <rPh sb="4" eb="7">
      <t>シチョウソン</t>
    </rPh>
    <rPh sb="7" eb="9">
      <t>カイカン</t>
    </rPh>
    <rPh sb="9" eb="10">
      <t>ウマ</t>
    </rPh>
    <rPh sb="10" eb="11">
      <t>マチ</t>
    </rPh>
    <rPh sb="11" eb="13">
      <t>ベッカン</t>
    </rPh>
    <rPh sb="13" eb="15">
      <t>カンリ</t>
    </rPh>
    <rPh sb="15" eb="17">
      <t>ジギョウ</t>
    </rPh>
    <rPh sb="17" eb="19">
      <t>トクベツ</t>
    </rPh>
    <rPh sb="19" eb="21">
      <t>カイケイ</t>
    </rPh>
    <phoneticPr fontId="10"/>
  </si>
  <si>
    <t>　〃　（公平委員会事業特別会計）</t>
    <rPh sb="4" eb="6">
      <t>コウヘイ</t>
    </rPh>
    <rPh sb="6" eb="9">
      <t>イインカイ</t>
    </rPh>
    <rPh sb="9" eb="11">
      <t>ジギョウ</t>
    </rPh>
    <rPh sb="11" eb="13">
      <t>トクベツ</t>
    </rPh>
    <rPh sb="13" eb="15">
      <t>カイケイ</t>
    </rPh>
    <phoneticPr fontId="10"/>
  </si>
  <si>
    <t>　〃　（行政不服審査会事業特別会計）</t>
    <rPh sb="4" eb="6">
      <t>ギョウセイ</t>
    </rPh>
    <rPh sb="6" eb="8">
      <t>フフク</t>
    </rPh>
    <rPh sb="8" eb="10">
      <t>シンサ</t>
    </rPh>
    <rPh sb="10" eb="11">
      <t>カイ</t>
    </rPh>
    <rPh sb="11" eb="13">
      <t>ジギョウ</t>
    </rPh>
    <rPh sb="13" eb="15">
      <t>トクベツ</t>
    </rPh>
    <rPh sb="15" eb="17">
      <t>カイケイ</t>
    </rPh>
    <phoneticPr fontId="10"/>
  </si>
  <si>
    <t>　〃　（交通災害共済事業特別会計）</t>
    <rPh sb="4" eb="6">
      <t>コウツウ</t>
    </rPh>
    <rPh sb="6" eb="8">
      <t>サイガイ</t>
    </rPh>
    <rPh sb="8" eb="10">
      <t>キョウサイ</t>
    </rPh>
    <rPh sb="10" eb="12">
      <t>ジギョウ</t>
    </rPh>
    <rPh sb="12" eb="14">
      <t>トクベツ</t>
    </rPh>
    <rPh sb="14" eb="16">
      <t>カイケイ</t>
    </rPh>
    <phoneticPr fontId="10"/>
  </si>
  <si>
    <t>-</t>
    <phoneticPr fontId="2"/>
  </si>
  <si>
    <t>〇</t>
    <phoneticPr fontId="10"/>
  </si>
  <si>
    <t>長崎県林業公社</t>
    <rPh sb="0" eb="7">
      <t>ナガサキケンリンギョウコウシャ</t>
    </rPh>
    <phoneticPr fontId="10"/>
  </si>
  <si>
    <t>ふるさとづくり応援基金</t>
    <rPh sb="7" eb="9">
      <t>オウエン</t>
    </rPh>
    <rPh sb="9" eb="11">
      <t>キキン</t>
    </rPh>
    <phoneticPr fontId="5"/>
  </si>
  <si>
    <t>庁舎建設基金</t>
    <rPh sb="0" eb="2">
      <t>チョウシャ</t>
    </rPh>
    <rPh sb="2" eb="4">
      <t>ケンセツ</t>
    </rPh>
    <rPh sb="4" eb="6">
      <t>キキン</t>
    </rPh>
    <phoneticPr fontId="5"/>
  </si>
  <si>
    <t>下水道事業基金</t>
    <rPh sb="0" eb="3">
      <t>ゲスイドウ</t>
    </rPh>
    <rPh sb="3" eb="5">
      <t>ジギョウ</t>
    </rPh>
    <rPh sb="5" eb="7">
      <t>キキン</t>
    </rPh>
    <phoneticPr fontId="5"/>
  </si>
  <si>
    <t>教育施設整備基金</t>
    <rPh sb="0" eb="2">
      <t>キョウイク</t>
    </rPh>
    <rPh sb="2" eb="4">
      <t>シセツ</t>
    </rPh>
    <rPh sb="4" eb="6">
      <t>セイビ</t>
    </rPh>
    <rPh sb="6" eb="8">
      <t>キキン</t>
    </rPh>
    <phoneticPr fontId="5"/>
  </si>
  <si>
    <t>地域福祉基金</t>
    <rPh sb="0" eb="2">
      <t>チイキ</t>
    </rPh>
    <rPh sb="2" eb="4">
      <t>フクシ</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</si>
</sst>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7"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D6C4-411A-9A39-260814A48F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72041</c:v>
                </c:pt>
                <c:pt idx="1">
                  <c:v>107232</c:v>
                </c:pt>
                <c:pt idx="2">
                  <c:v>77373</c:v>
                </c:pt>
                <c:pt idx="3">
                  <c:v>121218</c:v>
                </c:pt>
                <c:pt idx="4">
                  <c:v>174245</c:v>
                </c:pt>
              </c:numCache>
            </c:numRef>
          </c:val>
          <c:smooth val="0"/>
          <c:extLst>
            <c:ext xmlns:c16="http://schemas.microsoft.com/office/drawing/2014/chart" uri="{C3380CC4-5D6E-409C-BE32-E72D297353CC}">
              <c16:uniqueId val="{00000001-D6C4-411A-9A39-260814A48F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2.52</c:v>
                </c:pt>
                <c:pt idx="1">
                  <c:v>1.94</c:v>
                </c:pt>
                <c:pt idx="2">
                  <c:v>1.18</c:v>
                </c:pt>
                <c:pt idx="3">
                  <c:v>0.93</c:v>
                </c:pt>
                <c:pt idx="4">
                  <c:v>1.81</c:v>
                </c:pt>
              </c:numCache>
            </c:numRef>
          </c:val>
          <c:extLst>
            <c:ext xmlns:c16="http://schemas.microsoft.com/office/drawing/2014/chart" uri="{C3380CC4-5D6E-409C-BE32-E72D297353CC}">
              <c16:uniqueId val="{00000000-8945-4279-9438-E5DA26D4C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17.39</c:v>
                </c:pt>
                <c:pt idx="1">
                  <c:v>16.89</c:v>
                </c:pt>
                <c:pt idx="2">
                  <c:v>15.91</c:v>
                </c:pt>
                <c:pt idx="3">
                  <c:v>21.63</c:v>
                </c:pt>
                <c:pt idx="4">
                  <c:v>21.4</c:v>
                </c:pt>
              </c:numCache>
            </c:numRef>
          </c:val>
          <c:extLst>
            <c:ext xmlns:c16="http://schemas.microsoft.com/office/drawing/2014/chart" uri="{C3380CC4-5D6E-409C-BE32-E72D297353CC}">
              <c16:uniqueId val="{00000001-8945-4279-9438-E5DA26D4C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1.89</c:v>
                </c:pt>
                <c:pt idx="1">
                  <c:v>-0.47</c:v>
                </c:pt>
                <c:pt idx="2">
                  <c:v>-0.6</c:v>
                </c:pt>
                <c:pt idx="3">
                  <c:v>5.0999999999999996</c:v>
                </c:pt>
                <c:pt idx="4">
                  <c:v>0.94</c:v>
                </c:pt>
              </c:numCache>
            </c:numRef>
          </c:val>
          <c:smooth val="0"/>
          <c:extLst>
            <c:ext xmlns:c16="http://schemas.microsoft.com/office/drawing/2014/chart" uri="{C3380CC4-5D6E-409C-BE32-E72D297353CC}">
              <c16:uniqueId val="{00000002-8945-4279-9438-E5DA26D4C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0.03</c:v>
                </c:pt>
                <c:pt idx="8">
                  <c:v>0</c:v>
                </c:pt>
                <c:pt idx="9">
                  <c:v>0</c:v>
                </c:pt>
              </c:numCache>
            </c:numRef>
          </c:val>
          <c:extLst>
            <c:ext xmlns:c16="http://schemas.microsoft.com/office/drawing/2014/chart" uri="{C3380CC4-5D6E-409C-BE32-E72D297353CC}">
              <c16:uniqueId val="{00000000-494F-438B-967D-F18E74CB45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4F-438B-967D-F18E74CB45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4F-438B-967D-F18E74CB45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3-494F-438B-967D-F18E74CB45C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0.32</c:v>
                </c:pt>
              </c:numCache>
            </c:numRef>
          </c:val>
          <c:extLst>
            <c:ext xmlns:c16="http://schemas.microsoft.com/office/drawing/2014/chart" uri="{C3380CC4-5D6E-409C-BE32-E72D297353CC}">
              <c16:uniqueId val="{00000004-494F-438B-967D-F18E74CB45C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1.89</c:v>
                </c:pt>
                <c:pt idx="4">
                  <c:v>#N/A</c:v>
                </c:pt>
                <c:pt idx="5">
                  <c:v>1.79</c:v>
                </c:pt>
                <c:pt idx="6">
                  <c:v>#N/A</c:v>
                </c:pt>
                <c:pt idx="7">
                  <c:v>1.49</c:v>
                </c:pt>
                <c:pt idx="8">
                  <c:v>#N/A</c:v>
                </c:pt>
                <c:pt idx="9">
                  <c:v>0.94</c:v>
                </c:pt>
              </c:numCache>
            </c:numRef>
          </c:val>
          <c:extLst>
            <c:ext xmlns:c16="http://schemas.microsoft.com/office/drawing/2014/chart" uri="{C3380CC4-5D6E-409C-BE32-E72D297353CC}">
              <c16:uniqueId val="{00000005-494F-438B-967D-F18E74CB45C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1.33</c:v>
                </c:pt>
                <c:pt idx="2">
                  <c:v>#N/A</c:v>
                </c:pt>
                <c:pt idx="3">
                  <c:v>0.89</c:v>
                </c:pt>
                <c:pt idx="4">
                  <c:v>#N/A</c:v>
                </c:pt>
                <c:pt idx="5">
                  <c:v>1.47</c:v>
                </c:pt>
                <c:pt idx="6">
                  <c:v>#N/A</c:v>
                </c:pt>
                <c:pt idx="7">
                  <c:v>1.4</c:v>
                </c:pt>
                <c:pt idx="8">
                  <c:v>#N/A</c:v>
                </c:pt>
                <c:pt idx="9">
                  <c:v>1.21</c:v>
                </c:pt>
              </c:numCache>
            </c:numRef>
          </c:val>
          <c:extLst>
            <c:ext xmlns:c16="http://schemas.microsoft.com/office/drawing/2014/chart" uri="{C3380CC4-5D6E-409C-BE32-E72D297353CC}">
              <c16:uniqueId val="{00000006-494F-438B-967D-F18E74CB45C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2.5099999999999998</c:v>
                </c:pt>
                <c:pt idx="2">
                  <c:v>#N/A</c:v>
                </c:pt>
                <c:pt idx="3">
                  <c:v>1.93</c:v>
                </c:pt>
                <c:pt idx="4">
                  <c:v>#N/A</c:v>
                </c:pt>
                <c:pt idx="5">
                  <c:v>1.18</c:v>
                </c:pt>
                <c:pt idx="6">
                  <c:v>#N/A</c:v>
                </c:pt>
                <c:pt idx="7">
                  <c:v>0.93</c:v>
                </c:pt>
                <c:pt idx="8">
                  <c:v>#N/A</c:v>
                </c:pt>
                <c:pt idx="9">
                  <c:v>1.8</c:v>
                </c:pt>
              </c:numCache>
            </c:numRef>
          </c:val>
          <c:extLst>
            <c:ext xmlns:c16="http://schemas.microsoft.com/office/drawing/2014/chart" uri="{C3380CC4-5D6E-409C-BE32-E72D297353CC}">
              <c16:uniqueId val="{00000007-494F-438B-967D-F18E74CB45CE}"/>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2.0499999999999998</c:v>
                </c:pt>
                <c:pt idx="2">
                  <c:v>#N/A</c:v>
                </c:pt>
                <c:pt idx="3">
                  <c:v>2.2000000000000002</c:v>
                </c:pt>
                <c:pt idx="4">
                  <c:v>#N/A</c:v>
                </c:pt>
                <c:pt idx="5">
                  <c:v>2.2799999999999998</c:v>
                </c:pt>
                <c:pt idx="6">
                  <c:v>#N/A</c:v>
                </c:pt>
                <c:pt idx="7">
                  <c:v>2.56</c:v>
                </c:pt>
                <c:pt idx="8">
                  <c:v>#N/A</c:v>
                </c:pt>
                <c:pt idx="9">
                  <c:v>2.75</c:v>
                </c:pt>
              </c:numCache>
            </c:numRef>
          </c:val>
          <c:extLst>
            <c:ext xmlns:c16="http://schemas.microsoft.com/office/drawing/2014/chart" uri="{C3380CC4-5D6E-409C-BE32-E72D297353CC}">
              <c16:uniqueId val="{00000008-494F-438B-967D-F18E74CB45C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15.41</c:v>
                </c:pt>
                <c:pt idx="2">
                  <c:v>#N/A</c:v>
                </c:pt>
                <c:pt idx="3">
                  <c:v>15.91</c:v>
                </c:pt>
                <c:pt idx="4">
                  <c:v>#N/A</c:v>
                </c:pt>
                <c:pt idx="5">
                  <c:v>15.55</c:v>
                </c:pt>
                <c:pt idx="6">
                  <c:v>#N/A</c:v>
                </c:pt>
                <c:pt idx="7">
                  <c:v>16.170000000000002</c:v>
                </c:pt>
                <c:pt idx="8">
                  <c:v>#N/A</c:v>
                </c:pt>
                <c:pt idx="9">
                  <c:v>16.79</c:v>
                </c:pt>
              </c:numCache>
            </c:numRef>
          </c:val>
          <c:extLst>
            <c:ext xmlns:c16="http://schemas.microsoft.com/office/drawing/2014/chart" uri="{C3380CC4-5D6E-409C-BE32-E72D297353CC}">
              <c16:uniqueId val="{00000009-494F-438B-967D-F18E74CB45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488</c:v>
                </c:pt>
                <c:pt idx="5">
                  <c:v>471</c:v>
                </c:pt>
                <c:pt idx="8">
                  <c:v>468</c:v>
                </c:pt>
                <c:pt idx="11">
                  <c:v>420</c:v>
                </c:pt>
                <c:pt idx="14">
                  <c:v>433</c:v>
                </c:pt>
              </c:numCache>
            </c:numRef>
          </c:val>
          <c:extLst>
            <c:ext xmlns:c16="http://schemas.microsoft.com/office/drawing/2014/chart" uri="{C3380CC4-5D6E-409C-BE32-E72D297353CC}">
              <c16:uniqueId val="{00000000-DF64-4A74-9BE3-7F5E5CBDD3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64-4A74-9BE3-7F5E5CBDD3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64-4A74-9BE3-7F5E5CBDD3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77</c:v>
                </c:pt>
              </c:numCache>
            </c:numRef>
          </c:val>
          <c:extLst>
            <c:ext xmlns:c16="http://schemas.microsoft.com/office/drawing/2014/chart" uri="{C3380CC4-5D6E-409C-BE32-E72D297353CC}">
              <c16:uniqueId val="{00000003-DF64-4A74-9BE3-7F5E5CBDD3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186</c:v>
                </c:pt>
                <c:pt idx="3">
                  <c:v>190</c:v>
                </c:pt>
                <c:pt idx="6">
                  <c:v>191</c:v>
                </c:pt>
                <c:pt idx="9">
                  <c:v>190</c:v>
                </c:pt>
                <c:pt idx="12">
                  <c:v>169</c:v>
                </c:pt>
              </c:numCache>
            </c:numRef>
          </c:val>
          <c:extLst>
            <c:ext xmlns:c16="http://schemas.microsoft.com/office/drawing/2014/chart" uri="{C3380CC4-5D6E-409C-BE32-E72D297353CC}">
              <c16:uniqueId val="{00000004-DF64-4A74-9BE3-7F5E5CBDD3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4-4A74-9BE3-7F5E5CBDD3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64-4A74-9BE3-7F5E5CBDD3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597</c:v>
                </c:pt>
                <c:pt idx="3">
                  <c:v>556</c:v>
                </c:pt>
                <c:pt idx="6">
                  <c:v>552</c:v>
                </c:pt>
                <c:pt idx="9">
                  <c:v>542</c:v>
                </c:pt>
                <c:pt idx="12">
                  <c:v>509</c:v>
                </c:pt>
              </c:numCache>
            </c:numRef>
          </c:val>
          <c:extLst>
            <c:ext xmlns:c16="http://schemas.microsoft.com/office/drawing/2014/chart" uri="{C3380CC4-5D6E-409C-BE32-E72D297353CC}">
              <c16:uniqueId val="{00000007-DF64-4A74-9BE3-7F5E5CBDD3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295</c:v>
                </c:pt>
                <c:pt idx="2">
                  <c:v>#N/A</c:v>
                </c:pt>
                <c:pt idx="3">
                  <c:v>#N/A</c:v>
                </c:pt>
                <c:pt idx="4">
                  <c:v>275</c:v>
                </c:pt>
                <c:pt idx="5">
                  <c:v>#N/A</c:v>
                </c:pt>
                <c:pt idx="6">
                  <c:v>#N/A</c:v>
                </c:pt>
                <c:pt idx="7">
                  <c:v>275</c:v>
                </c:pt>
                <c:pt idx="8">
                  <c:v>#N/A</c:v>
                </c:pt>
                <c:pt idx="9">
                  <c:v>#N/A</c:v>
                </c:pt>
                <c:pt idx="10">
                  <c:v>312</c:v>
                </c:pt>
                <c:pt idx="11">
                  <c:v>#N/A</c:v>
                </c:pt>
                <c:pt idx="12">
                  <c:v>#N/A</c:v>
                </c:pt>
                <c:pt idx="13">
                  <c:v>322</c:v>
                </c:pt>
                <c:pt idx="14">
                  <c:v>#N/A</c:v>
                </c:pt>
              </c:numCache>
            </c:numRef>
          </c:val>
          <c:smooth val="0"/>
          <c:extLst>
            <c:ext xmlns:c16="http://schemas.microsoft.com/office/drawing/2014/chart" uri="{C3380CC4-5D6E-409C-BE32-E72D297353CC}">
              <c16:uniqueId val="{00000008-DF64-4A74-9BE3-7F5E5CBDD3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5221</c:v>
                </c:pt>
                <c:pt idx="5">
                  <c:v>5323</c:v>
                </c:pt>
                <c:pt idx="8">
                  <c:v>4869</c:v>
                </c:pt>
                <c:pt idx="11">
                  <c:v>5107</c:v>
                </c:pt>
                <c:pt idx="14">
                  <c:v>4948</c:v>
                </c:pt>
              </c:numCache>
            </c:numRef>
          </c:val>
          <c:extLst>
            <c:ext xmlns:c16="http://schemas.microsoft.com/office/drawing/2014/chart" uri="{C3380CC4-5D6E-409C-BE32-E72D297353CC}">
              <c16:uniqueId val="{00000000-70C3-44FF-86F6-99BFD40A26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1007</c:v>
                </c:pt>
                <c:pt idx="5">
                  <c:v>942</c:v>
                </c:pt>
                <c:pt idx="8">
                  <c:v>876</c:v>
                </c:pt>
                <c:pt idx="11">
                  <c:v>750</c:v>
                </c:pt>
                <c:pt idx="14">
                  <c:v>741</c:v>
                </c:pt>
              </c:numCache>
            </c:numRef>
          </c:val>
          <c:extLst>
            <c:ext xmlns:c16="http://schemas.microsoft.com/office/drawing/2014/chart" uri="{C3380CC4-5D6E-409C-BE32-E72D297353CC}">
              <c16:uniqueId val="{00000001-70C3-44FF-86F6-99BFD40A26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4667</c:v>
                </c:pt>
                <c:pt idx="5">
                  <c:v>5330</c:v>
                </c:pt>
                <c:pt idx="8">
                  <c:v>6034</c:v>
                </c:pt>
                <c:pt idx="11">
                  <c:v>6406</c:v>
                </c:pt>
                <c:pt idx="14">
                  <c:v>5642</c:v>
                </c:pt>
              </c:numCache>
            </c:numRef>
          </c:val>
          <c:extLst>
            <c:ext xmlns:c16="http://schemas.microsoft.com/office/drawing/2014/chart" uri="{C3380CC4-5D6E-409C-BE32-E72D297353CC}">
              <c16:uniqueId val="{00000002-70C3-44FF-86F6-99BFD40A26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3-44FF-86F6-99BFD40A26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3-44FF-86F6-99BFD40A26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5</c:v>
                </c:pt>
                <c:pt idx="6">
                  <c:v>5</c:v>
                </c:pt>
                <c:pt idx="9">
                  <c:v>4</c:v>
                </c:pt>
                <c:pt idx="12">
                  <c:v>12</c:v>
                </c:pt>
              </c:numCache>
            </c:numRef>
          </c:val>
          <c:extLst>
            <c:ext xmlns:c16="http://schemas.microsoft.com/office/drawing/2014/chart" uri="{C3380CC4-5D6E-409C-BE32-E72D297353CC}">
              <c16:uniqueId val="{00000005-70C3-44FF-86F6-99BFD40A26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514</c:v>
                </c:pt>
                <c:pt idx="3">
                  <c:v>487</c:v>
                </c:pt>
                <c:pt idx="6">
                  <c:v>431</c:v>
                </c:pt>
                <c:pt idx="9">
                  <c:v>453</c:v>
                </c:pt>
                <c:pt idx="12">
                  <c:v>372</c:v>
                </c:pt>
              </c:numCache>
            </c:numRef>
          </c:val>
          <c:extLst>
            <c:ext xmlns:c16="http://schemas.microsoft.com/office/drawing/2014/chart" uri="{C3380CC4-5D6E-409C-BE32-E72D297353CC}">
              <c16:uniqueId val="{00000006-70C3-44FF-86F6-99BFD40A26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1678</c:v>
                </c:pt>
                <c:pt idx="3">
                  <c:v>1641</c:v>
                </c:pt>
                <c:pt idx="6">
                  <c:v>1496</c:v>
                </c:pt>
                <c:pt idx="9">
                  <c:v>1375</c:v>
                </c:pt>
                <c:pt idx="12">
                  <c:v>1247</c:v>
                </c:pt>
              </c:numCache>
            </c:numRef>
          </c:val>
          <c:extLst>
            <c:ext xmlns:c16="http://schemas.microsoft.com/office/drawing/2014/chart" uri="{C3380CC4-5D6E-409C-BE32-E72D297353CC}">
              <c16:uniqueId val="{00000007-70C3-44FF-86F6-99BFD40A26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2634</c:v>
                </c:pt>
                <c:pt idx="3">
                  <c:v>2534</c:v>
                </c:pt>
                <c:pt idx="6">
                  <c:v>2415</c:v>
                </c:pt>
                <c:pt idx="9">
                  <c:v>2290</c:v>
                </c:pt>
                <c:pt idx="12">
                  <c:v>2062</c:v>
                </c:pt>
              </c:numCache>
            </c:numRef>
          </c:val>
          <c:extLst>
            <c:ext xmlns:c16="http://schemas.microsoft.com/office/drawing/2014/chart" uri="{C3380CC4-5D6E-409C-BE32-E72D297353CC}">
              <c16:uniqueId val="{00000008-70C3-44FF-86F6-99BFD40A26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C3-44FF-86F6-99BFD40A26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5944</c:v>
                </c:pt>
                <c:pt idx="3">
                  <c:v>6363</c:v>
                </c:pt>
                <c:pt idx="6">
                  <c:v>6358</c:v>
                </c:pt>
                <c:pt idx="9">
                  <c:v>6585</c:v>
                </c:pt>
                <c:pt idx="12">
                  <c:v>7009</c:v>
                </c:pt>
              </c:numCache>
            </c:numRef>
          </c:val>
          <c:extLst>
            <c:ext xmlns:c16="http://schemas.microsoft.com/office/drawing/2014/chart" uri="{C3380CC4-5D6E-409C-BE32-E72D297353CC}">
              <c16:uniqueId val="{0000000A-70C3-44FF-86F6-99BFD40A26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C3-44FF-86F6-99BFD40A26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639</c:v>
                </c:pt>
                <c:pt idx="1">
                  <c:v>844</c:v>
                </c:pt>
                <c:pt idx="2">
                  <c:v>846</c:v>
                </c:pt>
              </c:numCache>
            </c:numRef>
          </c:val>
          <c:extLst>
            <c:ext xmlns:c16="http://schemas.microsoft.com/office/drawing/2014/chart" uri="{C3380CC4-5D6E-409C-BE32-E72D297353CC}">
              <c16:uniqueId val="{00000000-7EB8-455C-950B-690958877B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274</c:v>
                </c:pt>
                <c:pt idx="1">
                  <c:v>269</c:v>
                </c:pt>
                <c:pt idx="2">
                  <c:v>329</c:v>
                </c:pt>
              </c:numCache>
            </c:numRef>
          </c:val>
          <c:extLst>
            <c:ext xmlns:c16="http://schemas.microsoft.com/office/drawing/2014/chart" uri="{C3380CC4-5D6E-409C-BE32-E72D297353CC}">
              <c16:uniqueId val="{00000001-7EB8-455C-950B-690958877B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4371</c:v>
                </c:pt>
                <c:pt idx="1">
                  <c:v>4305</c:v>
                </c:pt>
                <c:pt idx="2">
                  <c:v>3506</c:v>
                </c:pt>
              </c:numCache>
            </c:numRef>
          </c:val>
          <c:extLst>
            <c:ext xmlns:c16="http://schemas.microsoft.com/office/drawing/2014/chart" uri="{C3380CC4-5D6E-409C-BE32-E72D297353CC}">
              <c16:uniqueId val="{00000002-7EB8-455C-950B-690958877B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
14,098
56.00
11,448,925
10,950,419
71,476
3,950,992
7,008,708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指数の分子となる基準財政収入額については、市町村民税や地方消費税交付金などの減があったものの、定額減税減収補填</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交付金の影響が大きく、収入額全体では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18,162</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分母となる基準財政需要額については、こども子育て費の新設や消防費の緊急業務費の職員数見直しによる増加などに伴い、需要額全体で</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112,292</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上記の結果、単年度の指数が</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0.006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か年平均で求める今年度の指数は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0.39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類似団体より弾力性があるものの（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ポイント）、前年度と比べて</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分母となる歳入の経常的一般財源については、地方</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消費税交付金</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地方税や</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の影響が大きく、全体で</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86,562</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増と</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なり、分子となる歳出は、人件費や扶助費</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の増加に加え、</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物件費や補助費といったその他の経費の増加</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影響</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101,056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上記の結果、歳入の減少</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に加え、</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歳出の増加割合が大きいことが比率悪化の要因となっている。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63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126492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8131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25146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8131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63</xdr:row>
      <xdr:rowOff>3302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550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人件費においては、類似団体平均の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111,034</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円に対し、</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63,746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円であり、約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％低い。これは人口</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人当たりの職員数が類似団体と比較して</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人少ないことが影響している。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一方、物件費の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82,311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円も類似団体平均</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103,535</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円と比べ約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20.5</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い。これは、中期計画策定時の審査と予算要求時における必要最小限額の計上、臨時的なものを除き、原則として前年度予算額を上限とした査定、さらには、執行段階での経費削減の徹底によるもの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xdr:rowOff>
    </xdr:from>
    <xdr:to>
      <xdr:col>23</xdr:col>
      <xdr:colOff>133350</xdr:colOff>
      <xdr:row>81</xdr:row>
      <xdr:rowOff>24557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87591"/>
          <a:ext cx="8382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154439</xdr:rowOff>
    </xdr:from>
    <xdr:to>
      <xdr:col>19</xdr:col>
      <xdr:colOff>133350</xdr:colOff>
      <xdr:row>81</xdr:row>
      <xdr:rowOff>141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70439"/>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127726</xdr:rowOff>
    </xdr:from>
    <xdr:to>
      <xdr:col>15</xdr:col>
      <xdr:colOff>82550</xdr:colOff>
      <xdr:row>80</xdr:row>
      <xdr:rowOff>154439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43726"/>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65332</xdr:rowOff>
    </xdr:from>
    <xdr:to>
      <xdr:col>11</xdr:col>
      <xdr:colOff>31750</xdr:colOff>
      <xdr:row>80</xdr:row>
      <xdr:rowOff>127726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1332"/>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145207</xdr:rowOff>
    </xdr:from>
    <xdr:to>
      <xdr:col>23</xdr:col>
      <xdr:colOff>184150</xdr:colOff>
      <xdr:row>81</xdr:row>
      <xdr:rowOff>75357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66484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120791</xdr:rowOff>
    </xdr:from>
    <xdr:to>
      <xdr:col>19</xdr:col>
      <xdr:colOff>184150</xdr:colOff>
      <xdr:row>81</xdr:row>
      <xdr:rowOff>50941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61118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0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103639</xdr:rowOff>
    </xdr:from>
    <xdr:to>
      <xdr:col>15</xdr:col>
      <xdr:colOff>133350</xdr:colOff>
      <xdr:row>81</xdr:row>
      <xdr:rowOff>33789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43966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8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76926</xdr:rowOff>
    </xdr:from>
    <xdr:to>
      <xdr:col>11</xdr:col>
      <xdr:colOff>82550</xdr:colOff>
      <xdr:row>81</xdr:row>
      <xdr:rowOff>7076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17253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14532</xdr:rowOff>
    </xdr:from>
    <xdr:to>
      <xdr:col>7</xdr:col>
      <xdr:colOff>31750</xdr:colOff>
      <xdr:row>80</xdr:row>
      <xdr:rowOff>116132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126309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9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ポイント高い昨年度と同水準の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本町の場合は、人口</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人当たりの職員数や人口</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人件費は、類似団体の中でも低くなっているものの、比較となる国家公務員や類似団体の職員の年齢構成や職員数、更には異動による対象者の変動もあるため、ラスパイレス指数自体は高い傾向にあると分析し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今後についても、各年における人件費の平準化を図るうえでも、年齢構成に配慮した採用と配置を実施することが必要である。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803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87</xdr:row>
      <xdr:rowOff>64205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328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88195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公営企業会計を含めた総職員数を前年度</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人から今年度</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人減員となった。人口</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人当たりの職員数は長崎県平均より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人、類似団体平均より約</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人少ない値となっている。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は、行政事務の複雑多様化や行政需要が拡大傾向、新たな施策に対応するため及び職員の能力向上を図るとともに、会計年度任用職員・再任用制度の運用などによって住民サービスの維持や向上を図っ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87655</xdr:rowOff>
    </xdr:from>
    <xdr:to>
      <xdr:col>81</xdr:col>
      <xdr:colOff>44450</xdr:colOff>
      <xdr:row>60</xdr:row>
      <xdr:rowOff>94894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7465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94894</xdr:rowOff>
    </xdr:from>
    <xdr:to>
      <xdr:col>77</xdr:col>
      <xdr:colOff>44450</xdr:colOff>
      <xdr:row>60</xdr:row>
      <xdr:rowOff>97307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8189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95377</xdr:rowOff>
    </xdr:from>
    <xdr:to>
      <xdr:col>72</xdr:col>
      <xdr:colOff>203200</xdr:colOff>
      <xdr:row>60</xdr:row>
      <xdr:rowOff>97307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8237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77521</xdr:rowOff>
    </xdr:from>
    <xdr:to>
      <xdr:col>68</xdr:col>
      <xdr:colOff>152400</xdr:colOff>
      <xdr:row>60</xdr:row>
      <xdr:rowOff>95377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452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36855</xdr:rowOff>
    </xdr:from>
    <xdr:to>
      <xdr:col>81</xdr:col>
      <xdr:colOff>95250</xdr:colOff>
      <xdr:row>60</xdr:row>
      <xdr:rowOff>138455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44094</xdr:rowOff>
    </xdr:from>
    <xdr:to>
      <xdr:col>77</xdr:col>
      <xdr:colOff>95250</xdr:colOff>
      <xdr:row>60</xdr:row>
      <xdr:rowOff>145694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155871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46507</xdr:rowOff>
    </xdr:from>
    <xdr:to>
      <xdr:col>73</xdr:col>
      <xdr:colOff>44450</xdr:colOff>
      <xdr:row>60</xdr:row>
      <xdr:rowOff>148107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158284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44577</xdr:rowOff>
    </xdr:from>
    <xdr:to>
      <xdr:col>68</xdr:col>
      <xdr:colOff>203200</xdr:colOff>
      <xdr:row>60</xdr:row>
      <xdr:rowOff>146177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156354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類似団体と比べ</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ポイント高い結果と</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悪化して</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本町においては、過去の大型事業に関する地方債償還額が依然として大きいため、類似団体よりも比率が高止まりしているが、過去の建設事業の償還が徐々に終了し、元利償還金が減少することから改善傾向にあ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は、歴史文化交流館整備事業や新庁舎建設事業の償還開始や、準元利償還金においては、公共下水道事業の償還額増加、さらに、一部事務組合の清掃工場建て替えに伴う当組合への公債費負担額が増加するため、今後の改善は見込めない状況であ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このため、自主財源の確保に努めつつ、建設事業債発行については交付税措置のあるものを主とし、起債借入額は当年度の元金償還額以下を基本とした財政運営を徹底していく。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42418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52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15748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394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ポイントの悪化）となっている。 </a:t>
          </a:r>
          <a:endPar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悪化の理由は、分子の部分において、一般会計から公債費相当額を補填している工業用水道事業や公共下水道事業の地方債残高の減少、また、東彼地区保健福祉組合の地方債残高のうち本町が負担する額の減少があるものの、一般会計の地方債残高の増加や、将来負担額から除く基金残高が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765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百万円減少したことが主な要因である。</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今後においては、基金総額の増加や元利償還額を上回らない地方債発行の抑制など比率改善の要素はあるが、福祉組合のごみ処理施設の起債償還が令和</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年度から開始されたことや、一般会計における新庁舎建設事業に対する多額の地方債発行などがあるため、ごみ処理施設地方債残高が減る一定の期間までは悪化し続けると見込まれる。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
14,098
56.00
11,448,925
10,950,419
71,476
3,950,992
7,008,708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経常収支比率に占める人件費の割合は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％となり、類似団体に比べ</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本町の人口一人当たりの人件費決算額は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63,746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111,034</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円と比べ、約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42.6</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％削減できている。事業費支弁費等の人件費に準ずる費用を含めた人口</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人当たりの決算額も</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71,298</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128,199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円と比べても大きく節減できているが、今後においては、事務量の増加に合わせ職員数を増やすなど職員数の適正な定員管理等に努めながら人件費の抑制も意識していく必要がある。　</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163576</xdr:rowOff>
    </xdr:from>
    <xdr:to>
      <xdr:col>24</xdr:col>
      <xdr:colOff>25400</xdr:colOff>
      <xdr:row>33</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6499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163576</xdr:rowOff>
    </xdr:from>
    <xdr:to>
      <xdr:col>19</xdr:col>
      <xdr:colOff>187325</xdr:colOff>
      <xdr:row>32</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49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163576</xdr:rowOff>
    </xdr:from>
    <xdr:to>
      <xdr:col>15</xdr:col>
      <xdr:colOff>98425</xdr:colOff>
      <xdr:row>33</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499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362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126001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43705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158496</xdr:rowOff>
    </xdr:from>
    <xdr:to>
      <xdr:col>24</xdr:col>
      <xdr:colOff>76200</xdr:colOff>
      <xdr:row>33</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67073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5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112776</xdr:rowOff>
    </xdr:from>
    <xdr:to>
      <xdr:col>20</xdr:col>
      <xdr:colOff>38100</xdr:colOff>
      <xdr:row>33</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36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112776</xdr:rowOff>
    </xdr:from>
    <xdr:to>
      <xdr:col>15</xdr:col>
      <xdr:colOff>149225</xdr:colOff>
      <xdr:row>33</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xdr:rowOff>
    </xdr:from>
    <xdr:to>
      <xdr:col>11</xdr:col>
      <xdr:colOff>60325</xdr:colOff>
      <xdr:row>33</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112539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物件費の経常収支比率は、前年度</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と同値となっており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年度から予算要求段階での経常的経費を毎年数％削減としている効果もあり、類似団体平均に比べ</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ポイント良い結果となっている。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の経常経費一般財源分</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においては、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光熱水費や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WEB</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通信費、スクールバス委託</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の増により、前年度と比べ</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円増</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343</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千百万</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なお、住民一人当たりの決算額は、物件費全体で</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82,311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103,535</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円と比較すると約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20.5</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％抑制できている。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6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125747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本町の財政構造の大きな特徴として、扶助費の構成割合が突出している。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扶助費については、全国的に増加傾向にあるが、人口</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人当たりの決算額は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131,328</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円（前年度</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121,211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95,909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円を大幅に上回り、歳出全体に占める割合も高い。これは、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障害児通所給付支援事業や</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障害者</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総合</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支援事業認定</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こども園、保育所への給付費の増が主な要因である。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また、福祉医療費や要・準要保護就学援助費なども増加傾向にあるが、肥大化を招くことがないよう適正に運用する必要がある。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310585"/>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277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60</xdr:row>
      <xdr:rowOff>34472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27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34472</xdr:rowOff>
    </xdr:from>
    <xdr:to>
      <xdr:col>11</xdr:col>
      <xdr:colOff>9525</xdr:colOff>
      <xdr:row>60</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321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40822</xdr:rowOff>
    </xdr:from>
    <xdr:to>
      <xdr:col>24</xdr:col>
      <xdr:colOff>76200</xdr:colOff>
      <xdr:row>61</xdr:row>
      <xdr:rowOff>142422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120849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繰出金の経常収支比率は、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下水道事業会計の企業会計移行に伴う減少のほか、後期高齢者医療費の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を負担する後期高齢者医療給付費等負担金の減少したことが影響している。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補修費の経常収支比率は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が、今後は、道路や町営住宅の老朽化に伴う維持補修が必要となっており、公共施設の老朽化が進む中、今後も公共施設等総合管理計画や個別施設計画を基に優先順位を決めて計画的に実施し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61</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4824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22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2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4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123207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137160</xdr:rowOff>
    </xdr:from>
    <xdr:to>
      <xdr:col>78</xdr:col>
      <xdr:colOff>120650</xdr:colOff>
      <xdr:row>61</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52087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1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補助費等の経常収支比率は、前年度から</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％となったことで、類似団体に比べ</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ト高い</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状況となっている。</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900" b="0" i="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年度においては、下水道事業会計が企業会計に移行したことに伴う繰出金の補助費等への変更の影響が大きく、前年度比</a:t>
          </a:r>
          <a:r>
            <a:rPr lang="en-US" altLang="ja-JP" sz="900" b="0" i="0">
              <a:solidFill>
                <a:schemeClr val="dk1"/>
              </a:solidFill>
              <a:effectLst/>
              <a:latin typeface="ＭＳ ゴシック" panose="020B0609070205080204" pitchFamily="49" charset="-128"/>
              <a:ea typeface="ＭＳ ゴシック" panose="020B0609070205080204" pitchFamily="49" charset="-128"/>
              <a:cs typeface="+mn-cs"/>
            </a:rPr>
            <a:t>212</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百万円増の</a:t>
          </a:r>
          <a:r>
            <a:rPr lang="en-US" altLang="ja-JP" sz="900" b="0" i="0">
              <a:solidFill>
                <a:schemeClr val="dk1"/>
              </a:solidFill>
              <a:effectLst/>
              <a:latin typeface="ＭＳ ゴシック" panose="020B0609070205080204" pitchFamily="49" charset="-128"/>
              <a:ea typeface="ＭＳ ゴシック" panose="020B0609070205080204" pitchFamily="49" charset="-128"/>
              <a:cs typeface="+mn-cs"/>
            </a:rPr>
            <a:t>796</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百万円となった。また、住民</a:t>
          </a:r>
          <a:r>
            <a:rPr lang="en-US" altLang="ja-JP" sz="900" b="0" i="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人当たりの決算額は、これらの要因により</a:t>
          </a:r>
          <a:r>
            <a:rPr lang="en-US" altLang="ja-JP" sz="900" b="0" i="0">
              <a:solidFill>
                <a:schemeClr val="dk1"/>
              </a:solidFill>
              <a:effectLst/>
              <a:latin typeface="ＭＳ ゴシック" panose="020B0609070205080204" pitchFamily="49" charset="-128"/>
              <a:ea typeface="ＭＳ ゴシック" panose="020B0609070205080204" pitchFamily="49" charset="-128"/>
              <a:cs typeface="+mn-cs"/>
            </a:rPr>
            <a:t>132,440</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円となり、昨年度から</a:t>
          </a:r>
          <a:r>
            <a:rPr lang="en-US" altLang="ja-JP" sz="900" b="0" i="0">
              <a:solidFill>
                <a:schemeClr val="dk1"/>
              </a:solidFill>
              <a:effectLst/>
              <a:latin typeface="ＭＳ ゴシック" panose="020B0609070205080204" pitchFamily="49" charset="-128"/>
              <a:ea typeface="ＭＳ ゴシック" panose="020B0609070205080204" pitchFamily="49" charset="-128"/>
              <a:cs typeface="+mn-cs"/>
            </a:rPr>
            <a:t>283</a:t>
          </a:r>
          <a:r>
            <a:rPr lang="ja-JP" altLang="en-US" sz="900" b="0" i="0">
              <a:solidFill>
                <a:schemeClr val="dk1"/>
              </a:solidFill>
              <a:effectLst/>
              <a:latin typeface="ＭＳ ゴシック" panose="020B0609070205080204" pitchFamily="49" charset="-128"/>
              <a:ea typeface="ＭＳ ゴシック" panose="020B0609070205080204" pitchFamily="49" charset="-128"/>
              <a:cs typeface="+mn-cs"/>
            </a:rPr>
            <a:t>円の微増となった。</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過去の集中改革プラン等による補助金</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％の一律削減等を行った効果が人口減少によって薄れてきているため、今後においては、奨励目的で当初目的が薄れたものや効果が少ないものは順次廃止するなど削減に努めていく必要がある。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0435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60706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44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過去に総合文化会館建設等の大型事業を短期間に実施し、その借入が多額であるため、類似団体平均よりも高位で推移していたが、平成</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年度に長期財政計画、平成</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年度に公債費負担適正化計画を策定し、投資的経費の削減によって地方債の発行を抑制したことで、ピーク時（平成</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年度末）に</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81.7</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億円あった地方債残高を令和</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年度末には約</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14.3</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億円まで圧縮し、臨時財政対策債を除く建設事業債等は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50.1</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億円となった。今年度の公債費</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のうち経常経費一般財源分</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は、前年度から</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百万円減となるなど、順調に償還額が減少しており、類似団体と比べても</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ポイント低くなっている。今後も起債発行抑制に努めながら計画的な事業実施を進めていく。</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122428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886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前年度の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％から今年度は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ポイントの悪化となった。悪化の要因としては、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扶助費が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ポイントの悪化、</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ポイント悪化となったことが大きい。</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本町においては、人件費や物件費が類似団体の中で好順位で推移しているが、後期高齢者医療事業や国民健康保険事業などの繰出金の増加、認定こども園や保育所への給付費、障害者総合支援事業拡充による扶助費の伸びが著しいことから、今後は増加傾向で推移するものと考えられ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00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5338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77</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533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77</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30278</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6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20101</xdr:rowOff>
    </xdr:from>
    <xdr:to>
      <xdr:col>29</xdr:col>
      <xdr:colOff>127000</xdr:colOff>
      <xdr:row>18</xdr:row>
      <xdr:rowOff>24320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53826"/>
          <a:ext cx="647700" cy="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24320</xdr:rowOff>
    </xdr:from>
    <xdr:to>
      <xdr:col>26</xdr:col>
      <xdr:colOff>50800</xdr:colOff>
      <xdr:row>18</xdr:row>
      <xdr:rowOff>27690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8045"/>
          <a:ext cx="698500" cy="3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27690</xdr:rowOff>
    </xdr:from>
    <xdr:to>
      <xdr:col>22</xdr:col>
      <xdr:colOff>114300</xdr:colOff>
      <xdr:row>18</xdr:row>
      <xdr:rowOff>70127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61415"/>
          <a:ext cx="698500" cy="4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70127</xdr:rowOff>
    </xdr:from>
    <xdr:to>
      <xdr:col>18</xdr:col>
      <xdr:colOff>177800</xdr:colOff>
      <xdr:row>18</xdr:row>
      <xdr:rowOff>73977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203852"/>
          <a:ext cx="6985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140751</xdr:rowOff>
    </xdr:from>
    <xdr:to>
      <xdr:col>29</xdr:col>
      <xdr:colOff>177800</xdr:colOff>
      <xdr:row>18</xdr:row>
      <xdr:rowOff>70901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3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49328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1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144970</xdr:rowOff>
    </xdr:from>
    <xdr:to>
      <xdr:col>26</xdr:col>
      <xdr:colOff>101600</xdr:colOff>
      <xdr:row>18</xdr:row>
      <xdr:rowOff>75120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59898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148340</xdr:rowOff>
    </xdr:from>
    <xdr:to>
      <xdr:col>22</xdr:col>
      <xdr:colOff>165100</xdr:colOff>
      <xdr:row>18</xdr:row>
      <xdr:rowOff>78490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1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63267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19327</xdr:rowOff>
    </xdr:from>
    <xdr:to>
      <xdr:col>19</xdr:col>
      <xdr:colOff>38100</xdr:colOff>
      <xdr:row>18</xdr:row>
      <xdr:rowOff>120928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5305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105705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3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23177</xdr:rowOff>
    </xdr:from>
    <xdr:to>
      <xdr:col>15</xdr:col>
      <xdr:colOff>101600</xdr:colOff>
      <xdr:row>18</xdr:row>
      <xdr:rowOff>124777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109554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4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7076</xdr:rowOff>
    </xdr:from>
    <xdr:to>
      <xdr:col>29</xdr:col>
      <xdr:colOff>127000</xdr:colOff>
      <xdr:row>36</xdr:row>
      <xdr:rowOff>28656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60326"/>
          <a:ext cx="6477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28656</xdr:rowOff>
    </xdr:from>
    <xdr:to>
      <xdr:col>26</xdr:col>
      <xdr:colOff>50800</xdr:colOff>
      <xdr:row>36</xdr:row>
      <xdr:rowOff>93396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81906"/>
          <a:ext cx="698500" cy="6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93396</xdr:rowOff>
    </xdr:from>
    <xdr:to>
      <xdr:col>22</xdr:col>
      <xdr:colOff>114300</xdr:colOff>
      <xdr:row>36</xdr:row>
      <xdr:rowOff>95887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46646"/>
          <a:ext cx="698500" cy="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66055</xdr:rowOff>
    </xdr:from>
    <xdr:to>
      <xdr:col>18</xdr:col>
      <xdr:colOff>177800</xdr:colOff>
      <xdr:row>36</xdr:row>
      <xdr:rowOff>95887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19305"/>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299176</xdr:rowOff>
    </xdr:from>
    <xdr:to>
      <xdr:col>29</xdr:col>
      <xdr:colOff>177800</xdr:colOff>
      <xdr:row>36</xdr:row>
      <xdr:rowOff>57876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271253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8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320756</xdr:rowOff>
    </xdr:from>
    <xdr:to>
      <xdr:col>26</xdr:col>
      <xdr:colOff>101600</xdr:colOff>
      <xdr:row>36</xdr:row>
      <xdr:rowOff>79456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64233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1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42596</xdr:rowOff>
    </xdr:from>
    <xdr:to>
      <xdr:col>22</xdr:col>
      <xdr:colOff>165100</xdr:colOff>
      <xdr:row>36</xdr:row>
      <xdr:rowOff>144196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9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8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45087</xdr:rowOff>
    </xdr:from>
    <xdr:to>
      <xdr:col>19</xdr:col>
      <xdr:colOff>38100</xdr:colOff>
      <xdr:row>36</xdr:row>
      <xdr:rowOff>146687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9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131464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15255</xdr:rowOff>
    </xdr:from>
    <xdr:to>
      <xdr:col>15</xdr:col>
      <xdr:colOff>101600</xdr:colOff>
      <xdr:row>36</xdr:row>
      <xdr:rowOff>116855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6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
14,098
56.00
11,448,925
10,950,419
71,476
3,950,992
7,008,708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19703</xdr:rowOff>
    </xdr:from>
    <xdr:to>
      <xdr:col>24</xdr:col>
      <xdr:colOff>63500</xdr:colOff>
      <xdr:row>37</xdr:row>
      <xdr:rowOff>40963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63353"/>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35481</xdr:rowOff>
    </xdr:from>
    <xdr:to>
      <xdr:col>19</xdr:col>
      <xdr:colOff>177800</xdr:colOff>
      <xdr:row>37</xdr:row>
      <xdr:rowOff>40963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79131"/>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35481</xdr:rowOff>
    </xdr:from>
    <xdr:to>
      <xdr:col>15</xdr:col>
      <xdr:colOff>50800</xdr:colOff>
      <xdr:row>37</xdr:row>
      <xdr:rowOff>52219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79131"/>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52219</xdr:rowOff>
    </xdr:from>
    <xdr:to>
      <xdr:col>10</xdr:col>
      <xdr:colOff>114300</xdr:colOff>
      <xdr:row>37</xdr:row>
      <xdr:rowOff>90514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95869"/>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97299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142740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140353</xdr:rowOff>
    </xdr:from>
    <xdr:to>
      <xdr:col>24</xdr:col>
      <xdr:colOff>114300</xdr:colOff>
      <xdr:row>37</xdr:row>
      <xdr:rowOff>70503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55280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161613</xdr:rowOff>
    </xdr:from>
    <xdr:to>
      <xdr:col>20</xdr:col>
      <xdr:colOff>38100</xdr:colOff>
      <xdr:row>37</xdr:row>
      <xdr:rowOff>91763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82890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156131</xdr:rowOff>
    </xdr:from>
    <xdr:to>
      <xdr:col>15</xdr:col>
      <xdr:colOff>101600</xdr:colOff>
      <xdr:row>37</xdr:row>
      <xdr:rowOff>86281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77408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1419</xdr:rowOff>
    </xdr:from>
    <xdr:to>
      <xdr:col>10</xdr:col>
      <xdr:colOff>165100</xdr:colOff>
      <xdr:row>37</xdr:row>
      <xdr:rowOff>103019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94146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39714</xdr:rowOff>
    </xdr:from>
    <xdr:to>
      <xdr:col>6</xdr:col>
      <xdr:colOff>38100</xdr:colOff>
      <xdr:row>37</xdr:row>
      <xdr:rowOff>141314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132442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106274</xdr:rowOff>
    </xdr:from>
    <xdr:to>
      <xdr:col>24</xdr:col>
      <xdr:colOff>63500</xdr:colOff>
      <xdr:row>56</xdr:row>
      <xdr:rowOff>122775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07474"/>
          <a:ext cx="8382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122775</xdr:rowOff>
    </xdr:from>
    <xdr:to>
      <xdr:col>19</xdr:col>
      <xdr:colOff>177800</xdr:colOff>
      <xdr:row>56</xdr:row>
      <xdr:rowOff>134136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23975"/>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134136</xdr:rowOff>
    </xdr:from>
    <xdr:to>
      <xdr:col>15</xdr:col>
      <xdr:colOff>50800</xdr:colOff>
      <xdr:row>56</xdr:row>
      <xdr:rowOff>146105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5336"/>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146105</xdr:rowOff>
    </xdr:from>
    <xdr:to>
      <xdr:col>10</xdr:col>
      <xdr:colOff>114300</xdr:colOff>
      <xdr:row>57</xdr:row>
      <xdr:rowOff>22808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47305"/>
          <a:ext cx="889000" cy="4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136582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55474</xdr:rowOff>
    </xdr:from>
    <xdr:to>
      <xdr:col>24</xdr:col>
      <xdr:colOff>114300</xdr:colOff>
      <xdr:row>56</xdr:row>
      <xdr:rowOff>157074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33901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71975</xdr:rowOff>
    </xdr:from>
    <xdr:to>
      <xdr:col>20</xdr:col>
      <xdr:colOff>38100</xdr:colOff>
      <xdr:row>57</xdr:row>
      <xdr:rowOff>2125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164702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83336</xdr:rowOff>
    </xdr:from>
    <xdr:to>
      <xdr:col>15</xdr:col>
      <xdr:colOff>101600</xdr:colOff>
      <xdr:row>57</xdr:row>
      <xdr:rowOff>13486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95305</xdr:rowOff>
    </xdr:from>
    <xdr:to>
      <xdr:col>10</xdr:col>
      <xdr:colOff>165100</xdr:colOff>
      <xdr:row>57</xdr:row>
      <xdr:rowOff>25455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143458</xdr:rowOff>
    </xdr:from>
    <xdr:to>
      <xdr:col>6</xdr:col>
      <xdr:colOff>38100</xdr:colOff>
      <xdr:row>57</xdr:row>
      <xdr:rowOff>73608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64735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32578</xdr:rowOff>
    </xdr:from>
    <xdr:to>
      <xdr:col>24</xdr:col>
      <xdr:colOff>63500</xdr:colOff>
      <xdr:row>78</xdr:row>
      <xdr:rowOff>46065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405678"/>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32578</xdr:rowOff>
    </xdr:from>
    <xdr:to>
      <xdr:col>19</xdr:col>
      <xdr:colOff>177800</xdr:colOff>
      <xdr:row>78</xdr:row>
      <xdr:rowOff>78389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05678"/>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47665</xdr:rowOff>
    </xdr:from>
    <xdr:to>
      <xdr:col>15</xdr:col>
      <xdr:colOff>50800</xdr:colOff>
      <xdr:row>78</xdr:row>
      <xdr:rowOff>78389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20765"/>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26908</xdr:rowOff>
    </xdr:from>
    <xdr:to>
      <xdr:col>10</xdr:col>
      <xdr:colOff>114300</xdr:colOff>
      <xdr:row>78</xdr:row>
      <xdr:rowOff>47665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40000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97893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166715</xdr:rowOff>
    </xdr:from>
    <xdr:to>
      <xdr:col>24</xdr:col>
      <xdr:colOff>114300</xdr:colOff>
      <xdr:row>78</xdr:row>
      <xdr:rowOff>96865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81642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153228</xdr:rowOff>
    </xdr:from>
    <xdr:to>
      <xdr:col>20</xdr:col>
      <xdr:colOff>38100</xdr:colOff>
      <xdr:row>78</xdr:row>
      <xdr:rowOff>83378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74505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27589</xdr:rowOff>
    </xdr:from>
    <xdr:to>
      <xdr:col>15</xdr:col>
      <xdr:colOff>101600</xdr:colOff>
      <xdr:row>78</xdr:row>
      <xdr:rowOff>129189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120316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168315</xdr:rowOff>
    </xdr:from>
    <xdr:to>
      <xdr:col>10</xdr:col>
      <xdr:colOff>165100</xdr:colOff>
      <xdr:row>78</xdr:row>
      <xdr:rowOff>98465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89592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147558</xdr:rowOff>
    </xdr:from>
    <xdr:to>
      <xdr:col>6</xdr:col>
      <xdr:colOff>38100</xdr:colOff>
      <xdr:row>78</xdr:row>
      <xdr:rowOff>77708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68835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24550</xdr:rowOff>
    </xdr:from>
    <xdr:to>
      <xdr:col>24</xdr:col>
      <xdr:colOff>63500</xdr:colOff>
      <xdr:row>93</xdr:row>
      <xdr:rowOff>134682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969400"/>
          <a:ext cx="838200" cy="1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116774</xdr:rowOff>
    </xdr:from>
    <xdr:to>
      <xdr:col>19</xdr:col>
      <xdr:colOff>177800</xdr:colOff>
      <xdr:row>93</xdr:row>
      <xdr:rowOff>134682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890174"/>
          <a:ext cx="889000" cy="18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116774</xdr:rowOff>
    </xdr:from>
    <xdr:to>
      <xdr:col>15</xdr:col>
      <xdr:colOff>50800</xdr:colOff>
      <xdr:row>94</xdr:row>
      <xdr:rowOff>88809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890174"/>
          <a:ext cx="889000" cy="3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88809</xdr:rowOff>
    </xdr:from>
    <xdr:to>
      <xdr:col>10</xdr:col>
      <xdr:colOff>114300</xdr:colOff>
      <xdr:row>94</xdr:row>
      <xdr:rowOff>113835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0510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7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145200</xdr:rowOff>
    </xdr:from>
    <xdr:to>
      <xdr:col>24</xdr:col>
      <xdr:colOff>114300</xdr:colOff>
      <xdr:row>93</xdr:row>
      <xdr:rowOff>75350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168077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83882</xdr:rowOff>
    </xdr:from>
    <xdr:to>
      <xdr:col>20</xdr:col>
      <xdr:colOff>38100</xdr:colOff>
      <xdr:row>94</xdr:row>
      <xdr:rowOff>14032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30559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0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65974</xdr:rowOff>
    </xdr:from>
    <xdr:to>
      <xdr:col>15</xdr:col>
      <xdr:colOff>101600</xdr:colOff>
      <xdr:row>92</xdr:row>
      <xdr:rowOff>167574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12651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38009</xdr:rowOff>
    </xdr:from>
    <xdr:to>
      <xdr:col>10</xdr:col>
      <xdr:colOff>165100</xdr:colOff>
      <xdr:row>94</xdr:row>
      <xdr:rowOff>139609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156136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63035</xdr:rowOff>
    </xdr:from>
    <xdr:to>
      <xdr:col>6</xdr:col>
      <xdr:colOff>38100</xdr:colOff>
      <xdr:row>94</xdr:row>
      <xdr:rowOff>164635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95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48534</xdr:rowOff>
    </xdr:from>
    <xdr:to>
      <xdr:col>55</xdr:col>
      <xdr:colOff>0</xdr:colOff>
      <xdr:row>35</xdr:row>
      <xdr:rowOff>49828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49284"/>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45905</xdr:rowOff>
    </xdr:from>
    <xdr:to>
      <xdr:col>50</xdr:col>
      <xdr:colOff>114300</xdr:colOff>
      <xdr:row>35</xdr:row>
      <xdr:rowOff>49828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46655"/>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734</xdr:rowOff>
    </xdr:from>
    <xdr:to>
      <xdr:col>45</xdr:col>
      <xdr:colOff>177800</xdr:colOff>
      <xdr:row>35</xdr:row>
      <xdr:rowOff>45905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58584"/>
          <a:ext cx="889000" cy="38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734</xdr:rowOff>
    </xdr:from>
    <xdr:to>
      <xdr:col>41</xdr:col>
      <xdr:colOff>50800</xdr:colOff>
      <xdr:row>36</xdr:row>
      <xdr:rowOff>114458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58584"/>
          <a:ext cx="889000" cy="6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45432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169184</xdr:rowOff>
    </xdr:from>
    <xdr:to>
      <xdr:col>55</xdr:col>
      <xdr:colOff>50800</xdr:colOff>
      <xdr:row>35</xdr:row>
      <xdr:rowOff>99334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20611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170478</xdr:rowOff>
    </xdr:from>
    <xdr:to>
      <xdr:col>50</xdr:col>
      <xdr:colOff>165100</xdr:colOff>
      <xdr:row>35</xdr:row>
      <xdr:rowOff>100628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117155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7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166555</xdr:rowOff>
    </xdr:from>
    <xdr:to>
      <xdr:col>46</xdr:col>
      <xdr:colOff>38100</xdr:colOff>
      <xdr:row>35</xdr:row>
      <xdr:rowOff>96705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113232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121384</xdr:rowOff>
    </xdr:from>
    <xdr:to>
      <xdr:col>41</xdr:col>
      <xdr:colOff>101600</xdr:colOff>
      <xdr:row>33</xdr:row>
      <xdr:rowOff>51534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68061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63658</xdr:rowOff>
    </xdr:from>
    <xdr:to>
      <xdr:col>36</xdr:col>
      <xdr:colOff>165100</xdr:colOff>
      <xdr:row>36</xdr:row>
      <xdr:rowOff>165258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156385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44194</xdr:rowOff>
    </xdr:from>
    <xdr:to>
      <xdr:col>55</xdr:col>
      <xdr:colOff>0</xdr:colOff>
      <xdr:row>57</xdr:row>
      <xdr:rowOff>45915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45394"/>
          <a:ext cx="838200" cy="1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45915</xdr:rowOff>
    </xdr:from>
    <xdr:to>
      <xdr:col>50</xdr:col>
      <xdr:colOff>114300</xdr:colOff>
      <xdr:row>58</xdr:row>
      <xdr:rowOff>17650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18565"/>
          <a:ext cx="889000" cy="1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91590</xdr:rowOff>
    </xdr:from>
    <xdr:to>
      <xdr:col>45</xdr:col>
      <xdr:colOff>177800</xdr:colOff>
      <xdr:row>58</xdr:row>
      <xdr:rowOff>17650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64240"/>
          <a:ext cx="889000" cy="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91590</xdr:rowOff>
    </xdr:from>
    <xdr:to>
      <xdr:col>41</xdr:col>
      <xdr:colOff>50800</xdr:colOff>
      <xdr:row>58</xdr:row>
      <xdr:rowOff>35063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64240"/>
          <a:ext cx="889000" cy="1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164844</xdr:rowOff>
    </xdr:from>
    <xdr:to>
      <xdr:col>55</xdr:col>
      <xdr:colOff>50800</xdr:colOff>
      <xdr:row>56</xdr:row>
      <xdr:rowOff>94994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16271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4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166565</xdr:rowOff>
    </xdr:from>
    <xdr:to>
      <xdr:col>50</xdr:col>
      <xdr:colOff>165100</xdr:colOff>
      <xdr:row>57</xdr:row>
      <xdr:rowOff>96715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113242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4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138300</xdr:rowOff>
    </xdr:from>
    <xdr:to>
      <xdr:col>46</xdr:col>
      <xdr:colOff>38100</xdr:colOff>
      <xdr:row>58</xdr:row>
      <xdr:rowOff>68450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59577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0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40790</xdr:rowOff>
    </xdr:from>
    <xdr:to>
      <xdr:col>41</xdr:col>
      <xdr:colOff>101600</xdr:colOff>
      <xdr:row>57</xdr:row>
      <xdr:rowOff>142390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158917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8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155713</xdr:rowOff>
    </xdr:from>
    <xdr:to>
      <xdr:col>36</xdr:col>
      <xdr:colOff>165100</xdr:colOff>
      <xdr:row>58</xdr:row>
      <xdr:rowOff>85863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2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167655</xdr:rowOff>
    </xdr:from>
    <xdr:to>
      <xdr:col>55</xdr:col>
      <xdr:colOff>0</xdr:colOff>
      <xdr:row>79</xdr:row>
      <xdr:rowOff>10117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40755"/>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21024</xdr:rowOff>
    </xdr:from>
    <xdr:to>
      <xdr:col>50</xdr:col>
      <xdr:colOff>114300</xdr:colOff>
      <xdr:row>78</xdr:row>
      <xdr:rowOff>167655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94124"/>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5153</xdr:rowOff>
    </xdr:from>
    <xdr:to>
      <xdr:col>45</xdr:col>
      <xdr:colOff>177800</xdr:colOff>
      <xdr:row>78</xdr:row>
      <xdr:rowOff>21024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06803"/>
          <a:ext cx="889000" cy="18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5153</xdr:rowOff>
    </xdr:from>
    <xdr:to>
      <xdr:col>41</xdr:col>
      <xdr:colOff>50800</xdr:colOff>
      <xdr:row>77</xdr:row>
      <xdr:rowOff>169810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06803"/>
          <a:ext cx="889000" cy="16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153923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130767</xdr:rowOff>
    </xdr:from>
    <xdr:to>
      <xdr:col>55</xdr:col>
      <xdr:colOff>50800</xdr:colOff>
      <xdr:row>79</xdr:row>
      <xdr:rowOff>60917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45694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116855</xdr:rowOff>
    </xdr:from>
    <xdr:to>
      <xdr:col>50</xdr:col>
      <xdr:colOff>165100</xdr:colOff>
      <xdr:row>79</xdr:row>
      <xdr:rowOff>47005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38132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141674</xdr:rowOff>
    </xdr:from>
    <xdr:to>
      <xdr:col>46</xdr:col>
      <xdr:colOff>38100</xdr:colOff>
      <xdr:row>78</xdr:row>
      <xdr:rowOff>71824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62951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125803</xdr:rowOff>
    </xdr:from>
    <xdr:to>
      <xdr:col>41</xdr:col>
      <xdr:colOff>101600</xdr:colOff>
      <xdr:row>77</xdr:row>
      <xdr:rowOff>55953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72479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119010</xdr:rowOff>
    </xdr:from>
    <xdr:to>
      <xdr:col>36</xdr:col>
      <xdr:colOff>165100</xdr:colOff>
      <xdr:row>78</xdr:row>
      <xdr:rowOff>49160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40287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113703</xdr:rowOff>
    </xdr:from>
    <xdr:to>
      <xdr:col>55</xdr:col>
      <xdr:colOff>0</xdr:colOff>
      <xdr:row>96</xdr:row>
      <xdr:rowOff>28522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30003"/>
          <a:ext cx="838200" cy="2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28522</xdr:rowOff>
    </xdr:from>
    <xdr:to>
      <xdr:col>50</xdr:col>
      <xdr:colOff>114300</xdr:colOff>
      <xdr:row>97</xdr:row>
      <xdr:rowOff>102983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87722"/>
          <a:ext cx="889000" cy="2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57655</xdr:rowOff>
    </xdr:from>
    <xdr:to>
      <xdr:col>45</xdr:col>
      <xdr:colOff>177800</xdr:colOff>
      <xdr:row>97</xdr:row>
      <xdr:rowOff>102983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88305"/>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57655</xdr:rowOff>
    </xdr:from>
    <xdr:to>
      <xdr:col>41</xdr:col>
      <xdr:colOff>50800</xdr:colOff>
      <xdr:row>97</xdr:row>
      <xdr:rowOff>132924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88305"/>
          <a:ext cx="889000" cy="7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108566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143046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62903</xdr:rowOff>
    </xdr:from>
    <xdr:to>
      <xdr:col>55</xdr:col>
      <xdr:colOff>50800</xdr:colOff>
      <xdr:row>94</xdr:row>
      <xdr:rowOff>164503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85780</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149172</xdr:rowOff>
    </xdr:from>
    <xdr:to>
      <xdr:col>50</xdr:col>
      <xdr:colOff>165100</xdr:colOff>
      <xdr:row>96</xdr:row>
      <xdr:rowOff>79322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95849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52183</xdr:rowOff>
    </xdr:from>
    <xdr:to>
      <xdr:col>46</xdr:col>
      <xdr:colOff>38100</xdr:colOff>
      <xdr:row>97</xdr:row>
      <xdr:rowOff>153783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144910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6855</xdr:rowOff>
    </xdr:from>
    <xdr:to>
      <xdr:col>41</xdr:col>
      <xdr:colOff>101600</xdr:colOff>
      <xdr:row>97</xdr:row>
      <xdr:rowOff>108455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124982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1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82124</xdr:rowOff>
    </xdr:from>
    <xdr:to>
      <xdr:col>36</xdr:col>
      <xdr:colOff>165100</xdr:colOff>
      <xdr:row>98</xdr:row>
      <xdr:rowOff>12274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91717</xdr:rowOff>
    </xdr:from>
    <xdr:to>
      <xdr:col>85</xdr:col>
      <xdr:colOff>127000</xdr:colOff>
      <xdr:row>34</xdr:row>
      <xdr:rowOff>83510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749567"/>
          <a:ext cx="838200" cy="16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91717</xdr:rowOff>
    </xdr:from>
    <xdr:to>
      <xdr:col>81</xdr:col>
      <xdr:colOff>50800</xdr:colOff>
      <xdr:row>37</xdr:row>
      <xdr:rowOff>45060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749567"/>
          <a:ext cx="889000" cy="6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45060</xdr:rowOff>
    </xdr:from>
    <xdr:to>
      <xdr:col>76</xdr:col>
      <xdr:colOff>114300</xdr:colOff>
      <xdr:row>38</xdr:row>
      <xdr:rowOff>110188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388710"/>
          <a:ext cx="889000" cy="23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100495</xdr:rowOff>
    </xdr:from>
    <xdr:to>
      <xdr:col>71</xdr:col>
      <xdr:colOff>177800</xdr:colOff>
      <xdr:row>38</xdr:row>
      <xdr:rowOff>110188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15595"/>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69318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0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32710</xdr:rowOff>
    </xdr:from>
    <xdr:to>
      <xdr:col>85</xdr:col>
      <xdr:colOff>177800</xdr:colOff>
      <xdr:row>34</xdr:row>
      <xdr:rowOff>134310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8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55587</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7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40917</xdr:rowOff>
    </xdr:from>
    <xdr:to>
      <xdr:col>81</xdr:col>
      <xdr:colOff>101600</xdr:colOff>
      <xdr:row>33</xdr:row>
      <xdr:rowOff>142517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6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159044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54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165710</xdr:rowOff>
    </xdr:from>
    <xdr:to>
      <xdr:col>76</xdr:col>
      <xdr:colOff>165100</xdr:colOff>
      <xdr:row>37</xdr:row>
      <xdr:rowOff>95860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112387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1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59388</xdr:rowOff>
    </xdr:from>
    <xdr:to>
      <xdr:col>72</xdr:col>
      <xdr:colOff>38100</xdr:colOff>
      <xdr:row>38</xdr:row>
      <xdr:rowOff>160988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152115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49695</xdr:rowOff>
    </xdr:from>
    <xdr:to>
      <xdr:col>67</xdr:col>
      <xdr:colOff>101600</xdr:colOff>
      <xdr:row>38</xdr:row>
      <xdr:rowOff>151295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142422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151375</xdr:rowOff>
    </xdr:from>
    <xdr:to>
      <xdr:col>85</xdr:col>
      <xdr:colOff>127000</xdr:colOff>
      <xdr:row>76</xdr:row>
      <xdr:rowOff>162995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81575"/>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150450</xdr:rowOff>
    </xdr:from>
    <xdr:to>
      <xdr:col>81</xdr:col>
      <xdr:colOff>50800</xdr:colOff>
      <xdr:row>76</xdr:row>
      <xdr:rowOff>151375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80650"/>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150135</xdr:rowOff>
    </xdr:from>
    <xdr:to>
      <xdr:col>76</xdr:col>
      <xdr:colOff>114300</xdr:colOff>
      <xdr:row>76</xdr:row>
      <xdr:rowOff>150450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8033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135037</xdr:rowOff>
    </xdr:from>
    <xdr:to>
      <xdr:col>71</xdr:col>
      <xdr:colOff>177800</xdr:colOff>
      <xdr:row>76</xdr:row>
      <xdr:rowOff>150135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65237"/>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91864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112195</xdr:rowOff>
    </xdr:from>
    <xdr:to>
      <xdr:col>85</xdr:col>
      <xdr:colOff>177800</xdr:colOff>
      <xdr:row>77</xdr:row>
      <xdr:rowOff>42345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90622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100575</xdr:rowOff>
    </xdr:from>
    <xdr:to>
      <xdr:col>81</xdr:col>
      <xdr:colOff>101600</xdr:colOff>
      <xdr:row>77</xdr:row>
      <xdr:rowOff>30725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21852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99650</xdr:rowOff>
    </xdr:from>
    <xdr:to>
      <xdr:col>76</xdr:col>
      <xdr:colOff>165100</xdr:colOff>
      <xdr:row>77</xdr:row>
      <xdr:rowOff>29800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20927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99335</xdr:rowOff>
    </xdr:from>
    <xdr:to>
      <xdr:col>72</xdr:col>
      <xdr:colOff>38100</xdr:colOff>
      <xdr:row>77</xdr:row>
      <xdr:rowOff>29485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20612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84237</xdr:rowOff>
    </xdr:from>
    <xdr:to>
      <xdr:col>67</xdr:col>
      <xdr:colOff>101600</xdr:colOff>
      <xdr:row>77</xdr:row>
      <xdr:rowOff>14387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84641</xdr:rowOff>
    </xdr:from>
    <xdr:to>
      <xdr:col>85</xdr:col>
      <xdr:colOff>127000</xdr:colOff>
      <xdr:row>97</xdr:row>
      <xdr:rowOff>126997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15291"/>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16343</xdr:rowOff>
    </xdr:from>
    <xdr:to>
      <xdr:col>81</xdr:col>
      <xdr:colOff>50800</xdr:colOff>
      <xdr:row>97</xdr:row>
      <xdr:rowOff>84641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4699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16343</xdr:rowOff>
    </xdr:from>
    <xdr:to>
      <xdr:col>76</xdr:col>
      <xdr:colOff>114300</xdr:colOff>
      <xdr:row>97</xdr:row>
      <xdr:rowOff>88784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46993"/>
          <a:ext cx="889000" cy="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88784</xdr:rowOff>
    </xdr:from>
    <xdr:to>
      <xdr:col>71</xdr:col>
      <xdr:colOff>177800</xdr:colOff>
      <xdr:row>97</xdr:row>
      <xdr:rowOff>163364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19434"/>
          <a:ext cx="889000" cy="7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135884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153619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76197</xdr:rowOff>
    </xdr:from>
    <xdr:to>
      <xdr:col>85</xdr:col>
      <xdr:colOff>177800</xdr:colOff>
      <xdr:row>98</xdr:row>
      <xdr:rowOff>6347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99074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33841</xdr:rowOff>
    </xdr:from>
    <xdr:to>
      <xdr:col>81</xdr:col>
      <xdr:colOff>101600</xdr:colOff>
      <xdr:row>97</xdr:row>
      <xdr:rowOff>135441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151968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136993</xdr:rowOff>
    </xdr:from>
    <xdr:to>
      <xdr:col>76</xdr:col>
      <xdr:colOff>165100</xdr:colOff>
      <xdr:row>97</xdr:row>
      <xdr:rowOff>67143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83670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37984</xdr:rowOff>
    </xdr:from>
    <xdr:to>
      <xdr:col>72</xdr:col>
      <xdr:colOff>38100</xdr:colOff>
      <xdr:row>97</xdr:row>
      <xdr:rowOff>139584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156111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112564</xdr:rowOff>
    </xdr:from>
    <xdr:to>
      <xdr:col>67</xdr:col>
      <xdr:colOff>101600</xdr:colOff>
      <xdr:row>98</xdr:row>
      <xdr:rowOff>42714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59241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130708</xdr:rowOff>
    </xdr:from>
    <xdr:to>
      <xdr:col>116</xdr:col>
      <xdr:colOff>63500</xdr:colOff>
      <xdr:row>57</xdr:row>
      <xdr:rowOff>132690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03358"/>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132690</xdr:rowOff>
    </xdr:from>
    <xdr:to>
      <xdr:col>111</xdr:col>
      <xdr:colOff>177800</xdr:colOff>
      <xdr:row>57</xdr:row>
      <xdr:rowOff>136119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053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136119</xdr:rowOff>
    </xdr:from>
    <xdr:to>
      <xdr:col>107</xdr:col>
      <xdr:colOff>50800</xdr:colOff>
      <xdr:row>57</xdr:row>
      <xdr:rowOff>137566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0876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137566</xdr:rowOff>
    </xdr:from>
    <xdr:to>
      <xdr:col>102</xdr:col>
      <xdr:colOff>114300</xdr:colOff>
      <xdr:row>57</xdr:row>
      <xdr:rowOff>138595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1021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81119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75252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79908</xdr:rowOff>
    </xdr:from>
    <xdr:to>
      <xdr:col>116</xdr:col>
      <xdr:colOff>114300</xdr:colOff>
      <xdr:row>58</xdr:row>
      <xdr:rowOff>10058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102785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81890</xdr:rowOff>
    </xdr:from>
    <xdr:to>
      <xdr:col>112</xdr:col>
      <xdr:colOff>38100</xdr:colOff>
      <xdr:row>58</xdr:row>
      <xdr:rowOff>12040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28567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85319</xdr:rowOff>
    </xdr:from>
    <xdr:to>
      <xdr:col>107</xdr:col>
      <xdr:colOff>101600</xdr:colOff>
      <xdr:row>58</xdr:row>
      <xdr:rowOff>15469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31996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3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86766</xdr:rowOff>
    </xdr:from>
    <xdr:to>
      <xdr:col>102</xdr:col>
      <xdr:colOff>165100</xdr:colOff>
      <xdr:row>58</xdr:row>
      <xdr:rowOff>16916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33443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87795</xdr:rowOff>
    </xdr:from>
    <xdr:to>
      <xdr:col>98</xdr:col>
      <xdr:colOff>38100</xdr:colOff>
      <xdr:row>58</xdr:row>
      <xdr:rowOff>17945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34472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3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108382</xdr:rowOff>
    </xdr:from>
    <xdr:to>
      <xdr:col>116</xdr:col>
      <xdr:colOff>63500</xdr:colOff>
      <xdr:row>76</xdr:row>
      <xdr:rowOff>135041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67132"/>
          <a:ext cx="838200" cy="19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108382</xdr:rowOff>
    </xdr:from>
    <xdr:to>
      <xdr:col>111</xdr:col>
      <xdr:colOff>177800</xdr:colOff>
      <xdr:row>76</xdr:row>
      <xdr:rowOff>2094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67132"/>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2094</xdr:rowOff>
    </xdr:from>
    <xdr:to>
      <xdr:col>107</xdr:col>
      <xdr:colOff>50800</xdr:colOff>
      <xdr:row>76</xdr:row>
      <xdr:rowOff>30778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32294"/>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30778</xdr:rowOff>
    </xdr:from>
    <xdr:to>
      <xdr:col>102</xdr:col>
      <xdr:colOff>114300</xdr:colOff>
      <xdr:row>76</xdr:row>
      <xdr:rowOff>42263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60978"/>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27663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84241</xdr:rowOff>
    </xdr:from>
    <xdr:to>
      <xdr:col>116</xdr:col>
      <xdr:colOff>114300</xdr:colOff>
      <xdr:row>77</xdr:row>
      <xdr:rowOff>14391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62668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57582</xdr:rowOff>
    </xdr:from>
    <xdr:to>
      <xdr:col>112</xdr:col>
      <xdr:colOff>38100</xdr:colOff>
      <xdr:row>75</xdr:row>
      <xdr:rowOff>159181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16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9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122744</xdr:rowOff>
    </xdr:from>
    <xdr:to>
      <xdr:col>107</xdr:col>
      <xdr:colOff>101600</xdr:colOff>
      <xdr:row>76</xdr:row>
      <xdr:rowOff>52893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814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44021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7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151428</xdr:rowOff>
    </xdr:from>
    <xdr:to>
      <xdr:col>102</xdr:col>
      <xdr:colOff>165100</xdr:colOff>
      <xdr:row>76</xdr:row>
      <xdr:rowOff>81578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72705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162913</xdr:rowOff>
    </xdr:from>
    <xdr:to>
      <xdr:col>98</xdr:col>
      <xdr:colOff>38100</xdr:colOff>
      <xdr:row>76</xdr:row>
      <xdr:rowOff>93063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84190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773,499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円となっており、人件費、物件費、公債費など多くの性質項目で、住民一人当たりのコストは類似団体平均より削減できている。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主な構成項目である人件費は、住民一人当たり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63,746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円となっており、類似団体と比べても低い結果となっている。これは、以前からの職員数の適正な定員管理により、今年度においても人口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人当たりの職員数が類似団体と比較して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人少ないものの、今後は退職者数が少なくなり、人件費の増加傾向が予想されているため、採用数や年齢構成について今後も適性に管理していく必要がある。また、物件費についても類似団体平均に比べ</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21,224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低くなっている。これは、中期計画策定時の審査と予算要求時における必要最小額計上の徹底、臨時的なものを除き、原則として前年度予算を上限として査定をしていること、さらには執行段階での経費節減の徹底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一方、扶助費について前年度より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、依然として類似団体平均を上回っている。今年度は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障害児通所支援事業や障害者総合支援事業、認定こども園・保育所施設型給付事業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等の経費増加も影響している。また、今年度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も前年に引き続き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費が突出している。これは令和３年８月豪雨災害の災害復旧が影響している。本町の財政構造の特徴は扶助費が突出し、中でも児童福祉費について類似団体平均を大きく上回っている状況である。これは、保育所等の子育てに関する環境が以前から整備されており、保育所等への支援を積極的に行っていること、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年度に町内</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園の認定こども園移行支援を行ったためである。また、障害者自立総合支援制度の定着によって、平成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年度以降の扶助費の伸びが著しくなってきているため、漫然とした肥大化を招くこと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ないよう、今後において適正な運用をしていく必要がある。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
14,098
56.00
11,448,925
10,950,419
71,476
3,950,992
7,008,708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60261</xdr:rowOff>
    </xdr:from>
    <xdr:to>
      <xdr:col>24</xdr:col>
      <xdr:colOff>63500</xdr:colOff>
      <xdr:row>37</xdr:row>
      <xdr:rowOff>73978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9561"/>
          <a:ext cx="838200" cy="5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24257</xdr:rowOff>
    </xdr:from>
    <xdr:to>
      <xdr:col>19</xdr:col>
      <xdr:colOff>177800</xdr:colOff>
      <xdr:row>37</xdr:row>
      <xdr:rowOff>73978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790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24257</xdr:rowOff>
    </xdr:from>
    <xdr:to>
      <xdr:col>15</xdr:col>
      <xdr:colOff>50800</xdr:colOff>
      <xdr:row>37</xdr:row>
      <xdr:rowOff>142558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7907"/>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120650</xdr:rowOff>
    </xdr:from>
    <xdr:to>
      <xdr:col>10</xdr:col>
      <xdr:colOff>114300</xdr:colOff>
      <xdr:row>37</xdr:row>
      <xdr:rowOff>142558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4300"/>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9461</xdr:rowOff>
    </xdr:from>
    <xdr:to>
      <xdr:col>24</xdr:col>
      <xdr:colOff>114300</xdr:colOff>
      <xdr:row>34</xdr:row>
      <xdr:rowOff>111061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32338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23178</xdr:rowOff>
    </xdr:from>
    <xdr:to>
      <xdr:col>20</xdr:col>
      <xdr:colOff>38100</xdr:colOff>
      <xdr:row>37</xdr:row>
      <xdr:rowOff>124778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115905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144907</xdr:rowOff>
    </xdr:from>
    <xdr:to>
      <xdr:col>15</xdr:col>
      <xdr:colOff>101600</xdr:colOff>
      <xdr:row>37</xdr:row>
      <xdr:rowOff>75057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66184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91758</xdr:rowOff>
    </xdr:from>
    <xdr:to>
      <xdr:col>10</xdr:col>
      <xdr:colOff>165100</xdr:colOff>
      <xdr:row>38</xdr:row>
      <xdr:rowOff>21907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13034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69850</xdr:rowOff>
    </xdr:from>
    <xdr:to>
      <xdr:col>6</xdr:col>
      <xdr:colOff>38100</xdr:colOff>
      <xdr:row>38</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170922</xdr:rowOff>
    </xdr:from>
    <xdr:to>
      <xdr:col>24</xdr:col>
      <xdr:colOff>63500</xdr:colOff>
      <xdr:row>55</xdr:row>
      <xdr:rowOff>97898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29222"/>
          <a:ext cx="8382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97898</xdr:rowOff>
    </xdr:from>
    <xdr:to>
      <xdr:col>19</xdr:col>
      <xdr:colOff>177800</xdr:colOff>
      <xdr:row>55</xdr:row>
      <xdr:rowOff>159956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27648"/>
          <a:ext cx="889000" cy="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164334</xdr:rowOff>
    </xdr:from>
    <xdr:to>
      <xdr:col>15</xdr:col>
      <xdr:colOff>50800</xdr:colOff>
      <xdr:row>55</xdr:row>
      <xdr:rowOff>159956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22634"/>
          <a:ext cx="889000" cy="16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164334</xdr:rowOff>
    </xdr:from>
    <xdr:to>
      <xdr:col>10</xdr:col>
      <xdr:colOff>114300</xdr:colOff>
      <xdr:row>56</xdr:row>
      <xdr:rowOff>151011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2634"/>
          <a:ext cx="889000" cy="3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120122</xdr:rowOff>
    </xdr:from>
    <xdr:to>
      <xdr:col>24</xdr:col>
      <xdr:colOff>114300</xdr:colOff>
      <xdr:row>55</xdr:row>
      <xdr:rowOff>50272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142999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47098</xdr:rowOff>
    </xdr:from>
    <xdr:to>
      <xdr:col>20</xdr:col>
      <xdr:colOff>38100</xdr:colOff>
      <xdr:row>55</xdr:row>
      <xdr:rowOff>148698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165225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5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109156</xdr:rowOff>
    </xdr:from>
    <xdr:to>
      <xdr:col>15</xdr:col>
      <xdr:colOff>101600</xdr:colOff>
      <xdr:row>56</xdr:row>
      <xdr:rowOff>39306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55833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113534</xdr:rowOff>
    </xdr:from>
    <xdr:to>
      <xdr:col>10</xdr:col>
      <xdr:colOff>165100</xdr:colOff>
      <xdr:row>55</xdr:row>
      <xdr:rowOff>43684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60211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100211</xdr:rowOff>
    </xdr:from>
    <xdr:to>
      <xdr:col>6</xdr:col>
      <xdr:colOff>38100</xdr:colOff>
      <xdr:row>57</xdr:row>
      <xdr:rowOff>30361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46888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93445</xdr:rowOff>
    </xdr:from>
    <xdr:to>
      <xdr:col>24</xdr:col>
      <xdr:colOff>63500</xdr:colOff>
      <xdr:row>76</xdr:row>
      <xdr:rowOff>107755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3645"/>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67636</xdr:rowOff>
    </xdr:from>
    <xdr:to>
      <xdr:col>19</xdr:col>
      <xdr:colOff>177800</xdr:colOff>
      <xdr:row>76</xdr:row>
      <xdr:rowOff>107755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7836"/>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67636</xdr:rowOff>
    </xdr:from>
    <xdr:to>
      <xdr:col>15</xdr:col>
      <xdr:colOff>50800</xdr:colOff>
      <xdr:row>77</xdr:row>
      <xdr:rowOff>42901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7836"/>
          <a:ext cx="8890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42901</xdr:rowOff>
    </xdr:from>
    <xdr:to>
      <xdr:col>10</xdr:col>
      <xdr:colOff>114300</xdr:colOff>
      <xdr:row>77</xdr:row>
      <xdr:rowOff>62867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44551"/>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116490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122300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42645</xdr:rowOff>
    </xdr:from>
    <xdr:to>
      <xdr:col>24</xdr:col>
      <xdr:colOff>114300</xdr:colOff>
      <xdr:row>76</xdr:row>
      <xdr:rowOff>144245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21072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5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56955</xdr:rowOff>
    </xdr:from>
    <xdr:to>
      <xdr:col>20</xdr:col>
      <xdr:colOff>38100</xdr:colOff>
      <xdr:row>76</xdr:row>
      <xdr:rowOff>158555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149682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7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16836</xdr:rowOff>
    </xdr:from>
    <xdr:to>
      <xdr:col>15</xdr:col>
      <xdr:colOff>101600</xdr:colOff>
      <xdr:row>76</xdr:row>
      <xdr:rowOff>118436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109563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163551</xdr:rowOff>
    </xdr:from>
    <xdr:to>
      <xdr:col>10</xdr:col>
      <xdr:colOff>165100</xdr:colOff>
      <xdr:row>77</xdr:row>
      <xdr:rowOff>93701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110228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12067</xdr:rowOff>
    </xdr:from>
    <xdr:to>
      <xdr:col>6</xdr:col>
      <xdr:colOff>38100</xdr:colOff>
      <xdr:row>77</xdr:row>
      <xdr:rowOff>113667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8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105670</xdr:rowOff>
    </xdr:from>
    <xdr:to>
      <xdr:col>24</xdr:col>
      <xdr:colOff>62865</xdr:colOff>
      <xdr:row>98</xdr:row>
      <xdr:rowOff>37081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07620"/>
          <a:ext cx="1270" cy="113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40908</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37081</xdr:rowOff>
    </xdr:from>
    <xdr:to>
      <xdr:col>24</xdr:col>
      <xdr:colOff>152400</xdr:colOff>
      <xdr:row>98</xdr:row>
      <xdr:rowOff>37081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52347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105670</xdr:rowOff>
    </xdr:from>
    <xdr:to>
      <xdr:col>24</xdr:col>
      <xdr:colOff>152400</xdr:colOff>
      <xdr:row>91</xdr:row>
      <xdr:rowOff>105670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137559</xdr:rowOff>
    </xdr:from>
    <xdr:to>
      <xdr:col>24</xdr:col>
      <xdr:colOff>63500</xdr:colOff>
      <xdr:row>97</xdr:row>
      <xdr:rowOff>149301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68209"/>
          <a:ext cx="8382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155880</xdr:rowOff>
    </xdr:from>
    <xdr:to>
      <xdr:col>24</xdr:col>
      <xdr:colOff>114300</xdr:colOff>
      <xdr:row>96</xdr:row>
      <xdr:rowOff>86030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141987</xdr:rowOff>
    </xdr:from>
    <xdr:to>
      <xdr:col>19</xdr:col>
      <xdr:colOff>177800</xdr:colOff>
      <xdr:row>97</xdr:row>
      <xdr:rowOff>149301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72637"/>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152222</xdr:rowOff>
    </xdr:from>
    <xdr:to>
      <xdr:col>20</xdr:col>
      <xdr:colOff>38100</xdr:colOff>
      <xdr:row>96</xdr:row>
      <xdr:rowOff>82372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3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98899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141987</xdr:rowOff>
    </xdr:from>
    <xdr:to>
      <xdr:col>15</xdr:col>
      <xdr:colOff>50800</xdr:colOff>
      <xdr:row>98</xdr:row>
      <xdr:rowOff>45318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72637"/>
          <a:ext cx="889000" cy="7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161519</xdr:rowOff>
    </xdr:from>
    <xdr:to>
      <xdr:col>15</xdr:col>
      <xdr:colOff>101600</xdr:colOff>
      <xdr:row>96</xdr:row>
      <xdr:rowOff>91669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4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108196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45318</xdr:rowOff>
    </xdr:from>
    <xdr:to>
      <xdr:col>10</xdr:col>
      <xdr:colOff>114300</xdr:colOff>
      <xdr:row>98</xdr:row>
      <xdr:rowOff>64467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47418"/>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115486</xdr:rowOff>
    </xdr:from>
    <xdr:to>
      <xdr:col>10</xdr:col>
      <xdr:colOff>165100</xdr:colOff>
      <xdr:row>97</xdr:row>
      <xdr:rowOff>45636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62163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86759</xdr:rowOff>
    </xdr:from>
    <xdr:to>
      <xdr:col>24</xdr:col>
      <xdr:colOff>114300</xdr:colOff>
      <xdr:row>98</xdr:row>
      <xdr:rowOff>16909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98501</xdr:rowOff>
    </xdr:from>
    <xdr:to>
      <xdr:col>20</xdr:col>
      <xdr:colOff>38100</xdr:colOff>
      <xdr:row>98</xdr:row>
      <xdr:rowOff>28651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19778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91187</xdr:rowOff>
    </xdr:from>
    <xdr:to>
      <xdr:col>15</xdr:col>
      <xdr:colOff>101600</xdr:colOff>
      <xdr:row>98</xdr:row>
      <xdr:rowOff>21337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165968</xdr:rowOff>
    </xdr:from>
    <xdr:to>
      <xdr:col>10</xdr:col>
      <xdr:colOff>165100</xdr:colOff>
      <xdr:row>98</xdr:row>
      <xdr:rowOff>96118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87245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13667</xdr:rowOff>
    </xdr:from>
    <xdr:to>
      <xdr:col>6</xdr:col>
      <xdr:colOff>38100</xdr:colOff>
      <xdr:row>98</xdr:row>
      <xdr:rowOff>115267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106394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20175</xdr:rowOff>
    </xdr:from>
    <xdr:to>
      <xdr:col>55</xdr:col>
      <xdr:colOff>0</xdr:colOff>
      <xdr:row>38</xdr:row>
      <xdr:rowOff>45648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35275"/>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45648</xdr:rowOff>
    </xdr:from>
    <xdr:to>
      <xdr:col>50</xdr:col>
      <xdr:colOff>114300</xdr:colOff>
      <xdr:row>38</xdr:row>
      <xdr:rowOff>133495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60748"/>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128270</xdr:rowOff>
    </xdr:from>
    <xdr:to>
      <xdr:col>45</xdr:col>
      <xdr:colOff>177800</xdr:colOff>
      <xdr:row>38</xdr:row>
      <xdr:rowOff>133495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4337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131209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337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108729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140825</xdr:rowOff>
    </xdr:from>
    <xdr:to>
      <xdr:col>55</xdr:col>
      <xdr:colOff>50800</xdr:colOff>
      <xdr:row>38</xdr:row>
      <xdr:rowOff>70975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163702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3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166298</xdr:rowOff>
    </xdr:from>
    <xdr:to>
      <xdr:col>50</xdr:col>
      <xdr:colOff>165100</xdr:colOff>
      <xdr:row>38</xdr:row>
      <xdr:rowOff>96448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112975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28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82695</xdr:rowOff>
    </xdr:from>
    <xdr:to>
      <xdr:col>46</xdr:col>
      <xdr:colOff>38100</xdr:colOff>
      <xdr:row>39</xdr:row>
      <xdr:rowOff>12845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3972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170197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80409</xdr:rowOff>
    </xdr:from>
    <xdr:to>
      <xdr:col>36</xdr:col>
      <xdr:colOff>165100</xdr:colOff>
      <xdr:row>39</xdr:row>
      <xdr:rowOff>10559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1686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61214</xdr:rowOff>
    </xdr:from>
    <xdr:to>
      <xdr:col>55</xdr:col>
      <xdr:colOff>0</xdr:colOff>
      <xdr:row>58</xdr:row>
      <xdr:rowOff>87335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5314"/>
          <a:ext cx="838200" cy="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61214</xdr:rowOff>
    </xdr:from>
    <xdr:to>
      <xdr:col>50</xdr:col>
      <xdr:colOff>114300</xdr:colOff>
      <xdr:row>58</xdr:row>
      <xdr:rowOff>101874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5314"/>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78511</xdr:rowOff>
    </xdr:from>
    <xdr:to>
      <xdr:col>45</xdr:col>
      <xdr:colOff>177800</xdr:colOff>
      <xdr:row>58</xdr:row>
      <xdr:rowOff>101874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2261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78511</xdr:rowOff>
    </xdr:from>
    <xdr:to>
      <xdr:col>41</xdr:col>
      <xdr:colOff>50800</xdr:colOff>
      <xdr:row>58</xdr:row>
      <xdr:rowOff>79723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2611"/>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36535</xdr:rowOff>
    </xdr:from>
    <xdr:to>
      <xdr:col>55</xdr:col>
      <xdr:colOff>50800</xdr:colOff>
      <xdr:row>58</xdr:row>
      <xdr:rowOff>138135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122912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10414</xdr:rowOff>
    </xdr:from>
    <xdr:to>
      <xdr:col>50</xdr:col>
      <xdr:colOff>165100</xdr:colOff>
      <xdr:row>58</xdr:row>
      <xdr:rowOff>112014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51074</xdr:rowOff>
    </xdr:from>
    <xdr:to>
      <xdr:col>46</xdr:col>
      <xdr:colOff>38100</xdr:colOff>
      <xdr:row>58</xdr:row>
      <xdr:rowOff>152674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27711</xdr:rowOff>
    </xdr:from>
    <xdr:to>
      <xdr:col>41</xdr:col>
      <xdr:colOff>101600</xdr:colOff>
      <xdr:row>58</xdr:row>
      <xdr:rowOff>129311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120438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28923</xdr:rowOff>
    </xdr:from>
    <xdr:to>
      <xdr:col>36</xdr:col>
      <xdr:colOff>165100</xdr:colOff>
      <xdr:row>58</xdr:row>
      <xdr:rowOff>130523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121650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134289</xdr:rowOff>
    </xdr:from>
    <xdr:to>
      <xdr:col>55</xdr:col>
      <xdr:colOff>0</xdr:colOff>
      <xdr:row>78</xdr:row>
      <xdr:rowOff>38658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35939"/>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80020</xdr:rowOff>
    </xdr:from>
    <xdr:to>
      <xdr:col>50</xdr:col>
      <xdr:colOff>114300</xdr:colOff>
      <xdr:row>77</xdr:row>
      <xdr:rowOff>134289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81670"/>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73368</xdr:rowOff>
    </xdr:from>
    <xdr:to>
      <xdr:col>45</xdr:col>
      <xdr:colOff>177800</xdr:colOff>
      <xdr:row>77</xdr:row>
      <xdr:rowOff>80020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75018"/>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73368</xdr:rowOff>
    </xdr:from>
    <xdr:to>
      <xdr:col>41</xdr:col>
      <xdr:colOff>50800</xdr:colOff>
      <xdr:row>78</xdr:row>
      <xdr:rowOff>94940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5018"/>
          <a:ext cx="889000" cy="1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20052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134165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159308</xdr:rowOff>
    </xdr:from>
    <xdr:to>
      <xdr:col>55</xdr:col>
      <xdr:colOff>50800</xdr:colOff>
      <xdr:row>78</xdr:row>
      <xdr:rowOff>89458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10735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83489</xdr:rowOff>
    </xdr:from>
    <xdr:to>
      <xdr:col>50</xdr:col>
      <xdr:colOff>165100</xdr:colOff>
      <xdr:row>78</xdr:row>
      <xdr:rowOff>13639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30166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6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29220</xdr:rowOff>
    </xdr:from>
    <xdr:to>
      <xdr:col>46</xdr:col>
      <xdr:colOff>38100</xdr:colOff>
      <xdr:row>77</xdr:row>
      <xdr:rowOff>130820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147347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22568</xdr:rowOff>
    </xdr:from>
    <xdr:to>
      <xdr:col>41</xdr:col>
      <xdr:colOff>101600</xdr:colOff>
      <xdr:row>77</xdr:row>
      <xdr:rowOff>124168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44140</xdr:rowOff>
    </xdr:from>
    <xdr:to>
      <xdr:col>36</xdr:col>
      <xdr:colOff>165100</xdr:colOff>
      <xdr:row>78</xdr:row>
      <xdr:rowOff>145740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136867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0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26026</xdr:rowOff>
    </xdr:from>
    <xdr:to>
      <xdr:col>55</xdr:col>
      <xdr:colOff>0</xdr:colOff>
      <xdr:row>97</xdr:row>
      <xdr:rowOff>68647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6676"/>
          <a:ext cx="8382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32986</xdr:rowOff>
    </xdr:from>
    <xdr:to>
      <xdr:col>50</xdr:col>
      <xdr:colOff>114300</xdr:colOff>
      <xdr:row>97</xdr:row>
      <xdr:rowOff>68647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363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32986</xdr:rowOff>
    </xdr:from>
    <xdr:to>
      <xdr:col>45</xdr:col>
      <xdr:colOff>177800</xdr:colOff>
      <xdr:row>97</xdr:row>
      <xdr:rowOff>65098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63636"/>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65098</xdr:rowOff>
    </xdr:from>
    <xdr:to>
      <xdr:col>41</xdr:col>
      <xdr:colOff>50800</xdr:colOff>
      <xdr:row>97</xdr:row>
      <xdr:rowOff>123684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95748"/>
          <a:ext cx="889000" cy="5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146676</xdr:rowOff>
    </xdr:from>
    <xdr:to>
      <xdr:col>55</xdr:col>
      <xdr:colOff>50800</xdr:colOff>
      <xdr:row>97</xdr:row>
      <xdr:rowOff>76826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125103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17847</xdr:rowOff>
    </xdr:from>
    <xdr:to>
      <xdr:col>50</xdr:col>
      <xdr:colOff>165100</xdr:colOff>
      <xdr:row>97</xdr:row>
      <xdr:rowOff>119447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110574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153636</xdr:rowOff>
    </xdr:from>
    <xdr:to>
      <xdr:col>46</xdr:col>
      <xdr:colOff>38100</xdr:colOff>
      <xdr:row>97</xdr:row>
      <xdr:rowOff>83786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100313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14298</xdr:rowOff>
    </xdr:from>
    <xdr:to>
      <xdr:col>41</xdr:col>
      <xdr:colOff>101600</xdr:colOff>
      <xdr:row>97</xdr:row>
      <xdr:rowOff>115898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107025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72884</xdr:rowOff>
    </xdr:from>
    <xdr:to>
      <xdr:col>36</xdr:col>
      <xdr:colOff>165100</xdr:colOff>
      <xdr:row>98</xdr:row>
      <xdr:rowOff>3034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165611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93282</xdr:rowOff>
    </xdr:from>
    <xdr:to>
      <xdr:col>85</xdr:col>
      <xdr:colOff>127000</xdr:colOff>
      <xdr:row>37</xdr:row>
      <xdr:rowOff>151193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6932"/>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151193</xdr:rowOff>
    </xdr:from>
    <xdr:to>
      <xdr:col>81</xdr:col>
      <xdr:colOff>50800</xdr:colOff>
      <xdr:row>38</xdr:row>
      <xdr:rowOff>8204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9484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80632</xdr:rowOff>
    </xdr:from>
    <xdr:to>
      <xdr:col>76</xdr:col>
      <xdr:colOff>114300</xdr:colOff>
      <xdr:row>38</xdr:row>
      <xdr:rowOff>8204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52832"/>
          <a:ext cx="8890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80632</xdr:rowOff>
    </xdr:from>
    <xdr:to>
      <xdr:col>71</xdr:col>
      <xdr:colOff>177800</xdr:colOff>
      <xdr:row>37</xdr:row>
      <xdr:rowOff>166688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52832"/>
          <a:ext cx="889000" cy="2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39501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42482</xdr:rowOff>
    </xdr:from>
    <xdr:to>
      <xdr:col>85</xdr:col>
      <xdr:colOff>177800</xdr:colOff>
      <xdr:row>37</xdr:row>
      <xdr:rowOff>144082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128859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100393</xdr:rowOff>
    </xdr:from>
    <xdr:to>
      <xdr:col>81</xdr:col>
      <xdr:colOff>101600</xdr:colOff>
      <xdr:row>38</xdr:row>
      <xdr:rowOff>30544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40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21671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128854</xdr:rowOff>
    </xdr:from>
    <xdr:to>
      <xdr:col>76</xdr:col>
      <xdr:colOff>165100</xdr:colOff>
      <xdr:row>38</xdr:row>
      <xdr:rowOff>59004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50131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29832</xdr:rowOff>
    </xdr:from>
    <xdr:to>
      <xdr:col>72</xdr:col>
      <xdr:colOff>38100</xdr:colOff>
      <xdr:row>36</xdr:row>
      <xdr:rowOff>131432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147959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115888</xdr:rowOff>
    </xdr:from>
    <xdr:to>
      <xdr:col>67</xdr:col>
      <xdr:colOff>101600</xdr:colOff>
      <xdr:row>38</xdr:row>
      <xdr:rowOff>46038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37165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25410</xdr:rowOff>
    </xdr:from>
    <xdr:to>
      <xdr:col>85</xdr:col>
      <xdr:colOff>127000</xdr:colOff>
      <xdr:row>58</xdr:row>
      <xdr:rowOff>54648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69510"/>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25410</xdr:rowOff>
    </xdr:from>
    <xdr:to>
      <xdr:col>81</xdr:col>
      <xdr:colOff>50800</xdr:colOff>
      <xdr:row>58</xdr:row>
      <xdr:rowOff>49220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69510"/>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16899</xdr:rowOff>
    </xdr:from>
    <xdr:to>
      <xdr:col>76</xdr:col>
      <xdr:colOff>114300</xdr:colOff>
      <xdr:row>58</xdr:row>
      <xdr:rowOff>49220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60999"/>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16899</xdr:rowOff>
    </xdr:from>
    <xdr:to>
      <xdr:col>71</xdr:col>
      <xdr:colOff>177800</xdr:colOff>
      <xdr:row>58</xdr:row>
      <xdr:rowOff>27621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60999"/>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100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3848</xdr:rowOff>
    </xdr:from>
    <xdr:to>
      <xdr:col>85</xdr:col>
      <xdr:colOff>177800</xdr:colOff>
      <xdr:row>58</xdr:row>
      <xdr:rowOff>105448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146060</xdr:rowOff>
    </xdr:from>
    <xdr:to>
      <xdr:col>81</xdr:col>
      <xdr:colOff>101600</xdr:colOff>
      <xdr:row>58</xdr:row>
      <xdr:rowOff>76210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92737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169870</xdr:rowOff>
    </xdr:from>
    <xdr:to>
      <xdr:col>76</xdr:col>
      <xdr:colOff>165100</xdr:colOff>
      <xdr:row>58</xdr:row>
      <xdr:rowOff>100020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91147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137549</xdr:rowOff>
    </xdr:from>
    <xdr:to>
      <xdr:col>72</xdr:col>
      <xdr:colOff>38100</xdr:colOff>
      <xdr:row>58</xdr:row>
      <xdr:rowOff>67699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84226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148271</xdr:rowOff>
    </xdr:from>
    <xdr:to>
      <xdr:col>67</xdr:col>
      <xdr:colOff>101600</xdr:colOff>
      <xdr:row>58</xdr:row>
      <xdr:rowOff>78421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2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91717</xdr:rowOff>
    </xdr:from>
    <xdr:to>
      <xdr:col>85</xdr:col>
      <xdr:colOff>127000</xdr:colOff>
      <xdr:row>74</xdr:row>
      <xdr:rowOff>83510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2607567"/>
          <a:ext cx="838200" cy="16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91717</xdr:rowOff>
    </xdr:from>
    <xdr:to>
      <xdr:col>81</xdr:col>
      <xdr:colOff>50800</xdr:colOff>
      <xdr:row>77</xdr:row>
      <xdr:rowOff>45059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2607567"/>
          <a:ext cx="889000" cy="6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45059</xdr:rowOff>
    </xdr:from>
    <xdr:to>
      <xdr:col>76</xdr:col>
      <xdr:colOff>114300</xdr:colOff>
      <xdr:row>78</xdr:row>
      <xdr:rowOff>110187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246709"/>
          <a:ext cx="889000" cy="23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100495</xdr:rowOff>
    </xdr:from>
    <xdr:to>
      <xdr:col>71</xdr:col>
      <xdr:colOff>177800</xdr:colOff>
      <xdr:row>78</xdr:row>
      <xdr:rowOff>110187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73595"/>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69273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32710</xdr:rowOff>
    </xdr:from>
    <xdr:to>
      <xdr:col>85</xdr:col>
      <xdr:colOff>177800</xdr:colOff>
      <xdr:row>74</xdr:row>
      <xdr:rowOff>134310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7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55587</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5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40917</xdr:rowOff>
    </xdr:from>
    <xdr:to>
      <xdr:col>81</xdr:col>
      <xdr:colOff>101600</xdr:colOff>
      <xdr:row>73</xdr:row>
      <xdr:rowOff>142517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25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159044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3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165709</xdr:rowOff>
    </xdr:from>
    <xdr:to>
      <xdr:col>76</xdr:col>
      <xdr:colOff>165100</xdr:colOff>
      <xdr:row>77</xdr:row>
      <xdr:rowOff>95859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112386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2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59387</xdr:rowOff>
    </xdr:from>
    <xdr:to>
      <xdr:col>72</xdr:col>
      <xdr:colOff>38100</xdr:colOff>
      <xdr:row>78</xdr:row>
      <xdr:rowOff>160987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152114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2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49695</xdr:rowOff>
    </xdr:from>
    <xdr:to>
      <xdr:col>67</xdr:col>
      <xdr:colOff>101600</xdr:colOff>
      <xdr:row>78</xdr:row>
      <xdr:rowOff>151295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142422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151375</xdr:rowOff>
    </xdr:from>
    <xdr:to>
      <xdr:col>85</xdr:col>
      <xdr:colOff>127000</xdr:colOff>
      <xdr:row>96</xdr:row>
      <xdr:rowOff>162995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10575"/>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150450</xdr:rowOff>
    </xdr:from>
    <xdr:to>
      <xdr:col>81</xdr:col>
      <xdr:colOff>50800</xdr:colOff>
      <xdr:row>96</xdr:row>
      <xdr:rowOff>151375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09650"/>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150135</xdr:rowOff>
    </xdr:from>
    <xdr:to>
      <xdr:col>76</xdr:col>
      <xdr:colOff>114300</xdr:colOff>
      <xdr:row>96</xdr:row>
      <xdr:rowOff>150450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0933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135037</xdr:rowOff>
    </xdr:from>
    <xdr:to>
      <xdr:col>71</xdr:col>
      <xdr:colOff>177800</xdr:colOff>
      <xdr:row>96</xdr:row>
      <xdr:rowOff>150135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94237"/>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91859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112195</xdr:rowOff>
    </xdr:from>
    <xdr:to>
      <xdr:col>85</xdr:col>
      <xdr:colOff>177800</xdr:colOff>
      <xdr:row>97</xdr:row>
      <xdr:rowOff>42345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90622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100575</xdr:rowOff>
    </xdr:from>
    <xdr:to>
      <xdr:col>81</xdr:col>
      <xdr:colOff>101600</xdr:colOff>
      <xdr:row>97</xdr:row>
      <xdr:rowOff>30725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21852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99650</xdr:rowOff>
    </xdr:from>
    <xdr:to>
      <xdr:col>76</xdr:col>
      <xdr:colOff>165100</xdr:colOff>
      <xdr:row>97</xdr:row>
      <xdr:rowOff>29800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20927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99335</xdr:rowOff>
    </xdr:from>
    <xdr:to>
      <xdr:col>72</xdr:col>
      <xdr:colOff>38100</xdr:colOff>
      <xdr:row>97</xdr:row>
      <xdr:rowOff>29485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20612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84237</xdr:rowOff>
    </xdr:from>
    <xdr:to>
      <xdr:col>67</xdr:col>
      <xdr:colOff>101600</xdr:colOff>
      <xdr:row>97</xdr:row>
      <xdr:rowOff>14387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119126</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5776976"/>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119126</xdr:rowOff>
    </xdr:from>
    <xdr:to>
      <xdr:col>107</xdr:col>
      <xdr:colOff>50800</xdr:colOff>
      <xdr:row>34</xdr:row>
      <xdr:rowOff>45403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545300" y="5776976"/>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45403</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5874703"/>
          <a:ext cx="889000" cy="6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87330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3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68326</xdr:rowOff>
    </xdr:from>
    <xdr:to>
      <xdr:col>107</xdr:col>
      <xdr:colOff>101600</xdr:colOff>
      <xdr:row>33</xdr:row>
      <xdr:rowOff>169926</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15003</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166053</xdr:rowOff>
    </xdr:from>
    <xdr:to>
      <xdr:col>102</xdr:col>
      <xdr:colOff>165100</xdr:colOff>
      <xdr:row>34</xdr:row>
      <xdr:rowOff>96203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58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112730</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559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本町の歳出決算総額は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百万円で、目的別構成比の主なものとして総務費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百万円）、民生費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百万円）、教育費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民生費については、類似団体と同様年々増加傾向にあり、平成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年度に「障害者自立支援法」が「障害者総合支援法」となったことによる関連事業の伸び、保育所等の施設整備や給付金事業、保育士等の支援事業などの伸びも影響している。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総務費については、近年、ふるさとづくり応援寄附金の伸びに伴う関連経費により増加傾向にある。また、新庁舎建設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関連</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工事に多額の経費を要し、令和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教育費については、総合文化会館改修工事や小中学校改修工事に多額の経費を要し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年度小中学校トイレ改修工事が終了した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関係で、前年度と比べ約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公債費については、経常経費分析表（経常収支比率の分析）でも述べたように、平成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年度に長期財政計画、平成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年度に公債費負担適正化計画を策定し、ピーク時（平成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億円あった地方債残高を令和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年度末には約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億円まで圧縮するなど減少傾向にある。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標準財政規模については、コロナ禍からの回復傾向等により標準税収入額等が</a:t>
          </a:r>
          <a:r>
            <a:rPr kumimoji="1" lang="en-US" altLang="ja-JP" sz="1100">
              <a:latin typeface="ＭＳ ゴシック" panose="020B0609070205080204" pitchFamily="49" charset="-128"/>
              <a:ea typeface="ＭＳ ゴシック" panose="020B0609070205080204" pitchFamily="49" charset="-128"/>
            </a:rPr>
            <a:t>47</a:t>
          </a:r>
          <a:r>
            <a:rPr kumimoji="1" lang="ja-JP" altLang="en-US" sz="1100">
              <a:latin typeface="ＭＳ ゴシック" panose="020B0609070205080204" pitchFamily="49" charset="-128"/>
              <a:ea typeface="ＭＳ ゴシック" panose="020B0609070205080204" pitchFamily="49" charset="-128"/>
            </a:rPr>
            <a:t>百万円増となるなど全体で</a:t>
          </a:r>
          <a:r>
            <a:rPr kumimoji="1" lang="en-US" altLang="ja-JP" sz="1100">
              <a:latin typeface="ＭＳ ゴシック" panose="020B0609070205080204" pitchFamily="49" charset="-128"/>
              <a:ea typeface="ＭＳ ゴシック" panose="020B0609070205080204" pitchFamily="49" charset="-128"/>
            </a:rPr>
            <a:t>49</a:t>
          </a:r>
          <a:r>
            <a:rPr kumimoji="1" lang="ja-JP" altLang="en-US" sz="1100">
              <a:latin typeface="ＭＳ ゴシック" panose="020B0609070205080204" pitchFamily="49" charset="-128"/>
              <a:ea typeface="ＭＳ ゴシック" panose="020B0609070205080204" pitchFamily="49" charset="-128"/>
            </a:rPr>
            <a:t>百万円の増となった。</a:t>
          </a:r>
        </a:p>
        <a:p>
          <a:r>
            <a:rPr kumimoji="1" lang="ja-JP" altLang="en-US" sz="1100">
              <a:latin typeface="ＭＳ ゴシック" panose="020B0609070205080204" pitchFamily="49" charset="-128"/>
              <a:ea typeface="ＭＳ ゴシック" panose="020B0609070205080204" pitchFamily="49" charset="-128"/>
            </a:rPr>
            <a:t>　財政調整基金は、物価高騰対策等の不測の事態に備え、</a:t>
          </a:r>
          <a:r>
            <a:rPr kumimoji="1" lang="en-US" altLang="ja-JP" sz="1100">
              <a:latin typeface="ＭＳ ゴシック" panose="020B0609070205080204" pitchFamily="49" charset="-128"/>
              <a:ea typeface="ＭＳ ゴシック" panose="020B0609070205080204" pitchFamily="49" charset="-128"/>
            </a:rPr>
            <a:t>1.8</a:t>
          </a:r>
          <a:r>
            <a:rPr kumimoji="1" lang="ja-JP" altLang="en-US" sz="1100">
              <a:latin typeface="ＭＳ ゴシック" panose="020B0609070205080204" pitchFamily="49" charset="-128"/>
              <a:ea typeface="ＭＳ ゴシック" panose="020B0609070205080204" pitchFamily="49" charset="-128"/>
            </a:rPr>
            <a:t>百万円の積み立てたが、標準財政規模に対する比率については昨年度から減少した。</a:t>
          </a:r>
        </a:p>
        <a:p>
          <a:r>
            <a:rPr kumimoji="1" lang="ja-JP" altLang="en-US" sz="1100">
              <a:latin typeface="ＭＳ ゴシック" panose="020B0609070205080204" pitchFamily="49" charset="-128"/>
              <a:ea typeface="ＭＳ ゴシック" panose="020B0609070205080204" pitchFamily="49" charset="-128"/>
            </a:rPr>
            <a:t>　実質収支額については、歳入から歳出を差し引いた形式収支が前年度よりも増加したため、前年度に比べ</a:t>
          </a:r>
          <a:r>
            <a:rPr kumimoji="1" lang="en-US" altLang="ja-JP" sz="1100">
              <a:latin typeface="ＭＳ ゴシック" panose="020B0609070205080204" pitchFamily="49" charset="-128"/>
              <a:ea typeface="ＭＳ ゴシック" panose="020B0609070205080204" pitchFamily="49" charset="-128"/>
            </a:rPr>
            <a:t>0.88</a:t>
          </a:r>
          <a:r>
            <a:rPr kumimoji="1" lang="ja-JP" altLang="en-US" sz="1100">
              <a:latin typeface="ＭＳ ゴシック" panose="020B0609070205080204" pitchFamily="49" charset="-128"/>
              <a:ea typeface="ＭＳ ゴシック" panose="020B0609070205080204"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いずれの会計も黒字決算であり、特段問題はない。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の標準財政規模比は、令和元年度においては、多額の一般財源を繰越財源として要する災害等もなかったため増加となった。令和２年度においては、新庁舎建設事業、土地区画整理事業及び事業継続支援給付金事業等の新型コロナウイルス感染症対策の繰越財源に多額の一般財源を要したため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月豪雨により災害復旧費に多額の一般財源を繰越財源として要したため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減少した。令和４年度においては、新庁舎建設事業など</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多額の一般財源を繰越財源として要したため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令和５年度においては、歳入から歳出を差し引いた形式収支の増により増加した。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上水道企業会計は、起債償還額のピークを過ぎたことや世帯数の増加により利用料が増収になっていることから黒字額が増加した。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なお、国民健康保険、介護保険、後期高齢者医療保険事業などについても、一般会計からの繰出金を適正に行っていることから、平均的な水準となっている。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今後についても、適正に予算編成及び執行管理することで黒字を維持していく。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普通会計の元利償還金は、平成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億円を切り、減少傾向が続いているが、令和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年度においても、前年</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百万円減のの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509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百万円となっている。これは、学校教育施設等整備事業債や公共事業等債の元金償還開始による償還増嵩があったものの、平成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年度に借り入れた総合文化会館建設に伴う一般単独事業債等の償還完了額が上回ったためである。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公営企業債の元利償還金に対する繰入金については、公営企業債である公共下水道事業債の元金償還額が増加傾向で</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あるが決算状況により減額している。また、</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年度から工業用水道事業の元金償還が開始されたこともあり年々増加傾向にある。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一部事務組合（東彼地区保健福祉組合）に係る準元利償還金については、普通交付税で措置される事業費補正・公債費補正が公債費を</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たことで分担金が生じた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算入公債費等については、公債費補正の減や、公債費に充当可能な住宅使用料や事業費補正の減により、前年に比べ減となっている。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をピークに年々改善している。これは、過去の大型事業が償還完了を迎えていることが影響しており、当面の間は比率改善が見込まれているが、歴史文化交流館整備事業や新庁舎建設事業の償還が今後始まることから、比率改善のスピードは鈍化し、徐々に比率が上昇していくと見込んで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％であったが、年々比率は改善傾向にあり、令和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おいては、一般会計における地方債残高が増となったものの、工業用水道事業や公共下水道事業の地方債残高、東彼地区保健福祉組合のごみ処理施設建設に伴う地方債のうち本町負担額についても減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一方、上記の要因を含んだ将来負担額から差し引かれる充当可能特定財源等については、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順調に基金積立を行って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きたが、新庁舎建設事業等で基金を取り崩したため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将来負担比率は昨年度に比べ</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する形となった。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今後において、福祉組合のごみ処理施設における起債額の元金償還が令和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始まったことや、歴文化交流館整備事業や新庁舎建設事業に対する地方債の発行額が多額であること、その他にも老朽化に伴う施設改修への基金充当と、近年の障害者支援事業や認定こども園等への給付費の増といった社会保障関連の著しい伸びによる基金積立額の鈍化、普通交付税で措置されている公債費補正等の減少、職員数の増加に伴う退職手当見込み額増など状況は変化していくと考えられるため、増加傾向で推移する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長崎県波佐見町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財政調整基金は、物価高騰対策等の不測の事態に備え、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百万円の積み立てを行った。減債基金については、数年間同規模であるが、その他特定目的基金については、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新庁舎建設関連事業の財源とするため基金を取り崩したため減少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財政調整基金は、現在の規模が適正であると考えているが、減債基金は繰上償還財源とするため、減少していく見込みである。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各条例の使途に沿った事業に対し積極的に活用するが、施設の老朽化対策は今後も続いていくことが予想されるため、特に教育施設整備基金については現在の規模を維持しつつ、公共施設全般に活用できるような基金の創設も検討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・ふるさとづくり応援基金：条例に定められた使途（事業）に要する費用</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・庁舎建設基金：新庁舎建設に要する費用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・下水道事業基金：下水道事業に要する費用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・教育施設整備基金：学校教育施設及び社会教育施設整備に要する費用</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高齢者等の保健福祉の増進を図るために要する費用</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ふるさとづくり応援寄附金の伸びに伴い、ふるさとづくり応援基金の年度末現在高が前年度より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関連事業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取り崩したことが大きく影響し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条例に定める目的での使途となるが、特にふるさとづくり応援基金については、寄附額の増加に伴って積立額も著しく増加していることから、寄附者の意向に沿った事業で、町の活性化に繋がる事業や財源不足等によって実施することができなかった事業を計画し、積極的に活用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その他、公共施設等の老朽化対策として活用できる基金の創設についても検討を行う。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当基金については、取り崩しをしていないため、例年の利子積立てによって増加している。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％の範囲が適正（平成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月総務書自治財務局公表）であると考えている。令和４年度に物価高騰対策等の不測の事態に備え、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百万円の積み立てを行ったため、現在の基金額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に対する割合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％程度の基金を確保しつつ、災害復旧等の緊急財源として活用していく。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年度以降取り崩しを行っていなかったが、令和４年度に波佐見中学校校舎地震補強工事に関する地方債の繰上償還財源として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令和５年度は取り崩しを行っていない。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民間資金からの借入について、過去の利率が高いものについては、積極的に繰上償還を行い、今後の建設事業に伴う元利償還金の増加を出来る限り抑えていく。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11448925</v>
      </c>
      <c r="BO4" s="436"/>
      <c r="BP4" s="436"/>
      <c r="BQ4" s="436"/>
      <c r="BR4" s="436"/>
      <c r="BS4" s="436"/>
      <c r="BT4" s="436"/>
      <c r="BU4" s="437"/>
      <c r="BV4" s="435">
        <v>10823950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1.8</v>
      </c>
      <c r="CU4" s="576"/>
      <c r="CV4" s="576"/>
      <c r="CW4" s="576"/>
      <c r="CX4" s="576"/>
      <c r="CY4" s="576"/>
      <c r="CZ4" s="576"/>
      <c r="DA4" s="577"/>
      <c r="DB4" s="575">
        <v>0.9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10950419</v>
      </c>
      <c r="BO5" s="407"/>
      <c r="BP5" s="407"/>
      <c r="BQ5" s="407"/>
      <c r="BR5" s="407"/>
      <c r="BS5" s="407"/>
      <c r="BT5" s="407"/>
      <c r="BU5" s="408"/>
      <c r="BV5" s="406">
        <v>10577203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85.5</v>
      </c>
      <c r="CU5" s="404"/>
      <c r="CV5" s="404"/>
      <c r="CW5" s="404"/>
      <c r="CX5" s="404"/>
      <c r="CY5" s="404"/>
      <c r="CZ5" s="404"/>
      <c r="DA5" s="405"/>
      <c r="DB5" s="403">
        <v>84.2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498506</v>
      </c>
      <c r="BO6" s="407"/>
      <c r="BP6" s="407"/>
      <c r="BQ6" s="407"/>
      <c r="BR6" s="407"/>
      <c r="BS6" s="407"/>
      <c r="BT6" s="407"/>
      <c r="BU6" s="408"/>
      <c r="BV6" s="406">
        <v>246747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v>
      </c>
      <c r="CU6" s="550"/>
      <c r="CV6" s="550"/>
      <c r="CW6" s="550"/>
      <c r="CX6" s="550"/>
      <c r="CY6" s="550"/>
      <c r="CZ6" s="550"/>
      <c r="DA6" s="551"/>
      <c r="DB6" s="549">
        <v>85.4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427030</v>
      </c>
      <c r="BO7" s="407"/>
      <c r="BP7" s="407"/>
      <c r="BQ7" s="407"/>
      <c r="BR7" s="407"/>
      <c r="BS7" s="407"/>
      <c r="BT7" s="407"/>
      <c r="BU7" s="408"/>
      <c r="BV7" s="406">
        <v>210458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3950992</v>
      </c>
      <c r="CU7" s="407"/>
      <c r="CV7" s="407"/>
      <c r="CW7" s="407"/>
      <c r="CX7" s="407"/>
      <c r="CY7" s="407"/>
      <c r="CZ7" s="407"/>
      <c r="DA7" s="408"/>
      <c r="DB7" s="406">
        <v>3901574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71476</v>
      </c>
      <c r="BO8" s="407"/>
      <c r="BP8" s="407"/>
      <c r="BQ8" s="407"/>
      <c r="BR8" s="407"/>
      <c r="BS8" s="407"/>
      <c r="BT8" s="407"/>
      <c r="BU8" s="408"/>
      <c r="BV8" s="406">
        <v>36289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0.39</v>
      </c>
      <c r="CU8" s="510"/>
      <c r="CV8" s="510"/>
      <c r="CW8" s="510"/>
      <c r="CX8" s="510"/>
      <c r="CY8" s="510"/>
      <c r="CZ8" s="510"/>
      <c r="DA8" s="511"/>
      <c r="DB8" s="509">
        <v>0.4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14291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35187</v>
      </c>
      <c r="BO9" s="407"/>
      <c r="BP9" s="407"/>
      <c r="BQ9" s="407"/>
      <c r="BR9" s="407"/>
      <c r="BS9" s="407"/>
      <c r="BT9" s="407"/>
      <c r="BU9" s="408"/>
      <c r="BV9" s="406">
        <v>-11225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9.1</v>
      </c>
      <c r="CU9" s="404"/>
      <c r="CV9" s="404"/>
      <c r="CW9" s="404"/>
      <c r="CX9" s="404"/>
      <c r="CY9" s="404"/>
      <c r="CZ9" s="404"/>
      <c r="DA9" s="405"/>
      <c r="DB9" s="403">
        <v>11.3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14891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1779</v>
      </c>
      <c r="BO10" s="407"/>
      <c r="BP10" s="407"/>
      <c r="BQ10" s="407"/>
      <c r="BR10" s="407"/>
      <c r="BS10" s="407"/>
      <c r="BT10" s="407"/>
      <c r="BU10" s="408"/>
      <c r="BV10" s="406">
        <v>204854</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5380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14157</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127</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14098</v>
      </c>
      <c r="S13" s="494"/>
      <c r="T13" s="494"/>
      <c r="U13" s="494"/>
      <c r="V13" s="495"/>
      <c r="W13" s="496" t="s">
        <v>131</v>
      </c>
      <c r="X13" s="392"/>
      <c r="Y13" s="392"/>
      <c r="Z13" s="392"/>
      <c r="AA13" s="392"/>
      <c r="AB13" s="393"/>
      <c r="AC13" s="359">
        <v>300</v>
      </c>
      <c r="AD13" s="360"/>
      <c r="AE13" s="360"/>
      <c r="AF13" s="360"/>
      <c r="AG13" s="361"/>
      <c r="AH13" s="359">
        <v>379</v>
      </c>
      <c r="AI13" s="360"/>
      <c r="AJ13" s="360"/>
      <c r="AK13" s="360"/>
      <c r="AL13" s="419"/>
      <c r="AM13" s="463" t="s">
        <v>132</v>
      </c>
      <c r="AN13" s="363"/>
      <c r="AO13" s="363"/>
      <c r="AP13" s="363"/>
      <c r="AQ13" s="363"/>
      <c r="AR13" s="363"/>
      <c r="AS13" s="363"/>
      <c r="AT13" s="364"/>
      <c r="AU13" s="464" t="s">
        <v>127</v>
      </c>
      <c r="AV13" s="465"/>
      <c r="AW13" s="465"/>
      <c r="AX13" s="465"/>
      <c r="AY13" s="420" t="s">
        <v>133</v>
      </c>
      <c r="AZ13" s="421"/>
      <c r="BA13" s="421"/>
      <c r="BB13" s="421"/>
      <c r="BC13" s="421"/>
      <c r="BD13" s="421"/>
      <c r="BE13" s="421"/>
      <c r="BF13" s="421"/>
      <c r="BG13" s="421"/>
      <c r="BH13" s="421"/>
      <c r="BI13" s="421"/>
      <c r="BJ13" s="421"/>
      <c r="BK13" s="421"/>
      <c r="BL13" s="421"/>
      <c r="BM13" s="422"/>
      <c r="BN13" s="406">
        <v>36966</v>
      </c>
      <c r="BO13" s="407"/>
      <c r="BP13" s="407"/>
      <c r="BQ13" s="407"/>
      <c r="BR13" s="407"/>
      <c r="BS13" s="407"/>
      <c r="BT13" s="407"/>
      <c r="BU13" s="408"/>
      <c r="BV13" s="406">
        <v>199009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8.4</v>
      </c>
      <c r="CU13" s="404"/>
      <c r="CV13" s="404"/>
      <c r="CW13" s="404"/>
      <c r="CX13" s="404"/>
      <c r="CY13" s="404"/>
      <c r="CZ13" s="404"/>
      <c r="DA13" s="405"/>
      <c r="DB13" s="403">
        <v>8.1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14283</v>
      </c>
      <c r="S14" s="494"/>
      <c r="T14" s="494"/>
      <c r="U14" s="494"/>
      <c r="V14" s="495"/>
      <c r="W14" s="497"/>
      <c r="X14" s="395"/>
      <c r="Y14" s="395"/>
      <c r="Z14" s="395"/>
      <c r="AA14" s="395"/>
      <c r="AB14" s="396"/>
      <c r="AC14" s="486">
        <v>4.0999999999999996</v>
      </c>
      <c r="AD14" s="487"/>
      <c r="AE14" s="487"/>
      <c r="AF14" s="487"/>
      <c r="AG14" s="488"/>
      <c r="AH14" s="486">
        <v>4.8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14239</v>
      </c>
      <c r="S15" s="494"/>
      <c r="T15" s="494"/>
      <c r="U15" s="494"/>
      <c r="V15" s="495"/>
      <c r="W15" s="496" t="s">
        <v>137</v>
      </c>
      <c r="X15" s="392"/>
      <c r="Y15" s="392"/>
      <c r="Z15" s="392"/>
      <c r="AA15" s="392"/>
      <c r="AB15" s="393"/>
      <c r="AC15" s="359">
        <v>2496</v>
      </c>
      <c r="AD15" s="360"/>
      <c r="AE15" s="360"/>
      <c r="AF15" s="360"/>
      <c r="AG15" s="361"/>
      <c r="AH15" s="359">
        <v>2936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1441337</v>
      </c>
      <c r="BO15" s="436"/>
      <c r="BP15" s="436"/>
      <c r="BQ15" s="436"/>
      <c r="BR15" s="436"/>
      <c r="BS15" s="436"/>
      <c r="BT15" s="436"/>
      <c r="BU15" s="437"/>
      <c r="BV15" s="435">
        <v>1400944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33.799999999999997</v>
      </c>
      <c r="AD16" s="487"/>
      <c r="AE16" s="487"/>
      <c r="AF16" s="487"/>
      <c r="AG16" s="488"/>
      <c r="AH16" s="486">
        <v>37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3582288</v>
      </c>
      <c r="BO16" s="407"/>
      <c r="BP16" s="407"/>
      <c r="BQ16" s="407"/>
      <c r="BR16" s="407"/>
      <c r="BS16" s="407"/>
      <c r="BT16" s="407"/>
      <c r="BU16" s="408"/>
      <c r="BV16" s="406">
        <v>3532562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4585</v>
      </c>
      <c r="AD17" s="360"/>
      <c r="AE17" s="360"/>
      <c r="AF17" s="360"/>
      <c r="AG17" s="361"/>
      <c r="AH17" s="359">
        <v>4614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1786921</v>
      </c>
      <c r="BO17" s="407"/>
      <c r="BP17" s="407"/>
      <c r="BQ17" s="407"/>
      <c r="BR17" s="407"/>
      <c r="BS17" s="407"/>
      <c r="BT17" s="407"/>
      <c r="BU17" s="408"/>
      <c r="BV17" s="406">
        <v>1740148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56</v>
      </c>
      <c r="M18" s="459"/>
      <c r="N18" s="459"/>
      <c r="O18" s="459"/>
      <c r="P18" s="459"/>
      <c r="Q18" s="459"/>
      <c r="R18" s="460"/>
      <c r="S18" s="460"/>
      <c r="T18" s="460"/>
      <c r="U18" s="460"/>
      <c r="V18" s="461"/>
      <c r="W18" s="477"/>
      <c r="X18" s="478"/>
      <c r="Y18" s="478"/>
      <c r="Z18" s="478"/>
      <c r="AA18" s="478"/>
      <c r="AB18" s="502"/>
      <c r="AC18" s="376">
        <v>62.1</v>
      </c>
      <c r="AD18" s="377"/>
      <c r="AE18" s="377"/>
      <c r="AF18" s="377"/>
      <c r="AG18" s="462"/>
      <c r="AH18" s="376">
        <v>58.2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3416363</v>
      </c>
      <c r="BO18" s="407"/>
      <c r="BP18" s="407"/>
      <c r="BQ18" s="407"/>
      <c r="BR18" s="407"/>
      <c r="BS18" s="407"/>
      <c r="BT18" s="407"/>
      <c r="BU18" s="408"/>
      <c r="BV18" s="406">
        <v>3315307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255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4868031</v>
      </c>
      <c r="BO19" s="407"/>
      <c r="BP19" s="407"/>
      <c r="BQ19" s="407"/>
      <c r="BR19" s="407"/>
      <c r="BS19" s="407"/>
      <c r="BT19" s="407"/>
      <c r="BU19" s="408"/>
      <c r="BV19" s="406">
        <v>4319824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5005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7008708</v>
      </c>
      <c r="BO22" s="436"/>
      <c r="BP22" s="436"/>
      <c r="BQ22" s="436"/>
      <c r="BR22" s="436"/>
      <c r="BS22" s="436"/>
      <c r="BT22" s="436"/>
      <c r="BU22" s="437"/>
      <c r="BV22" s="435">
        <v>6585197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6575854</v>
      </c>
      <c r="BO23" s="407"/>
      <c r="BP23" s="407"/>
      <c r="BQ23" s="407"/>
      <c r="BR23" s="407"/>
      <c r="BS23" s="407"/>
      <c r="BT23" s="407"/>
      <c r="BU23" s="408"/>
      <c r="BV23" s="406">
        <v>6144995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7000</v>
      </c>
      <c r="R24" s="360"/>
      <c r="S24" s="360"/>
      <c r="T24" s="360"/>
      <c r="U24" s="360"/>
      <c r="V24" s="361"/>
      <c r="W24" s="449"/>
      <c r="X24" s="386"/>
      <c r="Y24" s="387"/>
      <c r="Z24" s="362" t="s">
        <v>162</v>
      </c>
      <c r="AA24" s="363"/>
      <c r="AB24" s="363"/>
      <c r="AC24" s="363"/>
      <c r="AD24" s="363"/>
      <c r="AE24" s="363"/>
      <c r="AF24" s="363"/>
      <c r="AG24" s="364"/>
      <c r="AH24" s="359">
        <v>89</v>
      </c>
      <c r="AI24" s="360"/>
      <c r="AJ24" s="360"/>
      <c r="AK24" s="360"/>
      <c r="AL24" s="361"/>
      <c r="AM24" s="359">
        <v>267979</v>
      </c>
      <c r="AN24" s="360"/>
      <c r="AO24" s="360"/>
      <c r="AP24" s="360"/>
      <c r="AQ24" s="360"/>
      <c r="AR24" s="361"/>
      <c r="AS24" s="359">
        <v>3011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5011020</v>
      </c>
      <c r="BO24" s="407"/>
      <c r="BP24" s="407"/>
      <c r="BQ24" s="407"/>
      <c r="BR24" s="407"/>
      <c r="BS24" s="407"/>
      <c r="BT24" s="407"/>
      <c r="BU24" s="408"/>
      <c r="BV24" s="406">
        <v>4383266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5750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442910</v>
      </c>
      <c r="BO25" s="436"/>
      <c r="BP25" s="436"/>
      <c r="BQ25" s="436"/>
      <c r="BR25" s="436"/>
      <c r="BS25" s="436"/>
      <c r="BT25" s="436"/>
      <c r="BU25" s="437"/>
      <c r="BV25" s="435">
        <v>1201503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5460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11292</v>
      </c>
      <c r="AN26" s="360"/>
      <c r="AO26" s="360"/>
      <c r="AP26" s="360"/>
      <c r="AQ26" s="360"/>
      <c r="AR26" s="361"/>
      <c r="AS26" s="359">
        <v>2823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3280</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169630</v>
      </c>
      <c r="BO27" s="441"/>
      <c r="BP27" s="441"/>
      <c r="BQ27" s="441"/>
      <c r="BR27" s="441"/>
      <c r="BS27" s="441"/>
      <c r="BT27" s="441"/>
      <c r="BU27" s="442"/>
      <c r="BV27" s="440">
        <v>169590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2710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845681</v>
      </c>
      <c r="BO28" s="436"/>
      <c r="BP28" s="436"/>
      <c r="BQ28" s="436"/>
      <c r="BR28" s="436"/>
      <c r="BS28" s="436"/>
      <c r="BT28" s="436"/>
      <c r="BU28" s="437"/>
      <c r="BV28" s="435">
        <v>843902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12</v>
      </c>
      <c r="M29" s="360"/>
      <c r="N29" s="360"/>
      <c r="O29" s="360"/>
      <c r="P29" s="361"/>
      <c r="Q29" s="359">
        <v>2510</v>
      </c>
      <c r="R29" s="360"/>
      <c r="S29" s="360"/>
      <c r="T29" s="360"/>
      <c r="U29" s="360"/>
      <c r="V29" s="361"/>
      <c r="W29" s="450"/>
      <c r="X29" s="451"/>
      <c r="Y29" s="452"/>
      <c r="Z29" s="362" t="s">
        <v>177</v>
      </c>
      <c r="AA29" s="363"/>
      <c r="AB29" s="363"/>
      <c r="AC29" s="363"/>
      <c r="AD29" s="363"/>
      <c r="AE29" s="363"/>
      <c r="AF29" s="363"/>
      <c r="AG29" s="364"/>
      <c r="AH29" s="359">
        <v>89</v>
      </c>
      <c r="AI29" s="360"/>
      <c r="AJ29" s="360"/>
      <c r="AK29" s="360"/>
      <c r="AL29" s="361"/>
      <c r="AM29" s="359">
        <v>267979</v>
      </c>
      <c r="AN29" s="360"/>
      <c r="AO29" s="360"/>
      <c r="AP29" s="360"/>
      <c r="AQ29" s="360"/>
      <c r="AR29" s="361"/>
      <c r="AS29" s="359">
        <v>3011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329041</v>
      </c>
      <c r="BO29" s="407"/>
      <c r="BP29" s="407"/>
      <c r="BQ29" s="407"/>
      <c r="BR29" s="407"/>
      <c r="BS29" s="407"/>
      <c r="BT29" s="407"/>
      <c r="BU29" s="408"/>
      <c r="BV29" s="406">
        <v>268981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3506035</v>
      </c>
      <c r="BO30" s="441"/>
      <c r="BP30" s="441"/>
      <c r="BQ30" s="441"/>
      <c r="BR30" s="441"/>
      <c r="BS30" s="441"/>
      <c r="BT30" s="441"/>
      <c r="BU30" s="442"/>
      <c r="BV30" s="440">
        <v>4305444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上水道事業会計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東彼地区保健福祉組合（一般会計）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長崎県林業公社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工業用水道事業会計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　〃　介護保険会計（サービス認定）</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長崎県後期高齢者医療広域連合（普通会計）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　〃　　　　　　　　　　　（事業会計）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長崎県市町村総合事務組合（一般会計）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　〃　（市町村会館管理事業特別会計）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　〃　（市町村会館馬町別館管理事業特別会計）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　〃　（公平委員会事業特別会計）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　〃　（行政不服審査会事業特別会計）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　〃　（交通災害共済事業特別会計）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fnm1YRFboC9QcWDX8iRQx8846DHWw/hUJ6Va7STFEGywok1HhCjFv/Q/J1ysNQmPP5xHWphOSa11+r5A/UBuKw==" saltValue="PFTimVETUWaKFSbxvpLa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1345785</v>
      </c>
      <c r="S5" s="664"/>
      <c r="T5" s="664"/>
      <c r="U5" s="664"/>
      <c r="V5" s="664"/>
      <c r="W5" s="664"/>
      <c r="X5" s="664"/>
      <c r="Y5" s="689"/>
      <c r="Z5" s="702">
        <v>11.8</v>
      </c>
      <c r="AA5" s="702"/>
      <c r="AB5" s="702"/>
      <c r="AC5" s="702"/>
      <c r="AD5" s="703">
        <v>1345785</v>
      </c>
      <c r="AE5" s="703"/>
      <c r="AF5" s="703"/>
      <c r="AG5" s="703"/>
      <c r="AH5" s="703"/>
      <c r="AI5" s="703"/>
      <c r="AJ5" s="703"/>
      <c r="AK5" s="703"/>
      <c r="AL5" s="690">
        <v>33.9</v>
      </c>
      <c r="AM5" s="672"/>
      <c r="AN5" s="672"/>
      <c r="AO5" s="691"/>
      <c r="AP5" s="666" t="s">
        <v>216</v>
      </c>
      <c r="AQ5" s="667"/>
      <c r="AR5" s="667"/>
      <c r="AS5" s="667"/>
      <c r="AT5" s="667"/>
      <c r="AU5" s="667"/>
      <c r="AV5" s="667"/>
      <c r="AW5" s="667"/>
      <c r="AX5" s="667"/>
      <c r="AY5" s="667"/>
      <c r="AZ5" s="667"/>
      <c r="BA5" s="667"/>
      <c r="BB5" s="667"/>
      <c r="BC5" s="667"/>
      <c r="BD5" s="667"/>
      <c r="BE5" s="667"/>
      <c r="BF5" s="668"/>
      <c r="BG5" s="608">
        <v>1343894</v>
      </c>
      <c r="BH5" s="609"/>
      <c r="BI5" s="609"/>
      <c r="BJ5" s="609"/>
      <c r="BK5" s="609"/>
      <c r="BL5" s="609"/>
      <c r="BM5" s="609"/>
      <c r="BN5" s="610"/>
      <c r="BO5" s="646">
        <v>99.9</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59714</v>
      </c>
      <c r="S6" s="609"/>
      <c r="T6" s="609"/>
      <c r="U6" s="609"/>
      <c r="V6" s="609"/>
      <c r="W6" s="609"/>
      <c r="X6" s="609"/>
      <c r="Y6" s="610"/>
      <c r="Z6" s="646">
        <v>0.5</v>
      </c>
      <c r="AA6" s="646"/>
      <c r="AB6" s="646"/>
      <c r="AC6" s="646"/>
      <c r="AD6" s="647">
        <v>59714</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1343894</v>
      </c>
      <c r="BH6" s="609"/>
      <c r="BI6" s="609"/>
      <c r="BJ6" s="609"/>
      <c r="BK6" s="609"/>
      <c r="BL6" s="609"/>
      <c r="BM6" s="609"/>
      <c r="BN6" s="610"/>
      <c r="BO6" s="646">
        <v>99.9</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119161</v>
      </c>
      <c r="CS6" s="609"/>
      <c r="CT6" s="609"/>
      <c r="CU6" s="609"/>
      <c r="CV6" s="609"/>
      <c r="CW6" s="609"/>
      <c r="CX6" s="609"/>
      <c r="CY6" s="610"/>
      <c r="CZ6" s="690">
        <v>1.1000000000000001</v>
      </c>
      <c r="DA6" s="672"/>
      <c r="DB6" s="672"/>
      <c r="DC6" s="692"/>
      <c r="DD6" s="614">
        <v>33572</v>
      </c>
      <c r="DE6" s="609"/>
      <c r="DF6" s="609"/>
      <c r="DG6" s="609"/>
      <c r="DH6" s="609"/>
      <c r="DI6" s="609"/>
      <c r="DJ6" s="609"/>
      <c r="DK6" s="609"/>
      <c r="DL6" s="609"/>
      <c r="DM6" s="609"/>
      <c r="DN6" s="609"/>
      <c r="DO6" s="609"/>
      <c r="DP6" s="610"/>
      <c r="DQ6" s="614">
        <v>85661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372</v>
      </c>
      <c r="S7" s="609"/>
      <c r="T7" s="609"/>
      <c r="U7" s="609"/>
      <c r="V7" s="609"/>
      <c r="W7" s="609"/>
      <c r="X7" s="609"/>
      <c r="Y7" s="610"/>
      <c r="Z7" s="646">
        <v>0</v>
      </c>
      <c r="AA7" s="646"/>
      <c r="AB7" s="646"/>
      <c r="AC7" s="646"/>
      <c r="AD7" s="647">
        <v>372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563494</v>
      </c>
      <c r="BH7" s="609"/>
      <c r="BI7" s="609"/>
      <c r="BJ7" s="609"/>
      <c r="BK7" s="609"/>
      <c r="BL7" s="609"/>
      <c r="BM7" s="609"/>
      <c r="BN7" s="610"/>
      <c r="BO7" s="646">
        <v>41.9</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4053743</v>
      </c>
      <c r="CS7" s="609"/>
      <c r="CT7" s="609"/>
      <c r="CU7" s="609"/>
      <c r="CV7" s="609"/>
      <c r="CW7" s="609"/>
      <c r="CX7" s="609"/>
      <c r="CY7" s="610"/>
      <c r="CZ7" s="646">
        <v>37</v>
      </c>
      <c r="DA7" s="646"/>
      <c r="DB7" s="646"/>
      <c r="DC7" s="646"/>
      <c r="DD7" s="614">
        <v>1481063</v>
      </c>
      <c r="DE7" s="609"/>
      <c r="DF7" s="609"/>
      <c r="DG7" s="609"/>
      <c r="DH7" s="609"/>
      <c r="DI7" s="609"/>
      <c r="DJ7" s="609"/>
      <c r="DK7" s="609"/>
      <c r="DL7" s="609"/>
      <c r="DM7" s="609"/>
      <c r="DN7" s="609"/>
      <c r="DO7" s="609"/>
      <c r="DP7" s="610"/>
      <c r="DQ7" s="614">
        <v>611194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4672</v>
      </c>
      <c r="S8" s="609"/>
      <c r="T8" s="609"/>
      <c r="U8" s="609"/>
      <c r="V8" s="609"/>
      <c r="W8" s="609"/>
      <c r="X8" s="609"/>
      <c r="Y8" s="610"/>
      <c r="Z8" s="646">
        <v>0</v>
      </c>
      <c r="AA8" s="646"/>
      <c r="AB8" s="646"/>
      <c r="AC8" s="646"/>
      <c r="AD8" s="647">
        <v>4672</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25419</v>
      </c>
      <c r="BH8" s="609"/>
      <c r="BI8" s="609"/>
      <c r="BJ8" s="609"/>
      <c r="BK8" s="609"/>
      <c r="BL8" s="609"/>
      <c r="BM8" s="609"/>
      <c r="BN8" s="610"/>
      <c r="BO8" s="646">
        <v>1.9</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2620698</v>
      </c>
      <c r="CS8" s="609"/>
      <c r="CT8" s="609"/>
      <c r="CU8" s="609"/>
      <c r="CV8" s="609"/>
      <c r="CW8" s="609"/>
      <c r="CX8" s="609"/>
      <c r="CY8" s="610"/>
      <c r="CZ8" s="646">
        <v>23.9</v>
      </c>
      <c r="DA8" s="646"/>
      <c r="DB8" s="646"/>
      <c r="DC8" s="646"/>
      <c r="DD8" s="614" t="s">
        <v>121</v>
      </c>
      <c r="DE8" s="609"/>
      <c r="DF8" s="609"/>
      <c r="DG8" s="609"/>
      <c r="DH8" s="609"/>
      <c r="DI8" s="609"/>
      <c r="DJ8" s="609"/>
      <c r="DK8" s="609"/>
      <c r="DL8" s="609"/>
      <c r="DM8" s="609"/>
      <c r="DN8" s="609"/>
      <c r="DO8" s="609"/>
      <c r="DP8" s="610"/>
      <c r="DQ8" s="614">
        <v>1299370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5840</v>
      </c>
      <c r="S9" s="609"/>
      <c r="T9" s="609"/>
      <c r="U9" s="609"/>
      <c r="V9" s="609"/>
      <c r="W9" s="609"/>
      <c r="X9" s="609"/>
      <c r="Y9" s="610"/>
      <c r="Z9" s="646">
        <v>0.1</v>
      </c>
      <c r="AA9" s="646"/>
      <c r="AB9" s="646"/>
      <c r="AC9" s="646"/>
      <c r="AD9" s="647">
        <v>5840</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482389</v>
      </c>
      <c r="BH9" s="609"/>
      <c r="BI9" s="609"/>
      <c r="BJ9" s="609"/>
      <c r="BK9" s="609"/>
      <c r="BL9" s="609"/>
      <c r="BM9" s="609"/>
      <c r="BN9" s="610"/>
      <c r="BO9" s="646">
        <v>35.799999999999997</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464087</v>
      </c>
      <c r="CS9" s="609"/>
      <c r="CT9" s="609"/>
      <c r="CU9" s="609"/>
      <c r="CV9" s="609"/>
      <c r="CW9" s="609"/>
      <c r="CX9" s="609"/>
      <c r="CY9" s="610"/>
      <c r="CZ9" s="646">
        <v>4.2</v>
      </c>
      <c r="DA9" s="646"/>
      <c r="DB9" s="646"/>
      <c r="DC9" s="646"/>
      <c r="DD9" s="614">
        <v>25609</v>
      </c>
      <c r="DE9" s="609"/>
      <c r="DF9" s="609"/>
      <c r="DG9" s="609"/>
      <c r="DH9" s="609"/>
      <c r="DI9" s="609"/>
      <c r="DJ9" s="609"/>
      <c r="DK9" s="609"/>
      <c r="DL9" s="609"/>
      <c r="DM9" s="609"/>
      <c r="DN9" s="609"/>
      <c r="DO9" s="609"/>
      <c r="DP9" s="610"/>
      <c r="DQ9" s="614">
        <v>383143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30218</v>
      </c>
      <c r="BH10" s="609"/>
      <c r="BI10" s="609"/>
      <c r="BJ10" s="609"/>
      <c r="BK10" s="609"/>
      <c r="BL10" s="609"/>
      <c r="BM10" s="609"/>
      <c r="BN10" s="610"/>
      <c r="BO10" s="646">
        <v>2.2000000000000002</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10840</v>
      </c>
      <c r="CS10" s="609"/>
      <c r="CT10" s="609"/>
      <c r="CU10" s="609"/>
      <c r="CV10" s="609"/>
      <c r="CW10" s="609"/>
      <c r="CX10" s="609"/>
      <c r="CY10" s="610"/>
      <c r="CZ10" s="646">
        <v>0.1</v>
      </c>
      <c r="DA10" s="646"/>
      <c r="DB10" s="646"/>
      <c r="DC10" s="646"/>
      <c r="DD10" s="614">
        <v>3624</v>
      </c>
      <c r="DE10" s="609"/>
      <c r="DF10" s="609"/>
      <c r="DG10" s="609"/>
      <c r="DH10" s="609"/>
      <c r="DI10" s="609"/>
      <c r="DJ10" s="609"/>
      <c r="DK10" s="609"/>
      <c r="DL10" s="609"/>
      <c r="DM10" s="609"/>
      <c r="DN10" s="609"/>
      <c r="DO10" s="609"/>
      <c r="DP10" s="610"/>
      <c r="DQ10" s="614">
        <v>9633</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365196</v>
      </c>
      <c r="S11" s="609"/>
      <c r="T11" s="609"/>
      <c r="U11" s="609"/>
      <c r="V11" s="609"/>
      <c r="W11" s="609"/>
      <c r="X11" s="609"/>
      <c r="Y11" s="610"/>
      <c r="Z11" s="611">
        <v>3.2</v>
      </c>
      <c r="AA11" s="612"/>
      <c r="AB11" s="612"/>
      <c r="AC11" s="613"/>
      <c r="AD11" s="614">
        <v>365196</v>
      </c>
      <c r="AE11" s="609"/>
      <c r="AF11" s="609"/>
      <c r="AG11" s="609"/>
      <c r="AH11" s="609"/>
      <c r="AI11" s="609"/>
      <c r="AJ11" s="609"/>
      <c r="AK11" s="610"/>
      <c r="AL11" s="611">
        <v>9.1999999999999993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25468</v>
      </c>
      <c r="BH11" s="609"/>
      <c r="BI11" s="609"/>
      <c r="BJ11" s="609"/>
      <c r="BK11" s="609"/>
      <c r="BL11" s="609"/>
      <c r="BM11" s="609"/>
      <c r="BN11" s="610"/>
      <c r="BO11" s="646">
        <v>1.9</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238856</v>
      </c>
      <c r="CS11" s="609"/>
      <c r="CT11" s="609"/>
      <c r="CU11" s="609"/>
      <c r="CV11" s="609"/>
      <c r="CW11" s="609"/>
      <c r="CX11" s="609"/>
      <c r="CY11" s="610"/>
      <c r="CZ11" s="646">
        <v>2.2000000000000002</v>
      </c>
      <c r="DA11" s="646"/>
      <c r="DB11" s="646"/>
      <c r="DC11" s="646"/>
      <c r="DD11" s="614">
        <v>25769</v>
      </c>
      <c r="DE11" s="609"/>
      <c r="DF11" s="609"/>
      <c r="DG11" s="609"/>
      <c r="DH11" s="609"/>
      <c r="DI11" s="609"/>
      <c r="DJ11" s="609"/>
      <c r="DK11" s="609"/>
      <c r="DL11" s="609"/>
      <c r="DM11" s="609"/>
      <c r="DN11" s="609"/>
      <c r="DO11" s="609"/>
      <c r="DP11" s="610"/>
      <c r="DQ11" s="614">
        <v>138648</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629061</v>
      </c>
      <c r="BH12" s="609"/>
      <c r="BI12" s="609"/>
      <c r="BJ12" s="609"/>
      <c r="BK12" s="609"/>
      <c r="BL12" s="609"/>
      <c r="BM12" s="609"/>
      <c r="BN12" s="610"/>
      <c r="BO12" s="646">
        <v>46.7</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329285</v>
      </c>
      <c r="CS12" s="609"/>
      <c r="CT12" s="609"/>
      <c r="CU12" s="609"/>
      <c r="CV12" s="609"/>
      <c r="CW12" s="609"/>
      <c r="CX12" s="609"/>
      <c r="CY12" s="610"/>
      <c r="CZ12" s="646">
        <v>3</v>
      </c>
      <c r="DA12" s="646"/>
      <c r="DB12" s="646"/>
      <c r="DC12" s="646"/>
      <c r="DD12" s="614">
        <v>21522</v>
      </c>
      <c r="DE12" s="609"/>
      <c r="DF12" s="609"/>
      <c r="DG12" s="609"/>
      <c r="DH12" s="609"/>
      <c r="DI12" s="609"/>
      <c r="DJ12" s="609"/>
      <c r="DK12" s="609"/>
      <c r="DL12" s="609"/>
      <c r="DM12" s="609"/>
      <c r="DN12" s="609"/>
      <c r="DO12" s="609"/>
      <c r="DP12" s="610"/>
      <c r="DQ12" s="614">
        <v>139917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628778</v>
      </c>
      <c r="BH13" s="609"/>
      <c r="BI13" s="609"/>
      <c r="BJ13" s="609"/>
      <c r="BK13" s="609"/>
      <c r="BL13" s="609"/>
      <c r="BM13" s="609"/>
      <c r="BN13" s="610"/>
      <c r="BO13" s="646">
        <v>46.7</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882872</v>
      </c>
      <c r="CS13" s="609"/>
      <c r="CT13" s="609"/>
      <c r="CU13" s="609"/>
      <c r="CV13" s="609"/>
      <c r="CW13" s="609"/>
      <c r="CX13" s="609"/>
      <c r="CY13" s="610"/>
      <c r="CZ13" s="646">
        <v>8.1</v>
      </c>
      <c r="DA13" s="646"/>
      <c r="DB13" s="646"/>
      <c r="DC13" s="646"/>
      <c r="DD13" s="614">
        <v>596632</v>
      </c>
      <c r="DE13" s="609"/>
      <c r="DF13" s="609"/>
      <c r="DG13" s="609"/>
      <c r="DH13" s="609"/>
      <c r="DI13" s="609"/>
      <c r="DJ13" s="609"/>
      <c r="DK13" s="609"/>
      <c r="DL13" s="609"/>
      <c r="DM13" s="609"/>
      <c r="DN13" s="609"/>
      <c r="DO13" s="609"/>
      <c r="DP13" s="610"/>
      <c r="DQ13" s="614">
        <v>346573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167</v>
      </c>
      <c r="S14" s="609"/>
      <c r="T14" s="609"/>
      <c r="U14" s="609"/>
      <c r="V14" s="609"/>
      <c r="W14" s="609"/>
      <c r="X14" s="609"/>
      <c r="Y14" s="610"/>
      <c r="Z14" s="646">
        <v>0</v>
      </c>
      <c r="AA14" s="646"/>
      <c r="AB14" s="646"/>
      <c r="AC14" s="646"/>
      <c r="AD14" s="647">
        <v>167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65155</v>
      </c>
      <c r="BH14" s="609"/>
      <c r="BI14" s="609"/>
      <c r="BJ14" s="609"/>
      <c r="BK14" s="609"/>
      <c r="BL14" s="609"/>
      <c r="BM14" s="609"/>
      <c r="BN14" s="610"/>
      <c r="BO14" s="646">
        <v>4.8</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327803</v>
      </c>
      <c r="CS14" s="609"/>
      <c r="CT14" s="609"/>
      <c r="CU14" s="609"/>
      <c r="CV14" s="609"/>
      <c r="CW14" s="609"/>
      <c r="CX14" s="609"/>
      <c r="CY14" s="610"/>
      <c r="CZ14" s="646">
        <v>3</v>
      </c>
      <c r="DA14" s="646"/>
      <c r="DB14" s="646"/>
      <c r="DC14" s="646"/>
      <c r="DD14" s="614">
        <v>70914</v>
      </c>
      <c r="DE14" s="609"/>
      <c r="DF14" s="609"/>
      <c r="DG14" s="609"/>
      <c r="DH14" s="609"/>
      <c r="DI14" s="609"/>
      <c r="DJ14" s="609"/>
      <c r="DK14" s="609"/>
      <c r="DL14" s="609"/>
      <c r="DM14" s="609"/>
      <c r="DN14" s="609"/>
      <c r="DO14" s="609"/>
      <c r="DP14" s="610"/>
      <c r="DQ14" s="614">
        <v>258697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86184</v>
      </c>
      <c r="BH15" s="609"/>
      <c r="BI15" s="609"/>
      <c r="BJ15" s="609"/>
      <c r="BK15" s="609"/>
      <c r="BL15" s="609"/>
      <c r="BM15" s="609"/>
      <c r="BN15" s="610"/>
      <c r="BO15" s="646">
        <v>6.4</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934985</v>
      </c>
      <c r="CS15" s="609"/>
      <c r="CT15" s="609"/>
      <c r="CU15" s="609"/>
      <c r="CV15" s="609"/>
      <c r="CW15" s="609"/>
      <c r="CX15" s="609"/>
      <c r="CY15" s="610"/>
      <c r="CZ15" s="646">
        <v>8.5</v>
      </c>
      <c r="DA15" s="646"/>
      <c r="DB15" s="646"/>
      <c r="DC15" s="646"/>
      <c r="DD15" s="614">
        <v>208088</v>
      </c>
      <c r="DE15" s="609"/>
      <c r="DF15" s="609"/>
      <c r="DG15" s="609"/>
      <c r="DH15" s="609"/>
      <c r="DI15" s="609"/>
      <c r="DJ15" s="609"/>
      <c r="DK15" s="609"/>
      <c r="DL15" s="609"/>
      <c r="DM15" s="609"/>
      <c r="DN15" s="609"/>
      <c r="DO15" s="609"/>
      <c r="DP15" s="610"/>
      <c r="DQ15" s="614">
        <v>614124</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4003</v>
      </c>
      <c r="S16" s="609"/>
      <c r="T16" s="609"/>
      <c r="U16" s="609"/>
      <c r="V16" s="609"/>
      <c r="W16" s="609"/>
      <c r="X16" s="609"/>
      <c r="Y16" s="610"/>
      <c r="Z16" s="646">
        <v>0</v>
      </c>
      <c r="AA16" s="646"/>
      <c r="AB16" s="646"/>
      <c r="AC16" s="646"/>
      <c r="AD16" s="647">
        <v>4003</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459510</v>
      </c>
      <c r="CS16" s="609"/>
      <c r="CT16" s="609"/>
      <c r="CU16" s="609"/>
      <c r="CV16" s="609"/>
      <c r="CW16" s="609"/>
      <c r="CX16" s="609"/>
      <c r="CY16" s="610"/>
      <c r="CZ16" s="646">
        <v>4.2</v>
      </c>
      <c r="DA16" s="646"/>
      <c r="DB16" s="646"/>
      <c r="DC16" s="646"/>
      <c r="DD16" s="614" t="s">
        <v>121</v>
      </c>
      <c r="DE16" s="609"/>
      <c r="DF16" s="609"/>
      <c r="DG16" s="609"/>
      <c r="DH16" s="609"/>
      <c r="DI16" s="609"/>
      <c r="DJ16" s="609"/>
      <c r="DK16" s="609"/>
      <c r="DL16" s="609"/>
      <c r="DM16" s="609"/>
      <c r="DN16" s="609"/>
      <c r="DO16" s="609"/>
      <c r="DP16" s="610"/>
      <c r="DQ16" s="614">
        <v>41372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24585</v>
      </c>
      <c r="S17" s="609"/>
      <c r="T17" s="609"/>
      <c r="U17" s="609"/>
      <c r="V17" s="609"/>
      <c r="W17" s="609"/>
      <c r="X17" s="609"/>
      <c r="Y17" s="610"/>
      <c r="Z17" s="646">
        <v>0.2</v>
      </c>
      <c r="AA17" s="646"/>
      <c r="AB17" s="646"/>
      <c r="AC17" s="646"/>
      <c r="AD17" s="647">
        <v>24585</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508579</v>
      </c>
      <c r="CS17" s="609"/>
      <c r="CT17" s="609"/>
      <c r="CU17" s="609"/>
      <c r="CV17" s="609"/>
      <c r="CW17" s="609"/>
      <c r="CX17" s="609"/>
      <c r="CY17" s="610"/>
      <c r="CZ17" s="646">
        <v>4.5999999999999996</v>
      </c>
      <c r="DA17" s="646"/>
      <c r="DB17" s="646"/>
      <c r="DC17" s="646"/>
      <c r="DD17" s="614" t="s">
        <v>121</v>
      </c>
      <c r="DE17" s="609"/>
      <c r="DF17" s="609"/>
      <c r="DG17" s="609"/>
      <c r="DH17" s="609"/>
      <c r="DI17" s="609"/>
      <c r="DJ17" s="609"/>
      <c r="DK17" s="609"/>
      <c r="DL17" s="609"/>
      <c r="DM17" s="609"/>
      <c r="DN17" s="609"/>
      <c r="DO17" s="609"/>
      <c r="DP17" s="610"/>
      <c r="DQ17" s="614">
        <v>441193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13272</v>
      </c>
      <c r="S18" s="609"/>
      <c r="T18" s="609"/>
      <c r="U18" s="609"/>
      <c r="V18" s="609"/>
      <c r="W18" s="609"/>
      <c r="X18" s="609"/>
      <c r="Y18" s="610"/>
      <c r="Z18" s="646">
        <v>0.1</v>
      </c>
      <c r="AA18" s="646"/>
      <c r="AB18" s="646"/>
      <c r="AC18" s="646"/>
      <c r="AD18" s="647">
        <v>13272</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13076</v>
      </c>
      <c r="S19" s="609"/>
      <c r="T19" s="609"/>
      <c r="U19" s="609"/>
      <c r="V19" s="609"/>
      <c r="W19" s="609"/>
      <c r="X19" s="609"/>
      <c r="Y19" s="610"/>
      <c r="Z19" s="646">
        <v>0.1</v>
      </c>
      <c r="AA19" s="646"/>
      <c r="AB19" s="646"/>
      <c r="AC19" s="646"/>
      <c r="AD19" s="647">
        <v>13076</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1891</v>
      </c>
      <c r="BH19" s="609"/>
      <c r="BI19" s="609"/>
      <c r="BJ19" s="609"/>
      <c r="BK19" s="609"/>
      <c r="BL19" s="609"/>
      <c r="BM19" s="609"/>
      <c r="BN19" s="610"/>
      <c r="BO19" s="646">
        <v>0.1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196</v>
      </c>
      <c r="S20" s="609"/>
      <c r="T20" s="609"/>
      <c r="U20" s="609"/>
      <c r="V20" s="609"/>
      <c r="W20" s="609"/>
      <c r="X20" s="609"/>
      <c r="Y20" s="610"/>
      <c r="Z20" s="646">
        <v>0</v>
      </c>
      <c r="AA20" s="646"/>
      <c r="AB20" s="646"/>
      <c r="AC20" s="646"/>
      <c r="AD20" s="647">
        <v>196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1891</v>
      </c>
      <c r="BH20" s="609"/>
      <c r="BI20" s="609"/>
      <c r="BJ20" s="609"/>
      <c r="BK20" s="609"/>
      <c r="BL20" s="609"/>
      <c r="BM20" s="609"/>
      <c r="BN20" s="610"/>
      <c r="BO20" s="646">
        <v>0.1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10950419</v>
      </c>
      <c r="CS20" s="609"/>
      <c r="CT20" s="609"/>
      <c r="CU20" s="609"/>
      <c r="CV20" s="609"/>
      <c r="CW20" s="609"/>
      <c r="CX20" s="609"/>
      <c r="CY20" s="610"/>
      <c r="CZ20" s="646">
        <v>100</v>
      </c>
      <c r="DA20" s="646"/>
      <c r="DB20" s="646"/>
      <c r="DC20" s="646"/>
      <c r="DD20" s="614">
        <v>2466793</v>
      </c>
      <c r="DE20" s="609"/>
      <c r="DF20" s="609"/>
      <c r="DG20" s="609"/>
      <c r="DH20" s="609"/>
      <c r="DI20" s="609"/>
      <c r="DJ20" s="609"/>
      <c r="DK20" s="609"/>
      <c r="DL20" s="609"/>
      <c r="DM20" s="609"/>
      <c r="DN20" s="609"/>
      <c r="DO20" s="609"/>
      <c r="DP20" s="610"/>
      <c r="DQ20" s="614">
        <v>4369525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2285790</v>
      </c>
      <c r="S21" s="609"/>
      <c r="T21" s="609"/>
      <c r="U21" s="609"/>
      <c r="V21" s="609"/>
      <c r="W21" s="609"/>
      <c r="X21" s="609"/>
      <c r="Y21" s="610"/>
      <c r="Z21" s="646">
        <v>20</v>
      </c>
      <c r="AA21" s="646"/>
      <c r="AB21" s="646"/>
      <c r="AC21" s="646"/>
      <c r="AD21" s="647">
        <v>2140951</v>
      </c>
      <c r="AE21" s="647"/>
      <c r="AF21" s="647"/>
      <c r="AG21" s="647"/>
      <c r="AH21" s="647"/>
      <c r="AI21" s="647"/>
      <c r="AJ21" s="647"/>
      <c r="AK21" s="647"/>
      <c r="AL21" s="611">
        <v>53.9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1891</v>
      </c>
      <c r="BH21" s="609"/>
      <c r="BI21" s="609"/>
      <c r="BJ21" s="609"/>
      <c r="BK21" s="609"/>
      <c r="BL21" s="609"/>
      <c r="BM21" s="609"/>
      <c r="BN21" s="610"/>
      <c r="BO21" s="646">
        <v>0.1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2140951</v>
      </c>
      <c r="S22" s="609"/>
      <c r="T22" s="609"/>
      <c r="U22" s="609"/>
      <c r="V22" s="609"/>
      <c r="W22" s="609"/>
      <c r="X22" s="609"/>
      <c r="Y22" s="610"/>
      <c r="Z22" s="646">
        <v>18.7</v>
      </c>
      <c r="AA22" s="646"/>
      <c r="AB22" s="646"/>
      <c r="AC22" s="646"/>
      <c r="AD22" s="647">
        <v>2140951</v>
      </c>
      <c r="AE22" s="647"/>
      <c r="AF22" s="647"/>
      <c r="AG22" s="647"/>
      <c r="AH22" s="647"/>
      <c r="AI22" s="647"/>
      <c r="AJ22" s="647"/>
      <c r="AK22" s="647"/>
      <c r="AL22" s="611">
        <v>53.9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144839</v>
      </c>
      <c r="S23" s="609"/>
      <c r="T23" s="609"/>
      <c r="U23" s="609"/>
      <c r="V23" s="609"/>
      <c r="W23" s="609"/>
      <c r="X23" s="609"/>
      <c r="Y23" s="610"/>
      <c r="Z23" s="646">
        <v>1.3</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3270240</v>
      </c>
      <c r="CS24" s="664"/>
      <c r="CT24" s="664"/>
      <c r="CU24" s="664"/>
      <c r="CV24" s="664"/>
      <c r="CW24" s="664"/>
      <c r="CX24" s="664"/>
      <c r="CY24" s="689"/>
      <c r="CZ24" s="690">
        <v>29.9</v>
      </c>
      <c r="DA24" s="672"/>
      <c r="DB24" s="672"/>
      <c r="DC24" s="692"/>
      <c r="DD24" s="688">
        <v>1936904</v>
      </c>
      <c r="DE24" s="664"/>
      <c r="DF24" s="664"/>
      <c r="DG24" s="664"/>
      <c r="DH24" s="664"/>
      <c r="DI24" s="664"/>
      <c r="DJ24" s="664"/>
      <c r="DK24" s="689"/>
      <c r="DL24" s="688">
        <v>1773342</v>
      </c>
      <c r="DM24" s="664"/>
      <c r="DN24" s="664"/>
      <c r="DO24" s="664"/>
      <c r="DP24" s="664"/>
      <c r="DQ24" s="664"/>
      <c r="DR24" s="664"/>
      <c r="DS24" s="664"/>
      <c r="DT24" s="664"/>
      <c r="DU24" s="664"/>
      <c r="DV24" s="689"/>
      <c r="DW24" s="690">
        <v>44.4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4109396</v>
      </c>
      <c r="S25" s="609"/>
      <c r="T25" s="609"/>
      <c r="U25" s="609"/>
      <c r="V25" s="609"/>
      <c r="W25" s="609"/>
      <c r="X25" s="609"/>
      <c r="Y25" s="610"/>
      <c r="Z25" s="646">
        <v>35.9</v>
      </c>
      <c r="AA25" s="646"/>
      <c r="AB25" s="646"/>
      <c r="AC25" s="646"/>
      <c r="AD25" s="647">
        <v>3964557</v>
      </c>
      <c r="AE25" s="647"/>
      <c r="AF25" s="647"/>
      <c r="AG25" s="647"/>
      <c r="AH25" s="647"/>
      <c r="AI25" s="647"/>
      <c r="AJ25" s="647"/>
      <c r="AK25" s="647"/>
      <c r="AL25" s="611">
        <v>99.8</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902452</v>
      </c>
      <c r="CS25" s="621"/>
      <c r="CT25" s="621"/>
      <c r="CU25" s="621"/>
      <c r="CV25" s="621"/>
      <c r="CW25" s="621"/>
      <c r="CX25" s="621"/>
      <c r="CY25" s="622"/>
      <c r="CZ25" s="611">
        <v>8.1999999999999993</v>
      </c>
      <c r="DA25" s="623"/>
      <c r="DB25" s="623"/>
      <c r="DC25" s="624"/>
      <c r="DD25" s="614">
        <v>816576</v>
      </c>
      <c r="DE25" s="621"/>
      <c r="DF25" s="621"/>
      <c r="DG25" s="621"/>
      <c r="DH25" s="621"/>
      <c r="DI25" s="621"/>
      <c r="DJ25" s="621"/>
      <c r="DK25" s="622"/>
      <c r="DL25" s="614">
        <v>771483</v>
      </c>
      <c r="DM25" s="621"/>
      <c r="DN25" s="621"/>
      <c r="DO25" s="621"/>
      <c r="DP25" s="621"/>
      <c r="DQ25" s="621"/>
      <c r="DR25" s="621"/>
      <c r="DS25" s="621"/>
      <c r="DT25" s="621"/>
      <c r="DU25" s="621"/>
      <c r="DV25" s="622"/>
      <c r="DW25" s="611">
        <v>19.3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768</v>
      </c>
      <c r="S26" s="609"/>
      <c r="T26" s="609"/>
      <c r="U26" s="609"/>
      <c r="V26" s="609"/>
      <c r="W26" s="609"/>
      <c r="X26" s="609"/>
      <c r="Y26" s="610"/>
      <c r="Z26" s="646">
        <v>0</v>
      </c>
      <c r="AA26" s="646"/>
      <c r="AB26" s="646"/>
      <c r="AC26" s="646"/>
      <c r="AD26" s="647">
        <v>768</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481436</v>
      </c>
      <c r="CS26" s="609"/>
      <c r="CT26" s="609"/>
      <c r="CU26" s="609"/>
      <c r="CV26" s="609"/>
      <c r="CW26" s="609"/>
      <c r="CX26" s="609"/>
      <c r="CY26" s="610"/>
      <c r="CZ26" s="611">
        <v>4.4000000000000004</v>
      </c>
      <c r="DA26" s="623"/>
      <c r="DB26" s="623"/>
      <c r="DC26" s="624"/>
      <c r="DD26" s="614">
        <v>430443</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36279</v>
      </c>
      <c r="S27" s="609"/>
      <c r="T27" s="609"/>
      <c r="U27" s="609"/>
      <c r="V27" s="609"/>
      <c r="W27" s="609"/>
      <c r="X27" s="609"/>
      <c r="Y27" s="610"/>
      <c r="Z27" s="646">
        <v>0.3</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1345785</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1859209</v>
      </c>
      <c r="CS27" s="621"/>
      <c r="CT27" s="621"/>
      <c r="CU27" s="621"/>
      <c r="CV27" s="621"/>
      <c r="CW27" s="621"/>
      <c r="CX27" s="621"/>
      <c r="CY27" s="622"/>
      <c r="CZ27" s="611">
        <v>17</v>
      </c>
      <c r="DA27" s="623"/>
      <c r="DB27" s="623"/>
      <c r="DC27" s="624"/>
      <c r="DD27" s="614">
        <v>679135</v>
      </c>
      <c r="DE27" s="621"/>
      <c r="DF27" s="621"/>
      <c r="DG27" s="621"/>
      <c r="DH27" s="621"/>
      <c r="DI27" s="621"/>
      <c r="DJ27" s="621"/>
      <c r="DK27" s="622"/>
      <c r="DL27" s="614">
        <v>560666</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88545</v>
      </c>
      <c r="S28" s="609"/>
      <c r="T28" s="609"/>
      <c r="U28" s="609"/>
      <c r="V28" s="609"/>
      <c r="W28" s="609"/>
      <c r="X28" s="609"/>
      <c r="Y28" s="610"/>
      <c r="Z28" s="646">
        <v>0.8</v>
      </c>
      <c r="AA28" s="646"/>
      <c r="AB28" s="646"/>
      <c r="AC28" s="646"/>
      <c r="AD28" s="647">
        <v>1426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508579</v>
      </c>
      <c r="CS28" s="609"/>
      <c r="CT28" s="609"/>
      <c r="CU28" s="609"/>
      <c r="CV28" s="609"/>
      <c r="CW28" s="609"/>
      <c r="CX28" s="609"/>
      <c r="CY28" s="610"/>
      <c r="CZ28" s="611">
        <v>4.5999999999999996</v>
      </c>
      <c r="DA28" s="623"/>
      <c r="DB28" s="623"/>
      <c r="DC28" s="624"/>
      <c r="DD28" s="614">
        <v>441193</v>
      </c>
      <c r="DE28" s="609"/>
      <c r="DF28" s="609"/>
      <c r="DG28" s="609"/>
      <c r="DH28" s="609"/>
      <c r="DI28" s="609"/>
      <c r="DJ28" s="609"/>
      <c r="DK28" s="610"/>
      <c r="DL28" s="614">
        <v>441193</v>
      </c>
      <c r="DM28" s="609"/>
      <c r="DN28" s="609"/>
      <c r="DO28" s="609"/>
      <c r="DP28" s="609"/>
      <c r="DQ28" s="609"/>
      <c r="DR28" s="609"/>
      <c r="DS28" s="609"/>
      <c r="DT28" s="609"/>
      <c r="DU28" s="609"/>
      <c r="DV28" s="610"/>
      <c r="DW28" s="611">
        <v>11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7124</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508579</v>
      </c>
      <c r="CS29" s="621"/>
      <c r="CT29" s="621"/>
      <c r="CU29" s="621"/>
      <c r="CV29" s="621"/>
      <c r="CW29" s="621"/>
      <c r="CX29" s="621"/>
      <c r="CY29" s="622"/>
      <c r="CZ29" s="611">
        <v>4.5999999999999996</v>
      </c>
      <c r="DA29" s="623"/>
      <c r="DB29" s="623"/>
      <c r="DC29" s="624"/>
      <c r="DD29" s="614">
        <v>441193</v>
      </c>
      <c r="DE29" s="621"/>
      <c r="DF29" s="621"/>
      <c r="DG29" s="621"/>
      <c r="DH29" s="621"/>
      <c r="DI29" s="621"/>
      <c r="DJ29" s="621"/>
      <c r="DK29" s="622"/>
      <c r="DL29" s="614">
        <v>441193</v>
      </c>
      <c r="DM29" s="621"/>
      <c r="DN29" s="621"/>
      <c r="DO29" s="621"/>
      <c r="DP29" s="621"/>
      <c r="DQ29" s="621"/>
      <c r="DR29" s="621"/>
      <c r="DS29" s="621"/>
      <c r="DT29" s="621"/>
      <c r="DU29" s="621"/>
      <c r="DV29" s="622"/>
      <c r="DW29" s="611">
        <v>11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1281962</v>
      </c>
      <c r="S30" s="609"/>
      <c r="T30" s="609"/>
      <c r="U30" s="609"/>
      <c r="V30" s="609"/>
      <c r="W30" s="609"/>
      <c r="X30" s="609"/>
      <c r="Y30" s="610"/>
      <c r="Z30" s="646">
        <v>11.2</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476489</v>
      </c>
      <c r="CS30" s="609"/>
      <c r="CT30" s="609"/>
      <c r="CU30" s="609"/>
      <c r="CV30" s="609"/>
      <c r="CW30" s="609"/>
      <c r="CX30" s="609"/>
      <c r="CY30" s="610"/>
      <c r="CZ30" s="611">
        <v>4.4000000000000004</v>
      </c>
      <c r="DA30" s="623"/>
      <c r="DB30" s="623"/>
      <c r="DC30" s="624"/>
      <c r="DD30" s="614">
        <v>409103</v>
      </c>
      <c r="DE30" s="609"/>
      <c r="DF30" s="609"/>
      <c r="DG30" s="609"/>
      <c r="DH30" s="609"/>
      <c r="DI30" s="609"/>
      <c r="DJ30" s="609"/>
      <c r="DK30" s="610"/>
      <c r="DL30" s="614">
        <v>409103</v>
      </c>
      <c r="DM30" s="609"/>
      <c r="DN30" s="609"/>
      <c r="DO30" s="609"/>
      <c r="DP30" s="609"/>
      <c r="DQ30" s="609"/>
      <c r="DR30" s="609"/>
      <c r="DS30" s="609"/>
      <c r="DT30" s="609"/>
      <c r="DU30" s="609"/>
      <c r="DV30" s="610"/>
      <c r="DW30" s="611">
        <v>10.199999999999999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98.2</v>
      </c>
      <c r="BN31" s="671"/>
      <c r="BO31" s="671"/>
      <c r="BP31" s="671"/>
      <c r="BQ31" s="673"/>
      <c r="BR31" s="670">
        <v>99.2</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32090</v>
      </c>
      <c r="CS31" s="621"/>
      <c r="CT31" s="621"/>
      <c r="CU31" s="621"/>
      <c r="CV31" s="621"/>
      <c r="CW31" s="621"/>
      <c r="CX31" s="621"/>
      <c r="CY31" s="622"/>
      <c r="CZ31" s="611">
        <v>0.3</v>
      </c>
      <c r="DA31" s="623"/>
      <c r="DB31" s="623"/>
      <c r="DC31" s="624"/>
      <c r="DD31" s="614">
        <v>32090</v>
      </c>
      <c r="DE31" s="621"/>
      <c r="DF31" s="621"/>
      <c r="DG31" s="621"/>
      <c r="DH31" s="621"/>
      <c r="DI31" s="621"/>
      <c r="DJ31" s="621"/>
      <c r="DK31" s="622"/>
      <c r="DL31" s="614">
        <v>32090</v>
      </c>
      <c r="DM31" s="621"/>
      <c r="DN31" s="621"/>
      <c r="DO31" s="621"/>
      <c r="DP31" s="621"/>
      <c r="DQ31" s="621"/>
      <c r="DR31" s="621"/>
      <c r="DS31" s="621"/>
      <c r="DT31" s="621"/>
      <c r="DU31" s="621"/>
      <c r="DV31" s="622"/>
      <c r="DW31" s="611">
        <v>0.8</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1040488</v>
      </c>
      <c r="S32" s="609"/>
      <c r="T32" s="609"/>
      <c r="U32" s="609"/>
      <c r="V32" s="609"/>
      <c r="W32" s="609"/>
      <c r="X32" s="609"/>
      <c r="Y32" s="610"/>
      <c r="Z32" s="646">
        <v>9.1</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97.8</v>
      </c>
      <c r="BN32" s="621"/>
      <c r="BO32" s="621"/>
      <c r="BP32" s="621"/>
      <c r="BQ32" s="644"/>
      <c r="BR32" s="674">
        <v>99</v>
      </c>
      <c r="BS32" s="621"/>
      <c r="BT32" s="621"/>
      <c r="BU32" s="621"/>
      <c r="BV32" s="621"/>
      <c r="BW32" s="621"/>
      <c r="BX32" s="612">
        <v>97.4</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15461</v>
      </c>
      <c r="S33" s="609"/>
      <c r="T33" s="609"/>
      <c r="U33" s="609"/>
      <c r="V33" s="609"/>
      <c r="W33" s="609"/>
      <c r="X33" s="609"/>
      <c r="Y33" s="610"/>
      <c r="Z33" s="646">
        <v>0.1</v>
      </c>
      <c r="AA33" s="646"/>
      <c r="AB33" s="646"/>
      <c r="AC33" s="646"/>
      <c r="AD33" s="647">
        <v>3602</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99.4</v>
      </c>
      <c r="BH33" s="593"/>
      <c r="BI33" s="593"/>
      <c r="BJ33" s="593"/>
      <c r="BK33" s="593"/>
      <c r="BL33" s="593"/>
      <c r="BM33" s="639">
        <v>98.3</v>
      </c>
      <c r="BN33" s="593"/>
      <c r="BO33" s="593"/>
      <c r="BP33" s="593"/>
      <c r="BQ33" s="656"/>
      <c r="BR33" s="669">
        <v>99.4</v>
      </c>
      <c r="BS33" s="593"/>
      <c r="BT33" s="593"/>
      <c r="BU33" s="593"/>
      <c r="BV33" s="593"/>
      <c r="BW33" s="593"/>
      <c r="BX33" s="639">
        <v>98.4</v>
      </c>
      <c r="BY33" s="593"/>
      <c r="BZ33" s="593"/>
      <c r="CA33" s="593"/>
      <c r="CB33" s="656"/>
      <c r="CD33" s="605" t="s">
        <v>307</v>
      </c>
      <c r="CE33" s="606"/>
      <c r="CF33" s="606"/>
      <c r="CG33" s="606"/>
      <c r="CH33" s="606"/>
      <c r="CI33" s="606"/>
      <c r="CJ33" s="606"/>
      <c r="CK33" s="606"/>
      <c r="CL33" s="606"/>
      <c r="CM33" s="606"/>
      <c r="CN33" s="606"/>
      <c r="CO33" s="606"/>
      <c r="CP33" s="606"/>
      <c r="CQ33" s="607"/>
      <c r="CR33" s="608">
        <v>4753876</v>
      </c>
      <c r="CS33" s="621"/>
      <c r="CT33" s="621"/>
      <c r="CU33" s="621"/>
      <c r="CV33" s="621"/>
      <c r="CW33" s="621"/>
      <c r="CX33" s="621"/>
      <c r="CY33" s="622"/>
      <c r="CZ33" s="611">
        <v>43.4</v>
      </c>
      <c r="DA33" s="623"/>
      <c r="DB33" s="623"/>
      <c r="DC33" s="624"/>
      <c r="DD33" s="614">
        <v>2126443</v>
      </c>
      <c r="DE33" s="621"/>
      <c r="DF33" s="621"/>
      <c r="DG33" s="621"/>
      <c r="DH33" s="621"/>
      <c r="DI33" s="621"/>
      <c r="DJ33" s="621"/>
      <c r="DK33" s="622"/>
      <c r="DL33" s="614">
        <v>1643021</v>
      </c>
      <c r="DM33" s="621"/>
      <c r="DN33" s="621"/>
      <c r="DO33" s="621"/>
      <c r="DP33" s="621"/>
      <c r="DQ33" s="621"/>
      <c r="DR33" s="621"/>
      <c r="DS33" s="621"/>
      <c r="DT33" s="621"/>
      <c r="DU33" s="621"/>
      <c r="DV33" s="622"/>
      <c r="DW33" s="611">
        <v>41.1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1867671</v>
      </c>
      <c r="S34" s="609"/>
      <c r="T34" s="609"/>
      <c r="U34" s="609"/>
      <c r="V34" s="609"/>
      <c r="W34" s="609"/>
      <c r="X34" s="609"/>
      <c r="Y34" s="610"/>
      <c r="Z34" s="646">
        <v>16.3</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1165281</v>
      </c>
      <c r="CS34" s="609"/>
      <c r="CT34" s="609"/>
      <c r="CU34" s="609"/>
      <c r="CV34" s="609"/>
      <c r="CW34" s="609"/>
      <c r="CX34" s="609"/>
      <c r="CY34" s="610"/>
      <c r="CZ34" s="611">
        <v>10.6</v>
      </c>
      <c r="DA34" s="623"/>
      <c r="DB34" s="623"/>
      <c r="DC34" s="624"/>
      <c r="DD34" s="614">
        <v>492902</v>
      </c>
      <c r="DE34" s="609"/>
      <c r="DF34" s="609"/>
      <c r="DG34" s="609"/>
      <c r="DH34" s="609"/>
      <c r="DI34" s="609"/>
      <c r="DJ34" s="609"/>
      <c r="DK34" s="610"/>
      <c r="DL34" s="614">
        <v>343175</v>
      </c>
      <c r="DM34" s="609"/>
      <c r="DN34" s="609"/>
      <c r="DO34" s="609"/>
      <c r="DP34" s="609"/>
      <c r="DQ34" s="609"/>
      <c r="DR34" s="609"/>
      <c r="DS34" s="609"/>
      <c r="DT34" s="609"/>
      <c r="DU34" s="609"/>
      <c r="DV34" s="610"/>
      <c r="DW34" s="611">
        <v>8.6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1705744</v>
      </c>
      <c r="S35" s="609"/>
      <c r="T35" s="609"/>
      <c r="U35" s="609"/>
      <c r="V35" s="609"/>
      <c r="W35" s="609"/>
      <c r="X35" s="609"/>
      <c r="Y35" s="610"/>
      <c r="Z35" s="646">
        <v>14.9</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28996</v>
      </c>
      <c r="CS35" s="621"/>
      <c r="CT35" s="621"/>
      <c r="CU35" s="621"/>
      <c r="CV35" s="621"/>
      <c r="CW35" s="621"/>
      <c r="CX35" s="621"/>
      <c r="CY35" s="622"/>
      <c r="CZ35" s="611">
        <v>0.3</v>
      </c>
      <c r="DA35" s="623"/>
      <c r="DB35" s="623"/>
      <c r="DC35" s="624"/>
      <c r="DD35" s="614">
        <v>13022</v>
      </c>
      <c r="DE35" s="621"/>
      <c r="DF35" s="621"/>
      <c r="DG35" s="621"/>
      <c r="DH35" s="621"/>
      <c r="DI35" s="621"/>
      <c r="DJ35" s="621"/>
      <c r="DK35" s="622"/>
      <c r="DL35" s="614">
        <v>11336</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246747</v>
      </c>
      <c r="S36" s="609"/>
      <c r="T36" s="609"/>
      <c r="U36" s="609"/>
      <c r="V36" s="609"/>
      <c r="W36" s="609"/>
      <c r="X36" s="609"/>
      <c r="Y36" s="610"/>
      <c r="Z36" s="646">
        <v>2.2000000000000002</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888633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48070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1874948</v>
      </c>
      <c r="CS36" s="609"/>
      <c r="CT36" s="609"/>
      <c r="CU36" s="609"/>
      <c r="CV36" s="609"/>
      <c r="CW36" s="609"/>
      <c r="CX36" s="609"/>
      <c r="CY36" s="610"/>
      <c r="CZ36" s="611">
        <v>17.100000000000001</v>
      </c>
      <c r="DA36" s="623"/>
      <c r="DB36" s="623"/>
      <c r="DC36" s="624"/>
      <c r="DD36" s="614">
        <v>1050979</v>
      </c>
      <c r="DE36" s="609"/>
      <c r="DF36" s="609"/>
      <c r="DG36" s="609"/>
      <c r="DH36" s="609"/>
      <c r="DI36" s="609"/>
      <c r="DJ36" s="609"/>
      <c r="DK36" s="610"/>
      <c r="DL36" s="614">
        <v>796108</v>
      </c>
      <c r="DM36" s="609"/>
      <c r="DN36" s="609"/>
      <c r="DO36" s="609"/>
      <c r="DP36" s="609"/>
      <c r="DQ36" s="609"/>
      <c r="DR36" s="609"/>
      <c r="DS36" s="609"/>
      <c r="DT36" s="609"/>
      <c r="DU36" s="609"/>
      <c r="DV36" s="610"/>
      <c r="DW36" s="611">
        <v>19.899999999999999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148740</v>
      </c>
      <c r="S37" s="609"/>
      <c r="T37" s="609"/>
      <c r="U37" s="609"/>
      <c r="V37" s="609"/>
      <c r="W37" s="609"/>
      <c r="X37" s="609"/>
      <c r="Y37" s="610"/>
      <c r="Z37" s="646">
        <v>1.3</v>
      </c>
      <c r="AA37" s="646"/>
      <c r="AB37" s="646"/>
      <c r="AC37" s="646"/>
      <c r="AD37" s="647">
        <v>223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217003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36892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243002</v>
      </c>
      <c r="CS37" s="621"/>
      <c r="CT37" s="621"/>
      <c r="CU37" s="621"/>
      <c r="CV37" s="621"/>
      <c r="CW37" s="621"/>
      <c r="CX37" s="621"/>
      <c r="CY37" s="622"/>
      <c r="CZ37" s="611">
        <v>2.2000000000000002</v>
      </c>
      <c r="DA37" s="623"/>
      <c r="DB37" s="623"/>
      <c r="DC37" s="624"/>
      <c r="DD37" s="614">
        <v>242284</v>
      </c>
      <c r="DE37" s="621"/>
      <c r="DF37" s="621"/>
      <c r="DG37" s="621"/>
      <c r="DH37" s="621"/>
      <c r="DI37" s="621"/>
      <c r="DJ37" s="621"/>
      <c r="DK37" s="622"/>
      <c r="DL37" s="614">
        <v>229970</v>
      </c>
      <c r="DM37" s="621"/>
      <c r="DN37" s="621"/>
      <c r="DO37" s="621"/>
      <c r="DP37" s="621"/>
      <c r="DQ37" s="621"/>
      <c r="DR37" s="621"/>
      <c r="DS37" s="621"/>
      <c r="DT37" s="621"/>
      <c r="DU37" s="621"/>
      <c r="DV37" s="622"/>
      <c r="DW37" s="611">
        <v>5.8</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900000</v>
      </c>
      <c r="S38" s="609"/>
      <c r="T38" s="609"/>
      <c r="U38" s="609"/>
      <c r="V38" s="609"/>
      <c r="W38" s="609"/>
      <c r="X38" s="609"/>
      <c r="Y38" s="610"/>
      <c r="Z38" s="646">
        <v>7.9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34563</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1609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621885</v>
      </c>
      <c r="CS38" s="609"/>
      <c r="CT38" s="609"/>
      <c r="CU38" s="609"/>
      <c r="CV38" s="609"/>
      <c r="CW38" s="609"/>
      <c r="CX38" s="609"/>
      <c r="CY38" s="610"/>
      <c r="CZ38" s="611">
        <v>5.7</v>
      </c>
      <c r="DA38" s="623"/>
      <c r="DB38" s="623"/>
      <c r="DC38" s="624"/>
      <c r="DD38" s="614">
        <v>509290</v>
      </c>
      <c r="DE38" s="609"/>
      <c r="DF38" s="609"/>
      <c r="DG38" s="609"/>
      <c r="DH38" s="609"/>
      <c r="DI38" s="609"/>
      <c r="DJ38" s="609"/>
      <c r="DK38" s="610"/>
      <c r="DL38" s="614">
        <v>492402</v>
      </c>
      <c r="DM38" s="609"/>
      <c r="DN38" s="609"/>
      <c r="DO38" s="609"/>
      <c r="DP38" s="609"/>
      <c r="DQ38" s="609"/>
      <c r="DR38" s="609"/>
      <c r="DS38" s="609"/>
      <c r="DT38" s="609"/>
      <c r="DU38" s="609"/>
      <c r="DV38" s="610"/>
      <c r="DW38" s="611">
        <v>12.3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15182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2620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967400</v>
      </c>
      <c r="CS39" s="621"/>
      <c r="CT39" s="621"/>
      <c r="CU39" s="621"/>
      <c r="CV39" s="621"/>
      <c r="CW39" s="621"/>
      <c r="CX39" s="621"/>
      <c r="CY39" s="622"/>
      <c r="CZ39" s="611">
        <v>8.8000000000000007</v>
      </c>
      <c r="DA39" s="623"/>
      <c r="DB39" s="623"/>
      <c r="DC39" s="624"/>
      <c r="DD39" s="614">
        <v>60008</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23100</v>
      </c>
      <c r="S40" s="609"/>
      <c r="T40" s="609"/>
      <c r="U40" s="609"/>
      <c r="V40" s="609"/>
      <c r="W40" s="609"/>
      <c r="X40" s="609"/>
      <c r="Y40" s="610"/>
      <c r="Z40" s="646">
        <v>0.2</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95366</v>
      </c>
      <c r="CS40" s="609"/>
      <c r="CT40" s="609"/>
      <c r="CU40" s="609"/>
      <c r="CV40" s="609"/>
      <c r="CW40" s="609"/>
      <c r="CX40" s="609"/>
      <c r="CY40" s="610"/>
      <c r="CZ40" s="611">
        <v>0.9</v>
      </c>
      <c r="DA40" s="623"/>
      <c r="DB40" s="623"/>
      <c r="DC40" s="624"/>
      <c r="DD40" s="614">
        <v>242</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11448925</v>
      </c>
      <c r="S41" s="633"/>
      <c r="T41" s="633"/>
      <c r="U41" s="633"/>
      <c r="V41" s="633"/>
      <c r="W41" s="633"/>
      <c r="X41" s="633"/>
      <c r="Y41" s="636"/>
      <c r="Z41" s="637">
        <v>100</v>
      </c>
      <c r="AA41" s="637"/>
      <c r="AB41" s="637"/>
      <c r="AC41" s="637"/>
      <c r="AD41" s="638">
        <v>3970576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123493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498392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448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2926303</v>
      </c>
      <c r="CS42" s="621"/>
      <c r="CT42" s="621"/>
      <c r="CU42" s="621"/>
      <c r="CV42" s="621"/>
      <c r="CW42" s="621"/>
      <c r="CX42" s="621"/>
      <c r="CY42" s="622"/>
      <c r="CZ42" s="611">
        <v>26.7</v>
      </c>
      <c r="DA42" s="623"/>
      <c r="DB42" s="623"/>
      <c r="DC42" s="624"/>
      <c r="DD42" s="614">
        <v>306178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73641</v>
      </c>
      <c r="CS43" s="621"/>
      <c r="CT43" s="621"/>
      <c r="CU43" s="621"/>
      <c r="CV43" s="621"/>
      <c r="CW43" s="621"/>
      <c r="CX43" s="621"/>
      <c r="CY43" s="622"/>
      <c r="CZ43" s="611">
        <v>0.7</v>
      </c>
      <c r="DA43" s="623"/>
      <c r="DB43" s="623"/>
      <c r="DC43" s="624"/>
      <c r="DD43" s="614">
        <v>73641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2466793</v>
      </c>
      <c r="CS44" s="609"/>
      <c r="CT44" s="609"/>
      <c r="CU44" s="609"/>
      <c r="CV44" s="609"/>
      <c r="CW44" s="609"/>
      <c r="CX44" s="609"/>
      <c r="CY44" s="610"/>
      <c r="CZ44" s="611">
        <v>22.5</v>
      </c>
      <c r="DA44" s="612"/>
      <c r="DB44" s="612"/>
      <c r="DC44" s="613"/>
      <c r="DD44" s="614">
        <v>264806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248527</v>
      </c>
      <c r="CS45" s="621"/>
      <c r="CT45" s="621"/>
      <c r="CU45" s="621"/>
      <c r="CV45" s="621"/>
      <c r="CW45" s="621"/>
      <c r="CX45" s="621"/>
      <c r="CY45" s="622"/>
      <c r="CZ45" s="611">
        <v>2.2999999999999998</v>
      </c>
      <c r="DA45" s="623"/>
      <c r="DB45" s="623"/>
      <c r="DC45" s="624"/>
      <c r="DD45" s="614">
        <v>19705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2215341</v>
      </c>
      <c r="CS46" s="609"/>
      <c r="CT46" s="609"/>
      <c r="CU46" s="609"/>
      <c r="CV46" s="609"/>
      <c r="CW46" s="609"/>
      <c r="CX46" s="609"/>
      <c r="CY46" s="610"/>
      <c r="CZ46" s="611">
        <v>20.2</v>
      </c>
      <c r="DA46" s="612"/>
      <c r="DB46" s="612"/>
      <c r="DC46" s="613"/>
      <c r="DD46" s="614">
        <v>244976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459510</v>
      </c>
      <c r="CS47" s="621"/>
      <c r="CT47" s="621"/>
      <c r="CU47" s="621"/>
      <c r="CV47" s="621"/>
      <c r="CW47" s="621"/>
      <c r="CX47" s="621"/>
      <c r="CY47" s="622"/>
      <c r="CZ47" s="611">
        <v>4.2</v>
      </c>
      <c r="DA47" s="623"/>
      <c r="DB47" s="623"/>
      <c r="DC47" s="624"/>
      <c r="DD47" s="614">
        <v>41372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10950419</v>
      </c>
      <c r="CS49" s="593"/>
      <c r="CT49" s="593"/>
      <c r="CU49" s="593"/>
      <c r="CV49" s="593"/>
      <c r="CW49" s="593"/>
      <c r="CX49" s="593"/>
      <c r="CY49" s="594"/>
      <c r="CZ49" s="595">
        <v>100</v>
      </c>
      <c r="DA49" s="596"/>
      <c r="DB49" s="596"/>
      <c r="DC49" s="597"/>
      <c r="DD49" s="598">
        <v>4369525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bKjx4mOqqycsxgqHXqk1Be6tkSmCU7kQdLPcuxg7/y8H3D28IIW1kbAr3/vODFv9DpTcHcnWZE5Hx6dKv/L6g==" saltValue="w7MdunT6bnmRqSyH4VQN3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353</v>
      </c>
      <c r="DK2" s="1080"/>
      <c r="DL2" s="1080"/>
      <c r="DM2" s="1080"/>
      <c r="DN2" s="1080"/>
      <c r="DO2" s="1081"/>
      <c r="DP2" s="222"/>
      <c r="DQ2" s="1079" t="s">
        <v>354</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7" t="s">
        <v>355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3" t="s">
        <v>357</v>
      </c>
      <c r="B5" s="984"/>
      <c r="C5" s="984"/>
      <c r="D5" s="984"/>
      <c r="E5" s="984"/>
      <c r="F5" s="984"/>
      <c r="G5" s="984"/>
      <c r="H5" s="984"/>
      <c r="I5" s="984"/>
      <c r="J5" s="984"/>
      <c r="K5" s="984"/>
      <c r="L5" s="984"/>
      <c r="M5" s="984"/>
      <c r="N5" s="984"/>
      <c r="O5" s="984"/>
      <c r="P5" s="985"/>
      <c r="Q5" s="989" t="s">
        <v>358</v>
      </c>
      <c r="R5" s="990"/>
      <c r="S5" s="990"/>
      <c r="T5" s="990"/>
      <c r="U5" s="991"/>
      <c r="V5" s="989" t="s">
        <v>359</v>
      </c>
      <c r="W5" s="990"/>
      <c r="X5" s="990"/>
      <c r="Y5" s="990"/>
      <c r="Z5" s="991"/>
      <c r="AA5" s="989" t="s">
        <v>360</v>
      </c>
      <c r="AB5" s="990"/>
      <c r="AC5" s="990"/>
      <c r="AD5" s="990"/>
      <c r="AE5" s="990"/>
      <c r="AF5" s="1082" t="s">
        <v>361</v>
      </c>
      <c r="AG5" s="990"/>
      <c r="AH5" s="990"/>
      <c r="AI5" s="990"/>
      <c r="AJ5" s="1003"/>
      <c r="AK5" s="990" t="s">
        <v>362</v>
      </c>
      <c r="AL5" s="990"/>
      <c r="AM5" s="990"/>
      <c r="AN5" s="990"/>
      <c r="AO5" s="991"/>
      <c r="AP5" s="989" t="s">
        <v>363</v>
      </c>
      <c r="AQ5" s="990"/>
      <c r="AR5" s="990"/>
      <c r="AS5" s="990"/>
      <c r="AT5" s="991"/>
      <c r="AU5" s="989" t="s">
        <v>364</v>
      </c>
      <c r="AV5" s="990"/>
      <c r="AW5" s="990"/>
      <c r="AX5" s="990"/>
      <c r="AY5" s="1003"/>
      <c r="AZ5" s="226"/>
      <c r="BA5" s="226"/>
      <c r="BB5" s="226"/>
      <c r="BC5" s="226"/>
      <c r="BD5" s="226"/>
      <c r="BE5" s="227"/>
      <c r="BF5" s="227"/>
      <c r="BG5" s="227"/>
      <c r="BH5" s="227"/>
      <c r="BI5" s="227"/>
      <c r="BJ5" s="227"/>
      <c r="BK5" s="227"/>
      <c r="BL5" s="227"/>
      <c r="BM5" s="227"/>
      <c r="BN5" s="227"/>
      <c r="BO5" s="227"/>
      <c r="BP5" s="227"/>
      <c r="BQ5" s="983" t="s">
        <v>365</v>
      </c>
      <c r="BR5" s="984"/>
      <c r="BS5" s="984"/>
      <c r="BT5" s="984"/>
      <c r="BU5" s="984"/>
      <c r="BV5" s="984"/>
      <c r="BW5" s="984"/>
      <c r="BX5" s="984"/>
      <c r="BY5" s="984"/>
      <c r="BZ5" s="984"/>
      <c r="CA5" s="984"/>
      <c r="CB5" s="984"/>
      <c r="CC5" s="984"/>
      <c r="CD5" s="984"/>
      <c r="CE5" s="984"/>
      <c r="CF5" s="984"/>
      <c r="CG5" s="98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072" t="s">
        <v>371</v>
      </c>
      <c r="DH5" s="1073"/>
      <c r="DI5" s="1073"/>
      <c r="DJ5" s="1073"/>
      <c r="DK5" s="1074"/>
      <c r="DL5" s="1072" t="s">
        <v>372</v>
      </c>
      <c r="DM5" s="1073"/>
      <c r="DN5" s="1073"/>
      <c r="DO5" s="1073"/>
      <c r="DP5" s="1074"/>
      <c r="DQ5" s="989" t="s">
        <v>373</v>
      </c>
      <c r="DR5" s="990"/>
      <c r="DS5" s="990"/>
      <c r="DT5" s="990"/>
      <c r="DU5" s="991"/>
      <c r="DV5" s="989" t="s">
        <v>364</v>
      </c>
      <c r="DW5" s="990"/>
      <c r="DX5" s="990"/>
      <c r="DY5" s="990"/>
      <c r="DZ5" s="1003"/>
      <c r="EA5" s="229"/>
    </row>
    <row r="6" spans="1:131" s="230" customFormat="1" ht="26.25" customHeight="1" thickBot="1" x14ac:dyDescent="0.2">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9"/>
    </row>
    <row r="7" spans="1:131" s="230" customFormat="1" ht="26.25" customHeight="1" thickTop="1" x14ac:dyDescent="0.15">
      <c r="A7" s="231">
        <v>1</v>
      </c>
      <c r="B7" s="1035" t="s">
        <v>374</v>
      </c>
      <c r="C7" s="1036"/>
      <c r="D7" s="1036"/>
      <c r="E7" s="1036"/>
      <c r="F7" s="1036"/>
      <c r="G7" s="1036"/>
      <c r="H7" s="1036"/>
      <c r="I7" s="1036"/>
      <c r="J7" s="1036"/>
      <c r="K7" s="1036"/>
      <c r="L7" s="1036"/>
      <c r="M7" s="1036"/>
      <c r="N7" s="1036"/>
      <c r="O7" s="1036"/>
      <c r="P7" s="1037"/>
      <c r="Q7" s="1090">
        <v>11449</v>
      </c>
      <c r="R7" s="1091"/>
      <c r="S7" s="1091"/>
      <c r="T7" s="1091"/>
      <c r="U7" s="1091"/>
      <c r="V7" s="1091">
        <v>10950</v>
      </c>
      <c r="W7" s="1091"/>
      <c r="X7" s="1091"/>
      <c r="Y7" s="1091"/>
      <c r="Z7" s="1091"/>
      <c r="AA7" s="1091">
        <v>499</v>
      </c>
      <c r="AB7" s="1091"/>
      <c r="AC7" s="1091"/>
      <c r="AD7" s="1091"/>
      <c r="AE7" s="1092"/>
      <c r="AF7" s="1093">
        <v>71</v>
      </c>
      <c r="AG7" s="1094"/>
      <c r="AH7" s="1094"/>
      <c r="AI7" s="1094"/>
      <c r="AJ7" s="1095"/>
      <c r="AK7" s="1096" t="s">
        <v>556</v>
      </c>
      <c r="AL7" s="1097"/>
      <c r="AM7" s="1097"/>
      <c r="AN7" s="1097"/>
      <c r="AO7" s="1097"/>
      <c r="AP7" s="1097">
        <v>7009</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t="s">
        <v>557</v>
      </c>
      <c r="BS7" s="1087" t="s">
        <v>558</v>
      </c>
      <c r="BT7" s="1088"/>
      <c r="BU7" s="1088"/>
      <c r="BV7" s="1088"/>
      <c r="BW7" s="1088"/>
      <c r="BX7" s="1088"/>
      <c r="BY7" s="1088"/>
      <c r="BZ7" s="1088"/>
      <c r="CA7" s="1088"/>
      <c r="CB7" s="1088"/>
      <c r="CC7" s="1088"/>
      <c r="CD7" s="1088"/>
      <c r="CE7" s="1088"/>
      <c r="CF7" s="1088"/>
      <c r="CG7" s="1100"/>
      <c r="CH7" s="1084">
        <v>231</v>
      </c>
      <c r="CI7" s="1085"/>
      <c r="CJ7" s="1085"/>
      <c r="CK7" s="1085"/>
      <c r="CL7" s="1086"/>
      <c r="CM7" s="1084">
        <v>58345</v>
      </c>
      <c r="CN7" s="1085"/>
      <c r="CO7" s="1085"/>
      <c r="CP7" s="1085"/>
      <c r="CQ7" s="1086"/>
      <c r="CR7" s="1084" t="s">
        <v>556</v>
      </c>
      <c r="CS7" s="1085"/>
      <c r="CT7" s="1085"/>
      <c r="CU7" s="1085"/>
      <c r="CV7" s="1086"/>
      <c r="CW7" s="1084" t="s">
        <v>556</v>
      </c>
      <c r="CX7" s="1085"/>
      <c r="CY7" s="1085"/>
      <c r="CZ7" s="1085"/>
      <c r="DA7" s="1086"/>
      <c r="DB7" s="1084">
        <v>1</v>
      </c>
      <c r="DC7" s="1085"/>
      <c r="DD7" s="1085"/>
      <c r="DE7" s="1085"/>
      <c r="DF7" s="1086"/>
      <c r="DG7" s="1084" t="s">
        <v>556</v>
      </c>
      <c r="DH7" s="1085"/>
      <c r="DI7" s="1085"/>
      <c r="DJ7" s="1085"/>
      <c r="DK7" s="1086"/>
      <c r="DL7" s="1084">
        <v>39</v>
      </c>
      <c r="DM7" s="1085"/>
      <c r="DN7" s="1085"/>
      <c r="DO7" s="1085"/>
      <c r="DP7" s="1086"/>
      <c r="DQ7" s="1084">
        <v>12</v>
      </c>
      <c r="DR7" s="1085"/>
      <c r="DS7" s="1085"/>
      <c r="DT7" s="1085"/>
      <c r="DU7" s="1086"/>
      <c r="DV7" s="1087"/>
      <c r="DW7" s="1088"/>
      <c r="DX7" s="1088"/>
      <c r="DY7" s="1088"/>
      <c r="DZ7" s="1089"/>
      <c r="EA7" s="229"/>
    </row>
    <row r="8" spans="1:131" s="230" customFormat="1" ht="26.25" customHeight="1" x14ac:dyDescent="0.15">
      <c r="A8" s="233">
        <v>2</v>
      </c>
      <c r="B8" s="1018"/>
      <c r="C8" s="1019"/>
      <c r="D8" s="1019"/>
      <c r="E8" s="1019"/>
      <c r="F8" s="1019"/>
      <c r="G8" s="1019"/>
      <c r="H8" s="1019"/>
      <c r="I8" s="1019"/>
      <c r="J8" s="1019"/>
      <c r="K8" s="1019"/>
      <c r="L8" s="1019"/>
      <c r="M8" s="1019"/>
      <c r="N8" s="1019"/>
      <c r="O8" s="1019"/>
      <c r="P8" s="1020"/>
      <c r="Q8" s="1026"/>
      <c r="R8" s="1027"/>
      <c r="S8" s="1027"/>
      <c r="T8" s="1027"/>
      <c r="U8" s="1027"/>
      <c r="V8" s="1027"/>
      <c r="W8" s="1027"/>
      <c r="X8" s="1027"/>
      <c r="Y8" s="1027"/>
      <c r="Z8" s="1027"/>
      <c r="AA8" s="1027"/>
      <c r="AB8" s="1027"/>
      <c r="AC8" s="1027"/>
      <c r="AD8" s="1027"/>
      <c r="AE8" s="1028"/>
      <c r="AF8" s="1023"/>
      <c r="AG8" s="1024"/>
      <c r="AH8" s="1024"/>
      <c r="AI8" s="1024"/>
      <c r="AJ8" s="1025"/>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80"/>
      <c r="BT8" s="981"/>
      <c r="BU8" s="981"/>
      <c r="BV8" s="981"/>
      <c r="BW8" s="981"/>
      <c r="BX8" s="981"/>
      <c r="BY8" s="981"/>
      <c r="BZ8" s="981"/>
      <c r="CA8" s="981"/>
      <c r="CB8" s="981"/>
      <c r="CC8" s="981"/>
      <c r="CD8" s="981"/>
      <c r="CE8" s="981"/>
      <c r="CF8" s="981"/>
      <c r="CG8" s="1002"/>
      <c r="CH8" s="977"/>
      <c r="CI8" s="978"/>
      <c r="CJ8" s="978"/>
      <c r="CK8" s="978"/>
      <c r="CL8" s="979"/>
      <c r="CM8" s="977"/>
      <c r="CN8" s="978"/>
      <c r="CO8" s="978"/>
      <c r="CP8" s="978"/>
      <c r="CQ8" s="979"/>
      <c r="CR8" s="977"/>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29"/>
    </row>
    <row r="9" spans="1:131" s="230" customFormat="1" ht="26.25" customHeight="1" x14ac:dyDescent="0.15">
      <c r="A9" s="23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29"/>
    </row>
    <row r="10" spans="1:131" s="230" customFormat="1" ht="26.25" customHeight="1" x14ac:dyDescent="0.15">
      <c r="A10" s="23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9"/>
    </row>
    <row r="11" spans="1:131" s="230" customFormat="1" ht="26.25" customHeight="1" x14ac:dyDescent="0.15">
      <c r="A11" s="23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9"/>
    </row>
    <row r="12" spans="1:131" s="230" customFormat="1" ht="26.25" customHeight="1" x14ac:dyDescent="0.15">
      <c r="A12" s="23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9"/>
    </row>
    <row r="13" spans="1:131" s="230" customFormat="1" ht="26.25" customHeight="1" x14ac:dyDescent="0.15">
      <c r="A13" s="23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9"/>
    </row>
    <row r="14" spans="1:131" s="230" customFormat="1" ht="26.25" customHeight="1" x14ac:dyDescent="0.15">
      <c r="A14" s="23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9"/>
    </row>
    <row r="15" spans="1:131" s="230" customFormat="1" ht="26.25" customHeight="1" x14ac:dyDescent="0.15">
      <c r="A15" s="23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9"/>
    </row>
    <row r="16" spans="1:131" s="230" customFormat="1" ht="26.25" customHeight="1" x14ac:dyDescent="0.15">
      <c r="A16" s="23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9"/>
    </row>
    <row r="17" spans="1:131" s="230" customFormat="1" ht="26.25" customHeight="1" x14ac:dyDescent="0.15">
      <c r="A17" s="23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9"/>
    </row>
    <row r="18" spans="1:131" s="230" customFormat="1" ht="26.25" customHeight="1" x14ac:dyDescent="0.15">
      <c r="A18" s="23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9"/>
    </row>
    <row r="19" spans="1:131" s="230" customFormat="1" ht="26.25" customHeight="1" x14ac:dyDescent="0.15">
      <c r="A19" s="23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9"/>
    </row>
    <row r="20" spans="1:131" s="230" customFormat="1" ht="26.25" customHeight="1" x14ac:dyDescent="0.15">
      <c r="A20" s="23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9"/>
    </row>
    <row r="21" spans="1:131" s="230" customFormat="1" ht="26.25" customHeight="1" thickBot="1" x14ac:dyDescent="0.2">
      <c r="A21" s="23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9"/>
    </row>
    <row r="22" spans="1:131" s="230" customFormat="1" ht="26.25" customHeight="1" x14ac:dyDescent="0.15">
      <c r="A22" s="233">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375</v>
      </c>
      <c r="BA22" s="1016"/>
      <c r="BB22" s="1016"/>
      <c r="BC22" s="1016"/>
      <c r="BD22" s="1017"/>
      <c r="BE22" s="227"/>
      <c r="BF22" s="227"/>
      <c r="BG22" s="227"/>
      <c r="BH22" s="227"/>
      <c r="BI22" s="227"/>
      <c r="BJ22" s="227"/>
      <c r="BK22" s="227"/>
      <c r="BL22" s="227"/>
      <c r="BM22" s="227"/>
      <c r="BN22" s="227"/>
      <c r="BO22" s="227"/>
      <c r="BP22" s="227"/>
      <c r="BQ22" s="233">
        <v>16</v>
      </c>
      <c r="BR22" s="23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5">
        <v>11449</v>
      </c>
      <c r="R23" s="1049"/>
      <c r="S23" s="1049"/>
      <c r="T23" s="1049"/>
      <c r="U23" s="1049"/>
      <c r="V23" s="1049">
        <v>10950</v>
      </c>
      <c r="W23" s="1049"/>
      <c r="X23" s="1049"/>
      <c r="Y23" s="1049"/>
      <c r="Z23" s="1049"/>
      <c r="AA23" s="1049">
        <v>499</v>
      </c>
      <c r="AB23" s="1049"/>
      <c r="AC23" s="1049"/>
      <c r="AD23" s="1049"/>
      <c r="AE23" s="1056"/>
      <c r="AF23" s="1057">
        <v>71</v>
      </c>
      <c r="AG23" s="1049"/>
      <c r="AH23" s="1049"/>
      <c r="AI23" s="1049"/>
      <c r="AJ23" s="1058"/>
      <c r="AK23" s="1059"/>
      <c r="AL23" s="1060"/>
      <c r="AM23" s="1060"/>
      <c r="AN23" s="1060"/>
      <c r="AO23" s="1060"/>
      <c r="AP23" s="1049">
        <v>7009</v>
      </c>
      <c r="AQ23" s="1049"/>
      <c r="AR23" s="1049"/>
      <c r="AS23" s="1049"/>
      <c r="AT23" s="1049"/>
      <c r="AU23" s="1050"/>
      <c r="AV23" s="1050"/>
      <c r="AW23" s="1050"/>
      <c r="AX23" s="1050"/>
      <c r="AY23" s="1051"/>
      <c r="AZ23" s="1052" t="s">
        <v>121</v>
      </c>
      <c r="BA23" s="1053"/>
      <c r="BB23" s="1053"/>
      <c r="BC23" s="1053"/>
      <c r="BD23" s="1054"/>
      <c r="BE23" s="227"/>
      <c r="BF23" s="227"/>
      <c r="BG23" s="227"/>
      <c r="BH23" s="227"/>
      <c r="BI23" s="227"/>
      <c r="BJ23" s="227"/>
      <c r="BK23" s="227"/>
      <c r="BL23" s="227"/>
      <c r="BM23" s="227"/>
      <c r="BN23" s="227"/>
      <c r="BO23" s="227"/>
      <c r="BP23" s="227"/>
      <c r="BQ23" s="233">
        <v>17</v>
      </c>
      <c r="BR23" s="23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9"/>
    </row>
    <row r="24" spans="1:131" s="230" customFormat="1" ht="26.25" customHeight="1" x14ac:dyDescent="0.15">
      <c r="A24" s="1048" t="s">
        <v>378</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9"/>
    </row>
    <row r="25" spans="1:131" ht="26.25" customHeight="1" thickBot="1" x14ac:dyDescent="0.2">
      <c r="A25" s="1047" t="s">
        <v>379</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15">
      <c r="A26" s="983" t="s">
        <v>357</v>
      </c>
      <c r="B26" s="984"/>
      <c r="C26" s="984"/>
      <c r="D26" s="984"/>
      <c r="E26" s="984"/>
      <c r="F26" s="984"/>
      <c r="G26" s="984"/>
      <c r="H26" s="984"/>
      <c r="I26" s="984"/>
      <c r="J26" s="984"/>
      <c r="K26" s="984"/>
      <c r="L26" s="984"/>
      <c r="M26" s="984"/>
      <c r="N26" s="984"/>
      <c r="O26" s="984"/>
      <c r="P26" s="985"/>
      <c r="Q26" s="989" t="s">
        <v>380</v>
      </c>
      <c r="R26" s="990"/>
      <c r="S26" s="990"/>
      <c r="T26" s="990"/>
      <c r="U26" s="991"/>
      <c r="V26" s="989" t="s">
        <v>381</v>
      </c>
      <c r="W26" s="990"/>
      <c r="X26" s="990"/>
      <c r="Y26" s="990"/>
      <c r="Z26" s="991"/>
      <c r="AA26" s="989" t="s">
        <v>382</v>
      </c>
      <c r="AB26" s="990"/>
      <c r="AC26" s="990"/>
      <c r="AD26" s="990"/>
      <c r="AE26" s="990"/>
      <c r="AF26" s="1043" t="s">
        <v>383</v>
      </c>
      <c r="AG26" s="996"/>
      <c r="AH26" s="996"/>
      <c r="AI26" s="996"/>
      <c r="AJ26" s="1044"/>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364</v>
      </c>
      <c r="BF26" s="990"/>
      <c r="BG26" s="990"/>
      <c r="BH26" s="990"/>
      <c r="BI26" s="1003"/>
      <c r="BJ26" s="226"/>
      <c r="BK26" s="226"/>
      <c r="BL26" s="226"/>
      <c r="BM26" s="226"/>
      <c r="BN26" s="226"/>
      <c r="BO26" s="236"/>
      <c r="BP26" s="236"/>
      <c r="BQ26" s="233">
        <v>20</v>
      </c>
      <c r="BR26" s="23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6"/>
      <c r="BP27" s="236"/>
      <c r="BQ27" s="233">
        <v>21</v>
      </c>
      <c r="BR27" s="23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15">
      <c r="A28" s="237">
        <v>1</v>
      </c>
      <c r="B28" s="1035" t="s">
        <v>388</v>
      </c>
      <c r="C28" s="1036"/>
      <c r="D28" s="1036"/>
      <c r="E28" s="1036"/>
      <c r="F28" s="1036"/>
      <c r="G28" s="1036"/>
      <c r="H28" s="1036"/>
      <c r="I28" s="1036"/>
      <c r="J28" s="1036"/>
      <c r="K28" s="1036"/>
      <c r="L28" s="1036"/>
      <c r="M28" s="1036"/>
      <c r="N28" s="1036"/>
      <c r="O28" s="1036"/>
      <c r="P28" s="1037"/>
      <c r="Q28" s="1038">
        <v>1698</v>
      </c>
      <c r="R28" s="1039"/>
      <c r="S28" s="1039"/>
      <c r="T28" s="1039"/>
      <c r="U28" s="1039"/>
      <c r="V28" s="1039">
        <v>1650</v>
      </c>
      <c r="W28" s="1039"/>
      <c r="X28" s="1039"/>
      <c r="Y28" s="1039"/>
      <c r="Z28" s="1039"/>
      <c r="AA28" s="1039">
        <v>48</v>
      </c>
      <c r="AB28" s="1039"/>
      <c r="AC28" s="1039"/>
      <c r="AD28" s="1039"/>
      <c r="AE28" s="1040"/>
      <c r="AF28" s="1041">
        <v>48</v>
      </c>
      <c r="AG28" s="1039"/>
      <c r="AH28" s="1039"/>
      <c r="AI28" s="1039"/>
      <c r="AJ28" s="1042"/>
      <c r="AK28" s="1030">
        <v>98</v>
      </c>
      <c r="AL28" s="1031"/>
      <c r="AM28" s="1031"/>
      <c r="AN28" s="1031"/>
      <c r="AO28" s="1031"/>
      <c r="AP28" s="1031" t="s">
        <v>556</v>
      </c>
      <c r="AQ28" s="1031"/>
      <c r="AR28" s="1031"/>
      <c r="AS28" s="1031"/>
      <c r="AT28" s="1031"/>
      <c r="AU28" s="1031" t="s">
        <v>556</v>
      </c>
      <c r="AV28" s="1031"/>
      <c r="AW28" s="1031"/>
      <c r="AX28" s="1031"/>
      <c r="AY28" s="1031"/>
      <c r="AZ28" s="1032" t="s">
        <v>556</v>
      </c>
      <c r="BA28" s="1032"/>
      <c r="BB28" s="1032"/>
      <c r="BC28" s="1032"/>
      <c r="BD28" s="1032"/>
      <c r="BE28" s="1033"/>
      <c r="BF28" s="1033"/>
      <c r="BG28" s="1033"/>
      <c r="BH28" s="1033"/>
      <c r="BI28" s="1034"/>
      <c r="BJ28" s="226"/>
      <c r="BK28" s="226"/>
      <c r="BL28" s="226"/>
      <c r="BM28" s="226"/>
      <c r="BN28" s="226"/>
      <c r="BO28" s="236"/>
      <c r="BP28" s="236"/>
      <c r="BQ28" s="233">
        <v>22</v>
      </c>
      <c r="BR28" s="23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15">
      <c r="A29" s="237">
        <v>2</v>
      </c>
      <c r="B29" s="1018" t="s">
        <v>389</v>
      </c>
      <c r="C29" s="1019"/>
      <c r="D29" s="1019"/>
      <c r="E29" s="1019"/>
      <c r="F29" s="1019"/>
      <c r="G29" s="1019"/>
      <c r="H29" s="1019"/>
      <c r="I29" s="1019"/>
      <c r="J29" s="1019"/>
      <c r="K29" s="1019"/>
      <c r="L29" s="1019"/>
      <c r="M29" s="1019"/>
      <c r="N29" s="1019"/>
      <c r="O29" s="1019"/>
      <c r="P29" s="1020"/>
      <c r="Q29" s="1026">
        <v>1408</v>
      </c>
      <c r="R29" s="1027"/>
      <c r="S29" s="1027"/>
      <c r="T29" s="1027"/>
      <c r="U29" s="1027"/>
      <c r="V29" s="1027">
        <v>1370</v>
      </c>
      <c r="W29" s="1027"/>
      <c r="X29" s="1027"/>
      <c r="Y29" s="1027"/>
      <c r="Z29" s="1027"/>
      <c r="AA29" s="1027">
        <v>37</v>
      </c>
      <c r="AB29" s="1027"/>
      <c r="AC29" s="1027"/>
      <c r="AD29" s="1027"/>
      <c r="AE29" s="1028"/>
      <c r="AF29" s="1023">
        <v>37</v>
      </c>
      <c r="AG29" s="1024"/>
      <c r="AH29" s="1024"/>
      <c r="AI29" s="1024"/>
      <c r="AJ29" s="1025"/>
      <c r="AK29" s="967">
        <v>186</v>
      </c>
      <c r="AL29" s="958"/>
      <c r="AM29" s="958"/>
      <c r="AN29" s="958"/>
      <c r="AO29" s="958"/>
      <c r="AP29" s="958" t="s">
        <v>556</v>
      </c>
      <c r="AQ29" s="958"/>
      <c r="AR29" s="958"/>
      <c r="AS29" s="958"/>
      <c r="AT29" s="958"/>
      <c r="AU29" s="958" t="s">
        <v>556</v>
      </c>
      <c r="AV29" s="958"/>
      <c r="AW29" s="958"/>
      <c r="AX29" s="958"/>
      <c r="AY29" s="958"/>
      <c r="AZ29" s="1029" t="s">
        <v>556</v>
      </c>
      <c r="BA29" s="1029"/>
      <c r="BB29" s="1029"/>
      <c r="BC29" s="1029"/>
      <c r="BD29" s="1029"/>
      <c r="BE29" s="959"/>
      <c r="BF29" s="959"/>
      <c r="BG29" s="959"/>
      <c r="BH29" s="959"/>
      <c r="BI29" s="960"/>
      <c r="BJ29" s="226"/>
      <c r="BK29" s="226"/>
      <c r="BL29" s="226"/>
      <c r="BM29" s="226"/>
      <c r="BN29" s="226"/>
      <c r="BO29" s="236"/>
      <c r="BP29" s="236"/>
      <c r="BQ29" s="233">
        <v>23</v>
      </c>
      <c r="BR29" s="23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15">
      <c r="A30" s="237">
        <v>3</v>
      </c>
      <c r="B30" s="1018" t="s">
        <v>390</v>
      </c>
      <c r="C30" s="1019"/>
      <c r="D30" s="1019"/>
      <c r="E30" s="1019"/>
      <c r="F30" s="1019"/>
      <c r="G30" s="1019"/>
      <c r="H30" s="1019"/>
      <c r="I30" s="1019"/>
      <c r="J30" s="1019"/>
      <c r="K30" s="1019"/>
      <c r="L30" s="1019"/>
      <c r="M30" s="1019"/>
      <c r="N30" s="1019"/>
      <c r="O30" s="1019"/>
      <c r="P30" s="1020"/>
      <c r="Q30" s="1026">
        <v>196</v>
      </c>
      <c r="R30" s="1027"/>
      <c r="S30" s="1027"/>
      <c r="T30" s="1027"/>
      <c r="U30" s="1027"/>
      <c r="V30" s="1027">
        <v>196</v>
      </c>
      <c r="W30" s="1027"/>
      <c r="X30" s="1027"/>
      <c r="Y30" s="1027"/>
      <c r="Z30" s="1027"/>
      <c r="AA30" s="1027">
        <v>0</v>
      </c>
      <c r="AB30" s="1027"/>
      <c r="AC30" s="1027"/>
      <c r="AD30" s="1027"/>
      <c r="AE30" s="1028"/>
      <c r="AF30" s="1023">
        <v>0</v>
      </c>
      <c r="AG30" s="1024"/>
      <c r="AH30" s="1024"/>
      <c r="AI30" s="1024"/>
      <c r="AJ30" s="1025"/>
      <c r="AK30" s="967">
        <v>62</v>
      </c>
      <c r="AL30" s="958"/>
      <c r="AM30" s="958"/>
      <c r="AN30" s="958"/>
      <c r="AO30" s="958"/>
      <c r="AP30" s="958" t="s">
        <v>556</v>
      </c>
      <c r="AQ30" s="958"/>
      <c r="AR30" s="958"/>
      <c r="AS30" s="958"/>
      <c r="AT30" s="958"/>
      <c r="AU30" s="958" t="s">
        <v>556</v>
      </c>
      <c r="AV30" s="958"/>
      <c r="AW30" s="958"/>
      <c r="AX30" s="958"/>
      <c r="AY30" s="958"/>
      <c r="AZ30" s="1029" t="s">
        <v>556</v>
      </c>
      <c r="BA30" s="1029"/>
      <c r="BB30" s="1029"/>
      <c r="BC30" s="1029"/>
      <c r="BD30" s="1029"/>
      <c r="BE30" s="959"/>
      <c r="BF30" s="959"/>
      <c r="BG30" s="959"/>
      <c r="BH30" s="959"/>
      <c r="BI30" s="960"/>
      <c r="BJ30" s="226"/>
      <c r="BK30" s="226"/>
      <c r="BL30" s="226"/>
      <c r="BM30" s="226"/>
      <c r="BN30" s="226"/>
      <c r="BO30" s="236"/>
      <c r="BP30" s="236"/>
      <c r="BQ30" s="233">
        <v>24</v>
      </c>
      <c r="BR30" s="23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15">
      <c r="A31" s="237">
        <v>4</v>
      </c>
      <c r="B31" s="1018" t="s">
        <v>391</v>
      </c>
      <c r="C31" s="1019"/>
      <c r="D31" s="1019"/>
      <c r="E31" s="1019"/>
      <c r="F31" s="1019"/>
      <c r="G31" s="1019"/>
      <c r="H31" s="1019"/>
      <c r="I31" s="1019"/>
      <c r="J31" s="1019"/>
      <c r="K31" s="1019"/>
      <c r="L31" s="1019"/>
      <c r="M31" s="1019"/>
      <c r="N31" s="1019"/>
      <c r="O31" s="1019"/>
      <c r="P31" s="1020"/>
      <c r="Q31" s="1026">
        <v>451</v>
      </c>
      <c r="R31" s="1027"/>
      <c r="S31" s="1027"/>
      <c r="T31" s="1027"/>
      <c r="U31" s="1027"/>
      <c r="V31" s="1027">
        <v>413</v>
      </c>
      <c r="W31" s="1027"/>
      <c r="X31" s="1027"/>
      <c r="Y31" s="1027"/>
      <c r="Z31" s="1027"/>
      <c r="AA31" s="1027">
        <v>38</v>
      </c>
      <c r="AB31" s="1027"/>
      <c r="AC31" s="1027"/>
      <c r="AD31" s="1027"/>
      <c r="AE31" s="1028"/>
      <c r="AF31" s="1023">
        <v>663</v>
      </c>
      <c r="AG31" s="1024"/>
      <c r="AH31" s="1024"/>
      <c r="AI31" s="1024"/>
      <c r="AJ31" s="1025"/>
      <c r="AK31" s="967" t="s">
        <v>556</v>
      </c>
      <c r="AL31" s="958"/>
      <c r="AM31" s="958"/>
      <c r="AN31" s="958"/>
      <c r="AO31" s="958"/>
      <c r="AP31" s="958">
        <v>1080</v>
      </c>
      <c r="AQ31" s="958"/>
      <c r="AR31" s="958"/>
      <c r="AS31" s="958"/>
      <c r="AT31" s="958"/>
      <c r="AU31" s="958" t="s">
        <v>556</v>
      </c>
      <c r="AV31" s="958"/>
      <c r="AW31" s="958"/>
      <c r="AX31" s="958"/>
      <c r="AY31" s="958"/>
      <c r="AZ31" s="1029" t="s">
        <v>556</v>
      </c>
      <c r="BA31" s="1029"/>
      <c r="BB31" s="1029"/>
      <c r="BC31" s="1029"/>
      <c r="BD31" s="1029"/>
      <c r="BE31" s="959" t="s">
        <v>392</v>
      </c>
      <c r="BF31" s="959"/>
      <c r="BG31" s="959"/>
      <c r="BH31" s="959"/>
      <c r="BI31" s="960"/>
      <c r="BJ31" s="226"/>
      <c r="BK31" s="226"/>
      <c r="BL31" s="226"/>
      <c r="BM31" s="226"/>
      <c r="BN31" s="226"/>
      <c r="BO31" s="236"/>
      <c r="BP31" s="236"/>
      <c r="BQ31" s="233">
        <v>25</v>
      </c>
      <c r="BR31" s="23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x14ac:dyDescent="0.15">
      <c r="A32" s="237">
        <v>5</v>
      </c>
      <c r="B32" s="1018" t="s">
        <v>393</v>
      </c>
      <c r="C32" s="1019"/>
      <c r="D32" s="1019"/>
      <c r="E32" s="1019"/>
      <c r="F32" s="1019"/>
      <c r="G32" s="1019"/>
      <c r="H32" s="1019"/>
      <c r="I32" s="1019"/>
      <c r="J32" s="1019"/>
      <c r="K32" s="1019"/>
      <c r="L32" s="1019"/>
      <c r="M32" s="1019"/>
      <c r="N32" s="1019"/>
      <c r="O32" s="1019"/>
      <c r="P32" s="1020"/>
      <c r="Q32" s="1026">
        <v>22</v>
      </c>
      <c r="R32" s="1027"/>
      <c r="S32" s="1027"/>
      <c r="T32" s="1027"/>
      <c r="U32" s="1027"/>
      <c r="V32" s="1027">
        <v>21</v>
      </c>
      <c r="W32" s="1027"/>
      <c r="X32" s="1027"/>
      <c r="Y32" s="1027"/>
      <c r="Z32" s="1027"/>
      <c r="AA32" s="1027">
        <v>1</v>
      </c>
      <c r="AB32" s="1027"/>
      <c r="AC32" s="1027"/>
      <c r="AD32" s="1027"/>
      <c r="AE32" s="1028"/>
      <c r="AF32" s="1023">
        <v>109</v>
      </c>
      <c r="AG32" s="1024"/>
      <c r="AH32" s="1024"/>
      <c r="AI32" s="1024"/>
      <c r="AJ32" s="1025"/>
      <c r="AK32" s="967" t="s">
        <v>556</v>
      </c>
      <c r="AL32" s="958"/>
      <c r="AM32" s="958"/>
      <c r="AN32" s="958"/>
      <c r="AO32" s="958"/>
      <c r="AP32" s="958">
        <v>198</v>
      </c>
      <c r="AQ32" s="958"/>
      <c r="AR32" s="958"/>
      <c r="AS32" s="958"/>
      <c r="AT32" s="958"/>
      <c r="AU32" s="958" t="s">
        <v>556</v>
      </c>
      <c r="AV32" s="958"/>
      <c r="AW32" s="958"/>
      <c r="AX32" s="958"/>
      <c r="AY32" s="958"/>
      <c r="AZ32" s="1029" t="s">
        <v>556</v>
      </c>
      <c r="BA32" s="1029"/>
      <c r="BB32" s="1029"/>
      <c r="BC32" s="1029"/>
      <c r="BD32" s="1029"/>
      <c r="BE32" s="959" t="s">
        <v>392</v>
      </c>
      <c r="BF32" s="959"/>
      <c r="BG32" s="959"/>
      <c r="BH32" s="959"/>
      <c r="BI32" s="960"/>
      <c r="BJ32" s="226"/>
      <c r="BK32" s="226"/>
      <c r="BL32" s="226"/>
      <c r="BM32" s="226"/>
      <c r="BN32" s="226"/>
      <c r="BO32" s="236"/>
      <c r="BP32" s="236"/>
      <c r="BQ32" s="233">
        <v>26</v>
      </c>
      <c r="BR32" s="23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customHeight="1" x14ac:dyDescent="0.15">
      <c r="A33" s="237">
        <v>6</v>
      </c>
      <c r="B33" s="1018" t="s">
        <v>394</v>
      </c>
      <c r="C33" s="1019"/>
      <c r="D33" s="1019"/>
      <c r="E33" s="1019"/>
      <c r="F33" s="1019"/>
      <c r="G33" s="1019"/>
      <c r="H33" s="1019"/>
      <c r="I33" s="1019"/>
      <c r="J33" s="1019"/>
      <c r="K33" s="1019"/>
      <c r="L33" s="1019"/>
      <c r="M33" s="1019"/>
      <c r="N33" s="1019"/>
      <c r="O33" s="1019"/>
      <c r="P33" s="1020"/>
      <c r="Q33" s="1026">
        <v>562</v>
      </c>
      <c r="R33" s="1027"/>
      <c r="S33" s="1027"/>
      <c r="T33" s="1027"/>
      <c r="U33" s="1027"/>
      <c r="V33" s="1027">
        <v>552</v>
      </c>
      <c r="W33" s="1027"/>
      <c r="X33" s="1027"/>
      <c r="Y33" s="1027"/>
      <c r="Z33" s="1027"/>
      <c r="AA33" s="1027">
        <v>10</v>
      </c>
      <c r="AB33" s="1027"/>
      <c r="AC33" s="1027"/>
      <c r="AD33" s="1027"/>
      <c r="AE33" s="1028"/>
      <c r="AF33" s="1023">
        <v>13</v>
      </c>
      <c r="AG33" s="1024"/>
      <c r="AH33" s="1024"/>
      <c r="AI33" s="1024"/>
      <c r="AJ33" s="1025"/>
      <c r="AK33" s="967">
        <v>222</v>
      </c>
      <c r="AL33" s="958"/>
      <c r="AM33" s="958"/>
      <c r="AN33" s="958"/>
      <c r="AO33" s="958"/>
      <c r="AP33" s="958">
        <v>1978</v>
      </c>
      <c r="AQ33" s="958"/>
      <c r="AR33" s="958"/>
      <c r="AS33" s="958"/>
      <c r="AT33" s="958"/>
      <c r="AU33" s="958" t="s">
        <v>556</v>
      </c>
      <c r="AV33" s="958"/>
      <c r="AW33" s="958"/>
      <c r="AX33" s="958"/>
      <c r="AY33" s="958"/>
      <c r="AZ33" s="1029" t="s">
        <v>556</v>
      </c>
      <c r="BA33" s="1029"/>
      <c r="BB33" s="1029"/>
      <c r="BC33" s="1029"/>
      <c r="BD33" s="1029"/>
      <c r="BE33" s="959" t="s">
        <v>392</v>
      </c>
      <c r="BF33" s="959"/>
      <c r="BG33" s="959"/>
      <c r="BH33" s="959"/>
      <c r="BI33" s="960"/>
      <c r="BJ33" s="226"/>
      <c r="BK33" s="226"/>
      <c r="BL33" s="226"/>
      <c r="BM33" s="226"/>
      <c r="BN33" s="226"/>
      <c r="BO33" s="236"/>
      <c r="BP33" s="236"/>
      <c r="BQ33" s="233">
        <v>27</v>
      </c>
      <c r="BR33" s="23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customHeight="1" x14ac:dyDescent="0.15">
      <c r="A34" s="237">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7"/>
      <c r="AL34" s="958"/>
      <c r="AM34" s="958"/>
      <c r="AN34" s="958"/>
      <c r="AO34" s="958"/>
      <c r="AP34" s="958"/>
      <c r="AQ34" s="958"/>
      <c r="AR34" s="958"/>
      <c r="AS34" s="958"/>
      <c r="AT34" s="958"/>
      <c r="AU34" s="958"/>
      <c r="AV34" s="958"/>
      <c r="AW34" s="958"/>
      <c r="AX34" s="958"/>
      <c r="AY34" s="958"/>
      <c r="AZ34" s="1029"/>
      <c r="BA34" s="1029"/>
      <c r="BB34" s="1029"/>
      <c r="BC34" s="1029"/>
      <c r="BD34" s="1029"/>
      <c r="BE34" s="959"/>
      <c r="BF34" s="959"/>
      <c r="BG34" s="959"/>
      <c r="BH34" s="959"/>
      <c r="BI34" s="960"/>
      <c r="BJ34" s="226"/>
      <c r="BK34" s="226"/>
      <c r="BL34" s="226"/>
      <c r="BM34" s="226"/>
      <c r="BN34" s="226"/>
      <c r="BO34" s="236"/>
      <c r="BP34" s="236"/>
      <c r="BQ34" s="233">
        <v>28</v>
      </c>
      <c r="BR34" s="23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customHeight="1" x14ac:dyDescent="0.15">
      <c r="A35" s="23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7"/>
      <c r="AL35" s="958"/>
      <c r="AM35" s="958"/>
      <c r="AN35" s="958"/>
      <c r="AO35" s="958"/>
      <c r="AP35" s="958"/>
      <c r="AQ35" s="958"/>
      <c r="AR35" s="958"/>
      <c r="AS35" s="958"/>
      <c r="AT35" s="958"/>
      <c r="AU35" s="958"/>
      <c r="AV35" s="958"/>
      <c r="AW35" s="958"/>
      <c r="AX35" s="958"/>
      <c r="AY35" s="958"/>
      <c r="AZ35" s="1029"/>
      <c r="BA35" s="1029"/>
      <c r="BB35" s="1029"/>
      <c r="BC35" s="1029"/>
      <c r="BD35" s="1029"/>
      <c r="BE35" s="959"/>
      <c r="BF35" s="959"/>
      <c r="BG35" s="959"/>
      <c r="BH35" s="959"/>
      <c r="BI35" s="960"/>
      <c r="BJ35" s="226"/>
      <c r="BK35" s="226"/>
      <c r="BL35" s="226"/>
      <c r="BM35" s="226"/>
      <c r="BN35" s="226"/>
      <c r="BO35" s="236"/>
      <c r="BP35" s="236"/>
      <c r="BQ35" s="233">
        <v>29</v>
      </c>
      <c r="BR35" s="23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customHeight="1" x14ac:dyDescent="0.15">
      <c r="A36" s="23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7"/>
      <c r="AL36" s="958"/>
      <c r="AM36" s="958"/>
      <c r="AN36" s="958"/>
      <c r="AO36" s="958"/>
      <c r="AP36" s="958"/>
      <c r="AQ36" s="958"/>
      <c r="AR36" s="958"/>
      <c r="AS36" s="958"/>
      <c r="AT36" s="958"/>
      <c r="AU36" s="958"/>
      <c r="AV36" s="958"/>
      <c r="AW36" s="958"/>
      <c r="AX36" s="958"/>
      <c r="AY36" s="958"/>
      <c r="AZ36" s="1029"/>
      <c r="BA36" s="1029"/>
      <c r="BB36" s="1029"/>
      <c r="BC36" s="1029"/>
      <c r="BD36" s="1029"/>
      <c r="BE36" s="959"/>
      <c r="BF36" s="959"/>
      <c r="BG36" s="959"/>
      <c r="BH36" s="959"/>
      <c r="BI36" s="960"/>
      <c r="BJ36" s="226"/>
      <c r="BK36" s="226"/>
      <c r="BL36" s="226"/>
      <c r="BM36" s="226"/>
      <c r="BN36" s="226"/>
      <c r="BO36" s="236"/>
      <c r="BP36" s="236"/>
      <c r="BQ36" s="233">
        <v>30</v>
      </c>
      <c r="BR36" s="23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customHeight="1" x14ac:dyDescent="0.15">
      <c r="A37" s="23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7"/>
      <c r="AL37" s="958"/>
      <c r="AM37" s="958"/>
      <c r="AN37" s="958"/>
      <c r="AO37" s="958"/>
      <c r="AP37" s="958"/>
      <c r="AQ37" s="958"/>
      <c r="AR37" s="958"/>
      <c r="AS37" s="958"/>
      <c r="AT37" s="958"/>
      <c r="AU37" s="958"/>
      <c r="AV37" s="958"/>
      <c r="AW37" s="958"/>
      <c r="AX37" s="958"/>
      <c r="AY37" s="958"/>
      <c r="AZ37" s="1029"/>
      <c r="BA37" s="1029"/>
      <c r="BB37" s="1029"/>
      <c r="BC37" s="1029"/>
      <c r="BD37" s="1029"/>
      <c r="BE37" s="959"/>
      <c r="BF37" s="959"/>
      <c r="BG37" s="959"/>
      <c r="BH37" s="959"/>
      <c r="BI37" s="960"/>
      <c r="BJ37" s="226"/>
      <c r="BK37" s="226"/>
      <c r="BL37" s="226"/>
      <c r="BM37" s="226"/>
      <c r="BN37" s="226"/>
      <c r="BO37" s="236"/>
      <c r="BP37" s="236"/>
      <c r="BQ37" s="233">
        <v>31</v>
      </c>
      <c r="BR37" s="23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customHeight="1" x14ac:dyDescent="0.15">
      <c r="A38" s="23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7"/>
      <c r="AL38" s="958"/>
      <c r="AM38" s="958"/>
      <c r="AN38" s="958"/>
      <c r="AO38" s="958"/>
      <c r="AP38" s="958"/>
      <c r="AQ38" s="958"/>
      <c r="AR38" s="958"/>
      <c r="AS38" s="958"/>
      <c r="AT38" s="958"/>
      <c r="AU38" s="958"/>
      <c r="AV38" s="958"/>
      <c r="AW38" s="958"/>
      <c r="AX38" s="958"/>
      <c r="AY38" s="958"/>
      <c r="AZ38" s="1029"/>
      <c r="BA38" s="1029"/>
      <c r="BB38" s="1029"/>
      <c r="BC38" s="1029"/>
      <c r="BD38" s="1029"/>
      <c r="BE38" s="959"/>
      <c r="BF38" s="959"/>
      <c r="BG38" s="959"/>
      <c r="BH38" s="959"/>
      <c r="BI38" s="960"/>
      <c r="BJ38" s="226"/>
      <c r="BK38" s="226"/>
      <c r="BL38" s="226"/>
      <c r="BM38" s="226"/>
      <c r="BN38" s="226"/>
      <c r="BO38" s="236"/>
      <c r="BP38" s="236"/>
      <c r="BQ38" s="233">
        <v>32</v>
      </c>
      <c r="BR38" s="23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customHeight="1" x14ac:dyDescent="0.15">
      <c r="A39" s="23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7"/>
      <c r="AL39" s="958"/>
      <c r="AM39" s="958"/>
      <c r="AN39" s="958"/>
      <c r="AO39" s="958"/>
      <c r="AP39" s="958"/>
      <c r="AQ39" s="958"/>
      <c r="AR39" s="958"/>
      <c r="AS39" s="958"/>
      <c r="AT39" s="958"/>
      <c r="AU39" s="958"/>
      <c r="AV39" s="958"/>
      <c r="AW39" s="958"/>
      <c r="AX39" s="958"/>
      <c r="AY39" s="958"/>
      <c r="AZ39" s="1029"/>
      <c r="BA39" s="1029"/>
      <c r="BB39" s="1029"/>
      <c r="BC39" s="1029"/>
      <c r="BD39" s="1029"/>
      <c r="BE39" s="959"/>
      <c r="BF39" s="959"/>
      <c r="BG39" s="959"/>
      <c r="BH39" s="959"/>
      <c r="BI39" s="960"/>
      <c r="BJ39" s="226"/>
      <c r="BK39" s="226"/>
      <c r="BL39" s="226"/>
      <c r="BM39" s="226"/>
      <c r="BN39" s="226"/>
      <c r="BO39" s="236"/>
      <c r="BP39" s="236"/>
      <c r="BQ39" s="233">
        <v>33</v>
      </c>
      <c r="BR39" s="23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customHeight="1" x14ac:dyDescent="0.15">
      <c r="A40" s="23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7"/>
      <c r="AL40" s="958"/>
      <c r="AM40" s="958"/>
      <c r="AN40" s="958"/>
      <c r="AO40" s="958"/>
      <c r="AP40" s="958"/>
      <c r="AQ40" s="958"/>
      <c r="AR40" s="958"/>
      <c r="AS40" s="958"/>
      <c r="AT40" s="958"/>
      <c r="AU40" s="958"/>
      <c r="AV40" s="958"/>
      <c r="AW40" s="958"/>
      <c r="AX40" s="958"/>
      <c r="AY40" s="958"/>
      <c r="AZ40" s="1029"/>
      <c r="BA40" s="1029"/>
      <c r="BB40" s="1029"/>
      <c r="BC40" s="1029"/>
      <c r="BD40" s="1029"/>
      <c r="BE40" s="959"/>
      <c r="BF40" s="959"/>
      <c r="BG40" s="959"/>
      <c r="BH40" s="959"/>
      <c r="BI40" s="960"/>
      <c r="BJ40" s="226"/>
      <c r="BK40" s="226"/>
      <c r="BL40" s="226"/>
      <c r="BM40" s="226"/>
      <c r="BN40" s="226"/>
      <c r="BO40" s="236"/>
      <c r="BP40" s="236"/>
      <c r="BQ40" s="233">
        <v>34</v>
      </c>
      <c r="BR40" s="23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customHeight="1" x14ac:dyDescent="0.15">
      <c r="A41" s="23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7"/>
      <c r="AL41" s="958"/>
      <c r="AM41" s="958"/>
      <c r="AN41" s="958"/>
      <c r="AO41" s="958"/>
      <c r="AP41" s="958"/>
      <c r="AQ41" s="958"/>
      <c r="AR41" s="958"/>
      <c r="AS41" s="958"/>
      <c r="AT41" s="958"/>
      <c r="AU41" s="958"/>
      <c r="AV41" s="958"/>
      <c r="AW41" s="958"/>
      <c r="AX41" s="958"/>
      <c r="AY41" s="958"/>
      <c r="AZ41" s="1029"/>
      <c r="BA41" s="1029"/>
      <c r="BB41" s="1029"/>
      <c r="BC41" s="1029"/>
      <c r="BD41" s="1029"/>
      <c r="BE41" s="959"/>
      <c r="BF41" s="959"/>
      <c r="BG41" s="959"/>
      <c r="BH41" s="959"/>
      <c r="BI41" s="960"/>
      <c r="BJ41" s="226"/>
      <c r="BK41" s="226"/>
      <c r="BL41" s="226"/>
      <c r="BM41" s="226"/>
      <c r="BN41" s="226"/>
      <c r="BO41" s="236"/>
      <c r="BP41" s="236"/>
      <c r="BQ41" s="233">
        <v>35</v>
      </c>
      <c r="BR41" s="23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customHeight="1" x14ac:dyDescent="0.15">
      <c r="A42" s="23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7"/>
      <c r="AL42" s="958"/>
      <c r="AM42" s="958"/>
      <c r="AN42" s="958"/>
      <c r="AO42" s="958"/>
      <c r="AP42" s="958"/>
      <c r="AQ42" s="958"/>
      <c r="AR42" s="958"/>
      <c r="AS42" s="958"/>
      <c r="AT42" s="958"/>
      <c r="AU42" s="958"/>
      <c r="AV42" s="958"/>
      <c r="AW42" s="958"/>
      <c r="AX42" s="958"/>
      <c r="AY42" s="958"/>
      <c r="AZ42" s="1029"/>
      <c r="BA42" s="1029"/>
      <c r="BB42" s="1029"/>
      <c r="BC42" s="1029"/>
      <c r="BD42" s="1029"/>
      <c r="BE42" s="959"/>
      <c r="BF42" s="959"/>
      <c r="BG42" s="959"/>
      <c r="BH42" s="959"/>
      <c r="BI42" s="960"/>
      <c r="BJ42" s="226"/>
      <c r="BK42" s="226"/>
      <c r="BL42" s="226"/>
      <c r="BM42" s="226"/>
      <c r="BN42" s="226"/>
      <c r="BO42" s="236"/>
      <c r="BP42" s="236"/>
      <c r="BQ42" s="233">
        <v>36</v>
      </c>
      <c r="BR42" s="23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customHeight="1" x14ac:dyDescent="0.15">
      <c r="A43" s="23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7"/>
      <c r="AL43" s="958"/>
      <c r="AM43" s="958"/>
      <c r="AN43" s="958"/>
      <c r="AO43" s="958"/>
      <c r="AP43" s="958"/>
      <c r="AQ43" s="958"/>
      <c r="AR43" s="958"/>
      <c r="AS43" s="958"/>
      <c r="AT43" s="958"/>
      <c r="AU43" s="958"/>
      <c r="AV43" s="958"/>
      <c r="AW43" s="958"/>
      <c r="AX43" s="958"/>
      <c r="AY43" s="958"/>
      <c r="AZ43" s="1029"/>
      <c r="BA43" s="1029"/>
      <c r="BB43" s="1029"/>
      <c r="BC43" s="1029"/>
      <c r="BD43" s="1029"/>
      <c r="BE43" s="959"/>
      <c r="BF43" s="959"/>
      <c r="BG43" s="959"/>
      <c r="BH43" s="959"/>
      <c r="BI43" s="960"/>
      <c r="BJ43" s="226"/>
      <c r="BK43" s="226"/>
      <c r="BL43" s="226"/>
      <c r="BM43" s="226"/>
      <c r="BN43" s="226"/>
      <c r="BO43" s="236"/>
      <c r="BP43" s="236"/>
      <c r="BQ43" s="233">
        <v>37</v>
      </c>
      <c r="BR43" s="23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customHeight="1" x14ac:dyDescent="0.15">
      <c r="A44" s="23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7"/>
      <c r="AL44" s="958"/>
      <c r="AM44" s="958"/>
      <c r="AN44" s="958"/>
      <c r="AO44" s="958"/>
      <c r="AP44" s="958"/>
      <c r="AQ44" s="958"/>
      <c r="AR44" s="958"/>
      <c r="AS44" s="958"/>
      <c r="AT44" s="958"/>
      <c r="AU44" s="958"/>
      <c r="AV44" s="958"/>
      <c r="AW44" s="958"/>
      <c r="AX44" s="958"/>
      <c r="AY44" s="958"/>
      <c r="AZ44" s="1029"/>
      <c r="BA44" s="1029"/>
      <c r="BB44" s="1029"/>
      <c r="BC44" s="1029"/>
      <c r="BD44" s="1029"/>
      <c r="BE44" s="959"/>
      <c r="BF44" s="959"/>
      <c r="BG44" s="959"/>
      <c r="BH44" s="959"/>
      <c r="BI44" s="960"/>
      <c r="BJ44" s="226"/>
      <c r="BK44" s="226"/>
      <c r="BL44" s="226"/>
      <c r="BM44" s="226"/>
      <c r="BN44" s="226"/>
      <c r="BO44" s="236"/>
      <c r="BP44" s="236"/>
      <c r="BQ44" s="233">
        <v>38</v>
      </c>
      <c r="BR44" s="23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customHeight="1" x14ac:dyDescent="0.15">
      <c r="A45" s="23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7"/>
      <c r="AL45" s="958"/>
      <c r="AM45" s="958"/>
      <c r="AN45" s="958"/>
      <c r="AO45" s="958"/>
      <c r="AP45" s="958"/>
      <c r="AQ45" s="958"/>
      <c r="AR45" s="958"/>
      <c r="AS45" s="958"/>
      <c r="AT45" s="958"/>
      <c r="AU45" s="958"/>
      <c r="AV45" s="958"/>
      <c r="AW45" s="958"/>
      <c r="AX45" s="958"/>
      <c r="AY45" s="958"/>
      <c r="AZ45" s="1029"/>
      <c r="BA45" s="1029"/>
      <c r="BB45" s="1029"/>
      <c r="BC45" s="1029"/>
      <c r="BD45" s="1029"/>
      <c r="BE45" s="959"/>
      <c r="BF45" s="959"/>
      <c r="BG45" s="959"/>
      <c r="BH45" s="959"/>
      <c r="BI45" s="960"/>
      <c r="BJ45" s="226"/>
      <c r="BK45" s="226"/>
      <c r="BL45" s="226"/>
      <c r="BM45" s="226"/>
      <c r="BN45" s="226"/>
      <c r="BO45" s="236"/>
      <c r="BP45" s="236"/>
      <c r="BQ45" s="233">
        <v>39</v>
      </c>
      <c r="BR45" s="23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customHeight="1" x14ac:dyDescent="0.15">
      <c r="A46" s="23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7"/>
      <c r="AL46" s="958"/>
      <c r="AM46" s="958"/>
      <c r="AN46" s="958"/>
      <c r="AO46" s="958"/>
      <c r="AP46" s="958"/>
      <c r="AQ46" s="958"/>
      <c r="AR46" s="958"/>
      <c r="AS46" s="958"/>
      <c r="AT46" s="958"/>
      <c r="AU46" s="958"/>
      <c r="AV46" s="958"/>
      <c r="AW46" s="958"/>
      <c r="AX46" s="958"/>
      <c r="AY46" s="958"/>
      <c r="AZ46" s="1029"/>
      <c r="BA46" s="1029"/>
      <c r="BB46" s="1029"/>
      <c r="BC46" s="1029"/>
      <c r="BD46" s="1029"/>
      <c r="BE46" s="959"/>
      <c r="BF46" s="959"/>
      <c r="BG46" s="959"/>
      <c r="BH46" s="959"/>
      <c r="BI46" s="960"/>
      <c r="BJ46" s="226"/>
      <c r="BK46" s="226"/>
      <c r="BL46" s="226"/>
      <c r="BM46" s="226"/>
      <c r="BN46" s="226"/>
      <c r="BO46" s="236"/>
      <c r="BP46" s="236"/>
      <c r="BQ46" s="233">
        <v>40</v>
      </c>
      <c r="BR46" s="23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customHeight="1" x14ac:dyDescent="0.15">
      <c r="A47" s="23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7"/>
      <c r="AL47" s="958"/>
      <c r="AM47" s="958"/>
      <c r="AN47" s="958"/>
      <c r="AO47" s="958"/>
      <c r="AP47" s="958"/>
      <c r="AQ47" s="958"/>
      <c r="AR47" s="958"/>
      <c r="AS47" s="958"/>
      <c r="AT47" s="958"/>
      <c r="AU47" s="958"/>
      <c r="AV47" s="958"/>
      <c r="AW47" s="958"/>
      <c r="AX47" s="958"/>
      <c r="AY47" s="958"/>
      <c r="AZ47" s="1029"/>
      <c r="BA47" s="1029"/>
      <c r="BB47" s="1029"/>
      <c r="BC47" s="1029"/>
      <c r="BD47" s="1029"/>
      <c r="BE47" s="959"/>
      <c r="BF47" s="959"/>
      <c r="BG47" s="959"/>
      <c r="BH47" s="959"/>
      <c r="BI47" s="960"/>
      <c r="BJ47" s="226"/>
      <c r="BK47" s="226"/>
      <c r="BL47" s="226"/>
      <c r="BM47" s="226"/>
      <c r="BN47" s="226"/>
      <c r="BO47" s="236"/>
      <c r="BP47" s="236"/>
      <c r="BQ47" s="233">
        <v>41</v>
      </c>
      <c r="BR47" s="23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customHeight="1" x14ac:dyDescent="0.15">
      <c r="A48" s="23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7"/>
      <c r="AL48" s="958"/>
      <c r="AM48" s="958"/>
      <c r="AN48" s="958"/>
      <c r="AO48" s="958"/>
      <c r="AP48" s="958"/>
      <c r="AQ48" s="958"/>
      <c r="AR48" s="958"/>
      <c r="AS48" s="958"/>
      <c r="AT48" s="958"/>
      <c r="AU48" s="958"/>
      <c r="AV48" s="958"/>
      <c r="AW48" s="958"/>
      <c r="AX48" s="958"/>
      <c r="AY48" s="958"/>
      <c r="AZ48" s="1029"/>
      <c r="BA48" s="1029"/>
      <c r="BB48" s="1029"/>
      <c r="BC48" s="1029"/>
      <c r="BD48" s="1029"/>
      <c r="BE48" s="959"/>
      <c r="BF48" s="959"/>
      <c r="BG48" s="959"/>
      <c r="BH48" s="959"/>
      <c r="BI48" s="960"/>
      <c r="BJ48" s="226"/>
      <c r="BK48" s="226"/>
      <c r="BL48" s="226"/>
      <c r="BM48" s="226"/>
      <c r="BN48" s="226"/>
      <c r="BO48" s="236"/>
      <c r="BP48" s="236"/>
      <c r="BQ48" s="233">
        <v>42</v>
      </c>
      <c r="BR48" s="23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customHeight="1" x14ac:dyDescent="0.15">
      <c r="A49" s="23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7"/>
      <c r="AL49" s="958"/>
      <c r="AM49" s="958"/>
      <c r="AN49" s="958"/>
      <c r="AO49" s="958"/>
      <c r="AP49" s="958"/>
      <c r="AQ49" s="958"/>
      <c r="AR49" s="958"/>
      <c r="AS49" s="958"/>
      <c r="AT49" s="958"/>
      <c r="AU49" s="958"/>
      <c r="AV49" s="958"/>
      <c r="AW49" s="958"/>
      <c r="AX49" s="958"/>
      <c r="AY49" s="958"/>
      <c r="AZ49" s="1029"/>
      <c r="BA49" s="1029"/>
      <c r="BB49" s="1029"/>
      <c r="BC49" s="1029"/>
      <c r="BD49" s="1029"/>
      <c r="BE49" s="959"/>
      <c r="BF49" s="959"/>
      <c r="BG49" s="959"/>
      <c r="BH49" s="959"/>
      <c r="BI49" s="960"/>
      <c r="BJ49" s="226"/>
      <c r="BK49" s="226"/>
      <c r="BL49" s="226"/>
      <c r="BM49" s="226"/>
      <c r="BN49" s="226"/>
      <c r="BO49" s="236"/>
      <c r="BP49" s="236"/>
      <c r="BQ49" s="233">
        <v>43</v>
      </c>
      <c r="BR49" s="23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customHeight="1" x14ac:dyDescent="0.15">
      <c r="A50" s="23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59"/>
      <c r="BF50" s="959"/>
      <c r="BG50" s="959"/>
      <c r="BH50" s="959"/>
      <c r="BI50" s="960"/>
      <c r="BJ50" s="226"/>
      <c r="BK50" s="226"/>
      <c r="BL50" s="226"/>
      <c r="BM50" s="226"/>
      <c r="BN50" s="226"/>
      <c r="BO50" s="236"/>
      <c r="BP50" s="236"/>
      <c r="BQ50" s="233">
        <v>44</v>
      </c>
      <c r="BR50" s="23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customHeight="1" x14ac:dyDescent="0.15">
      <c r="A51" s="23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59"/>
      <c r="BF51" s="959"/>
      <c r="BG51" s="959"/>
      <c r="BH51" s="959"/>
      <c r="BI51" s="960"/>
      <c r="BJ51" s="226"/>
      <c r="BK51" s="226"/>
      <c r="BL51" s="226"/>
      <c r="BM51" s="226"/>
      <c r="BN51" s="226"/>
      <c r="BO51" s="236"/>
      <c r="BP51" s="236"/>
      <c r="BQ51" s="233">
        <v>45</v>
      </c>
      <c r="BR51" s="23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customHeight="1" x14ac:dyDescent="0.15">
      <c r="A52" s="23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59"/>
      <c r="BF52" s="959"/>
      <c r="BG52" s="959"/>
      <c r="BH52" s="959"/>
      <c r="BI52" s="960"/>
      <c r="BJ52" s="226"/>
      <c r="BK52" s="226"/>
      <c r="BL52" s="226"/>
      <c r="BM52" s="226"/>
      <c r="BN52" s="226"/>
      <c r="BO52" s="236"/>
      <c r="BP52" s="236"/>
      <c r="BQ52" s="233">
        <v>46</v>
      </c>
      <c r="BR52" s="23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customHeight="1" x14ac:dyDescent="0.15">
      <c r="A53" s="23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59"/>
      <c r="BF53" s="959"/>
      <c r="BG53" s="959"/>
      <c r="BH53" s="959"/>
      <c r="BI53" s="960"/>
      <c r="BJ53" s="226"/>
      <c r="BK53" s="226"/>
      <c r="BL53" s="226"/>
      <c r="BM53" s="226"/>
      <c r="BN53" s="226"/>
      <c r="BO53" s="236"/>
      <c r="BP53" s="236"/>
      <c r="BQ53" s="233">
        <v>47</v>
      </c>
      <c r="BR53" s="23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customHeight="1" x14ac:dyDescent="0.15">
      <c r="A54" s="23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59"/>
      <c r="BF54" s="959"/>
      <c r="BG54" s="959"/>
      <c r="BH54" s="959"/>
      <c r="BI54" s="960"/>
      <c r="BJ54" s="226"/>
      <c r="BK54" s="226"/>
      <c r="BL54" s="226"/>
      <c r="BM54" s="226"/>
      <c r="BN54" s="226"/>
      <c r="BO54" s="236"/>
      <c r="BP54" s="236"/>
      <c r="BQ54" s="233">
        <v>48</v>
      </c>
      <c r="BR54" s="23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customHeight="1" x14ac:dyDescent="0.15">
      <c r="A55" s="23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59"/>
      <c r="BF55" s="959"/>
      <c r="BG55" s="959"/>
      <c r="BH55" s="959"/>
      <c r="BI55" s="960"/>
      <c r="BJ55" s="226"/>
      <c r="BK55" s="226"/>
      <c r="BL55" s="226"/>
      <c r="BM55" s="226"/>
      <c r="BN55" s="226"/>
      <c r="BO55" s="236"/>
      <c r="BP55" s="236"/>
      <c r="BQ55" s="233">
        <v>49</v>
      </c>
      <c r="BR55" s="23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customHeight="1" x14ac:dyDescent="0.15">
      <c r="A56" s="23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59"/>
      <c r="BF56" s="959"/>
      <c r="BG56" s="959"/>
      <c r="BH56" s="959"/>
      <c r="BI56" s="960"/>
      <c r="BJ56" s="226"/>
      <c r="BK56" s="226"/>
      <c r="BL56" s="226"/>
      <c r="BM56" s="226"/>
      <c r="BN56" s="226"/>
      <c r="BO56" s="236"/>
      <c r="BP56" s="236"/>
      <c r="BQ56" s="233">
        <v>50</v>
      </c>
      <c r="BR56" s="23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customHeight="1" x14ac:dyDescent="0.15">
      <c r="A57" s="23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59"/>
      <c r="BF57" s="959"/>
      <c r="BG57" s="959"/>
      <c r="BH57" s="959"/>
      <c r="BI57" s="960"/>
      <c r="BJ57" s="226"/>
      <c r="BK57" s="226"/>
      <c r="BL57" s="226"/>
      <c r="BM57" s="226"/>
      <c r="BN57" s="226"/>
      <c r="BO57" s="236"/>
      <c r="BP57" s="236"/>
      <c r="BQ57" s="233">
        <v>51</v>
      </c>
      <c r="BR57" s="23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customHeight="1" x14ac:dyDescent="0.15">
      <c r="A58" s="23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59"/>
      <c r="BF58" s="959"/>
      <c r="BG58" s="959"/>
      <c r="BH58" s="959"/>
      <c r="BI58" s="960"/>
      <c r="BJ58" s="226"/>
      <c r="BK58" s="226"/>
      <c r="BL58" s="226"/>
      <c r="BM58" s="226"/>
      <c r="BN58" s="226"/>
      <c r="BO58" s="236"/>
      <c r="BP58" s="236"/>
      <c r="BQ58" s="233">
        <v>52</v>
      </c>
      <c r="BR58" s="23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customHeight="1" x14ac:dyDescent="0.15">
      <c r="A59" s="23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59"/>
      <c r="BF59" s="959"/>
      <c r="BG59" s="959"/>
      <c r="BH59" s="959"/>
      <c r="BI59" s="960"/>
      <c r="BJ59" s="226"/>
      <c r="BK59" s="226"/>
      <c r="BL59" s="226"/>
      <c r="BM59" s="226"/>
      <c r="BN59" s="226"/>
      <c r="BO59" s="236"/>
      <c r="BP59" s="236"/>
      <c r="BQ59" s="233">
        <v>53</v>
      </c>
      <c r="BR59" s="23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customHeight="1" x14ac:dyDescent="0.15">
      <c r="A60" s="23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59"/>
      <c r="BF60" s="959"/>
      <c r="BG60" s="959"/>
      <c r="BH60" s="959"/>
      <c r="BI60" s="960"/>
      <c r="BJ60" s="226"/>
      <c r="BK60" s="226"/>
      <c r="BL60" s="226"/>
      <c r="BM60" s="226"/>
      <c r="BN60" s="226"/>
      <c r="BO60" s="236"/>
      <c r="BP60" s="236"/>
      <c r="BQ60" s="233">
        <v>54</v>
      </c>
      <c r="BR60" s="23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customHeight="1" thickBot="1" x14ac:dyDescent="0.2">
      <c r="A61" s="23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59"/>
      <c r="BF61" s="959"/>
      <c r="BG61" s="959"/>
      <c r="BH61" s="959"/>
      <c r="BI61" s="960"/>
      <c r="BJ61" s="226"/>
      <c r="BK61" s="226"/>
      <c r="BL61" s="226"/>
      <c r="BM61" s="226"/>
      <c r="BN61" s="226"/>
      <c r="BO61" s="236"/>
      <c r="BP61" s="236"/>
      <c r="BQ61" s="233">
        <v>55</v>
      </c>
      <c r="BR61" s="23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15">
      <c r="A62" s="23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59"/>
      <c r="BF62" s="959"/>
      <c r="BG62" s="959"/>
      <c r="BH62" s="959"/>
      <c r="BI62" s="960"/>
      <c r="BJ62" s="1015" t="s">
        <v>395</v>
      </c>
      <c r="BK62" s="1016"/>
      <c r="BL62" s="1016"/>
      <c r="BM62" s="1016"/>
      <c r="BN62" s="1017"/>
      <c r="BO62" s="236"/>
      <c r="BP62" s="236"/>
      <c r="BQ62" s="233">
        <v>56</v>
      </c>
      <c r="BR62" s="23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8"/>
      <c r="AF63" s="1009">
        <v>871</v>
      </c>
      <c r="AG63" s="946"/>
      <c r="AH63" s="946"/>
      <c r="AI63" s="946"/>
      <c r="AJ63" s="1010"/>
      <c r="AK63" s="1011"/>
      <c r="AL63" s="950"/>
      <c r="AM63" s="950"/>
      <c r="AN63" s="950"/>
      <c r="AO63" s="950"/>
      <c r="AP63" s="946">
        <v>3256</v>
      </c>
      <c r="AQ63" s="946"/>
      <c r="AR63" s="946"/>
      <c r="AS63" s="946"/>
      <c r="AT63" s="946"/>
      <c r="AU63" s="946" t="s">
        <v>556</v>
      </c>
      <c r="AV63" s="946"/>
      <c r="AW63" s="946"/>
      <c r="AX63" s="946"/>
      <c r="AY63" s="946"/>
      <c r="AZ63" s="1005"/>
      <c r="BA63" s="1005"/>
      <c r="BB63" s="1005"/>
      <c r="BC63" s="1005"/>
      <c r="BD63" s="1005"/>
      <c r="BE63" s="947"/>
      <c r="BF63" s="947"/>
      <c r="BG63" s="947"/>
      <c r="BH63" s="947"/>
      <c r="BI63" s="948"/>
      <c r="BJ63" s="1006" t="s">
        <v>121</v>
      </c>
      <c r="BK63" s="940"/>
      <c r="BL63" s="940"/>
      <c r="BM63" s="940"/>
      <c r="BN63" s="1007"/>
      <c r="BO63" s="236"/>
      <c r="BP63" s="236"/>
      <c r="BQ63" s="233">
        <v>57</v>
      </c>
      <c r="BR63" s="23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15">
      <c r="A66" s="983" t="s">
        <v>398</v>
      </c>
      <c r="B66" s="984"/>
      <c r="C66" s="984"/>
      <c r="D66" s="984"/>
      <c r="E66" s="984"/>
      <c r="F66" s="984"/>
      <c r="G66" s="984"/>
      <c r="H66" s="984"/>
      <c r="I66" s="984"/>
      <c r="J66" s="984"/>
      <c r="K66" s="984"/>
      <c r="L66" s="984"/>
      <c r="M66" s="984"/>
      <c r="N66" s="984"/>
      <c r="O66" s="984"/>
      <c r="P66" s="985"/>
      <c r="Q66" s="989" t="s">
        <v>380</v>
      </c>
      <c r="R66" s="990"/>
      <c r="S66" s="990"/>
      <c r="T66" s="990"/>
      <c r="U66" s="991"/>
      <c r="V66" s="989" t="s">
        <v>381</v>
      </c>
      <c r="W66" s="990"/>
      <c r="X66" s="990"/>
      <c r="Y66" s="990"/>
      <c r="Z66" s="991"/>
      <c r="AA66" s="989" t="s">
        <v>382</v>
      </c>
      <c r="AB66" s="990"/>
      <c r="AC66" s="990"/>
      <c r="AD66" s="990"/>
      <c r="AE66" s="991"/>
      <c r="AF66" s="995" t="s">
        <v>383</v>
      </c>
      <c r="AG66" s="996"/>
      <c r="AH66" s="996"/>
      <c r="AI66" s="996"/>
      <c r="AJ66" s="997"/>
      <c r="AK66" s="989" t="s">
        <v>384</v>
      </c>
      <c r="AL66" s="984"/>
      <c r="AM66" s="984"/>
      <c r="AN66" s="984"/>
      <c r="AO66" s="985"/>
      <c r="AP66" s="989" t="s">
        <v>385</v>
      </c>
      <c r="AQ66" s="990"/>
      <c r="AR66" s="990"/>
      <c r="AS66" s="990"/>
      <c r="AT66" s="991"/>
      <c r="AU66" s="989" t="s">
        <v>399</v>
      </c>
      <c r="AV66" s="990"/>
      <c r="AW66" s="990"/>
      <c r="AX66" s="990"/>
      <c r="AY66" s="991"/>
      <c r="AZ66" s="989" t="s">
        <v>364</v>
      </c>
      <c r="BA66" s="990"/>
      <c r="BB66" s="990"/>
      <c r="BC66" s="990"/>
      <c r="BD66" s="1003"/>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3" t="s">
        <v>546</v>
      </c>
      <c r="C68" s="974"/>
      <c r="D68" s="974"/>
      <c r="E68" s="974"/>
      <c r="F68" s="974"/>
      <c r="G68" s="974"/>
      <c r="H68" s="974"/>
      <c r="I68" s="974"/>
      <c r="J68" s="974"/>
      <c r="K68" s="974"/>
      <c r="L68" s="974"/>
      <c r="M68" s="974"/>
      <c r="N68" s="974"/>
      <c r="O68" s="974"/>
      <c r="P68" s="975"/>
      <c r="Q68" s="976">
        <v>1306</v>
      </c>
      <c r="R68" s="970"/>
      <c r="S68" s="970"/>
      <c r="T68" s="970"/>
      <c r="U68" s="970"/>
      <c r="V68" s="970">
        <v>1269</v>
      </c>
      <c r="W68" s="970"/>
      <c r="X68" s="970"/>
      <c r="Y68" s="970"/>
      <c r="Z68" s="970"/>
      <c r="AA68" s="970">
        <v>37</v>
      </c>
      <c r="AB68" s="970"/>
      <c r="AC68" s="970"/>
      <c r="AD68" s="970"/>
      <c r="AE68" s="970"/>
      <c r="AF68" s="970">
        <v>37</v>
      </c>
      <c r="AG68" s="970"/>
      <c r="AH68" s="970"/>
      <c r="AI68" s="970"/>
      <c r="AJ68" s="970"/>
      <c r="AK68" s="970" t="s">
        <v>556</v>
      </c>
      <c r="AL68" s="970"/>
      <c r="AM68" s="970"/>
      <c r="AN68" s="970"/>
      <c r="AO68" s="970"/>
      <c r="AP68" s="970">
        <v>3686</v>
      </c>
      <c r="AQ68" s="970"/>
      <c r="AR68" s="970"/>
      <c r="AS68" s="970"/>
      <c r="AT68" s="970"/>
      <c r="AU68" s="970">
        <v>1247</v>
      </c>
      <c r="AV68" s="970"/>
      <c r="AW68" s="970"/>
      <c r="AX68" s="970"/>
      <c r="AY68" s="970"/>
      <c r="AZ68" s="971"/>
      <c r="BA68" s="971"/>
      <c r="BB68" s="971"/>
      <c r="BC68" s="971"/>
      <c r="BD68" s="972"/>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v>12</v>
      </c>
      <c r="R69" s="958"/>
      <c r="S69" s="958"/>
      <c r="T69" s="958"/>
      <c r="U69" s="958"/>
      <c r="V69" s="958">
        <v>8</v>
      </c>
      <c r="W69" s="958"/>
      <c r="X69" s="958"/>
      <c r="Y69" s="958"/>
      <c r="Z69" s="958"/>
      <c r="AA69" s="958">
        <v>4</v>
      </c>
      <c r="AB69" s="958"/>
      <c r="AC69" s="958"/>
      <c r="AD69" s="958"/>
      <c r="AE69" s="958"/>
      <c r="AF69" s="958">
        <v>4</v>
      </c>
      <c r="AG69" s="958"/>
      <c r="AH69" s="958"/>
      <c r="AI69" s="958"/>
      <c r="AJ69" s="958"/>
      <c r="AK69" s="958" t="s">
        <v>556</v>
      </c>
      <c r="AL69" s="958"/>
      <c r="AM69" s="958"/>
      <c r="AN69" s="958"/>
      <c r="AO69" s="958"/>
      <c r="AP69" s="958" t="s">
        <v>556</v>
      </c>
      <c r="AQ69" s="958"/>
      <c r="AR69" s="958"/>
      <c r="AS69" s="958"/>
      <c r="AT69" s="958"/>
      <c r="AU69" s="958" t="s">
        <v>556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v>641</v>
      </c>
      <c r="R70" s="958"/>
      <c r="S70" s="958"/>
      <c r="T70" s="958"/>
      <c r="U70" s="958"/>
      <c r="V70" s="958">
        <v>625</v>
      </c>
      <c r="W70" s="958"/>
      <c r="X70" s="958"/>
      <c r="Y70" s="958"/>
      <c r="Z70" s="958"/>
      <c r="AA70" s="958">
        <v>16</v>
      </c>
      <c r="AB70" s="958"/>
      <c r="AC70" s="958"/>
      <c r="AD70" s="958"/>
      <c r="AE70" s="958"/>
      <c r="AF70" s="958">
        <v>16</v>
      </c>
      <c r="AG70" s="958"/>
      <c r="AH70" s="958"/>
      <c r="AI70" s="958"/>
      <c r="AJ70" s="958"/>
      <c r="AK70" s="958">
        <v>13</v>
      </c>
      <c r="AL70" s="958"/>
      <c r="AM70" s="958"/>
      <c r="AN70" s="958"/>
      <c r="AO70" s="958"/>
      <c r="AP70" s="958" t="s">
        <v>556</v>
      </c>
      <c r="AQ70" s="958"/>
      <c r="AR70" s="958"/>
      <c r="AS70" s="958"/>
      <c r="AT70" s="958"/>
      <c r="AU70" s="958" t="s">
        <v>556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v>240624</v>
      </c>
      <c r="R71" s="958"/>
      <c r="S71" s="958"/>
      <c r="T71" s="958"/>
      <c r="U71" s="958"/>
      <c r="V71" s="958">
        <v>235439</v>
      </c>
      <c r="W71" s="958"/>
      <c r="X71" s="958"/>
      <c r="Y71" s="958"/>
      <c r="Z71" s="958"/>
      <c r="AA71" s="958">
        <v>5184</v>
      </c>
      <c r="AB71" s="958"/>
      <c r="AC71" s="958"/>
      <c r="AD71" s="958"/>
      <c r="AE71" s="958"/>
      <c r="AF71" s="958">
        <v>5184</v>
      </c>
      <c r="AG71" s="958"/>
      <c r="AH71" s="958"/>
      <c r="AI71" s="958"/>
      <c r="AJ71" s="958"/>
      <c r="AK71" s="958">
        <v>228</v>
      </c>
      <c r="AL71" s="958"/>
      <c r="AM71" s="958"/>
      <c r="AN71" s="958"/>
      <c r="AO71" s="958"/>
      <c r="AP71" s="958" t="s">
        <v>556</v>
      </c>
      <c r="AQ71" s="958"/>
      <c r="AR71" s="958"/>
      <c r="AS71" s="958"/>
      <c r="AT71" s="958"/>
      <c r="AU71" s="958" t="s">
        <v>556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550</v>
      </c>
      <c r="C72" s="962"/>
      <c r="D72" s="962"/>
      <c r="E72" s="962"/>
      <c r="F72" s="962"/>
      <c r="G72" s="962"/>
      <c r="H72" s="962"/>
      <c r="I72" s="962"/>
      <c r="J72" s="962"/>
      <c r="K72" s="962"/>
      <c r="L72" s="962"/>
      <c r="M72" s="962"/>
      <c r="N72" s="962"/>
      <c r="O72" s="962"/>
      <c r="P72" s="963"/>
      <c r="Q72" s="964">
        <v>5902</v>
      </c>
      <c r="R72" s="958"/>
      <c r="S72" s="958"/>
      <c r="T72" s="958"/>
      <c r="U72" s="958"/>
      <c r="V72" s="958">
        <v>4291</v>
      </c>
      <c r="W72" s="958"/>
      <c r="X72" s="958"/>
      <c r="Y72" s="958"/>
      <c r="Z72" s="958"/>
      <c r="AA72" s="958">
        <v>1611</v>
      </c>
      <c r="AB72" s="958"/>
      <c r="AC72" s="958"/>
      <c r="AD72" s="958"/>
      <c r="AE72" s="958"/>
      <c r="AF72" s="958">
        <v>1611</v>
      </c>
      <c r="AG72" s="958"/>
      <c r="AH72" s="958"/>
      <c r="AI72" s="958"/>
      <c r="AJ72" s="958"/>
      <c r="AK72" s="958">
        <v>24</v>
      </c>
      <c r="AL72" s="958"/>
      <c r="AM72" s="958"/>
      <c r="AN72" s="958"/>
      <c r="AO72" s="958"/>
      <c r="AP72" s="958" t="s">
        <v>556</v>
      </c>
      <c r="AQ72" s="958"/>
      <c r="AR72" s="958"/>
      <c r="AS72" s="958"/>
      <c r="AT72" s="958"/>
      <c r="AU72" s="958" t="s">
        <v>556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551</v>
      </c>
      <c r="C73" s="962"/>
      <c r="D73" s="962"/>
      <c r="E73" s="962"/>
      <c r="F73" s="962"/>
      <c r="G73" s="962"/>
      <c r="H73" s="962"/>
      <c r="I73" s="962"/>
      <c r="J73" s="962"/>
      <c r="K73" s="962"/>
      <c r="L73" s="962"/>
      <c r="M73" s="962"/>
      <c r="N73" s="962"/>
      <c r="O73" s="962"/>
      <c r="P73" s="963"/>
      <c r="Q73" s="964">
        <v>42</v>
      </c>
      <c r="R73" s="958"/>
      <c r="S73" s="958"/>
      <c r="T73" s="958"/>
      <c r="U73" s="958"/>
      <c r="V73" s="958">
        <v>35</v>
      </c>
      <c r="W73" s="958"/>
      <c r="X73" s="958"/>
      <c r="Y73" s="958"/>
      <c r="Z73" s="958"/>
      <c r="AA73" s="958">
        <v>7</v>
      </c>
      <c r="AB73" s="958"/>
      <c r="AC73" s="958"/>
      <c r="AD73" s="958"/>
      <c r="AE73" s="958"/>
      <c r="AF73" s="958">
        <v>7</v>
      </c>
      <c r="AG73" s="958"/>
      <c r="AH73" s="958"/>
      <c r="AI73" s="958"/>
      <c r="AJ73" s="958"/>
      <c r="AK73" s="958" t="s">
        <v>556</v>
      </c>
      <c r="AL73" s="958"/>
      <c r="AM73" s="958"/>
      <c r="AN73" s="958"/>
      <c r="AO73" s="958"/>
      <c r="AP73" s="958" t="s">
        <v>556</v>
      </c>
      <c r="AQ73" s="958"/>
      <c r="AR73" s="958"/>
      <c r="AS73" s="958"/>
      <c r="AT73" s="958"/>
      <c r="AU73" s="958" t="s">
        <v>556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552</v>
      </c>
      <c r="C74" s="962"/>
      <c r="D74" s="962"/>
      <c r="E74" s="962"/>
      <c r="F74" s="962"/>
      <c r="G74" s="962"/>
      <c r="H74" s="962"/>
      <c r="I74" s="962"/>
      <c r="J74" s="962"/>
      <c r="K74" s="962"/>
      <c r="L74" s="962"/>
      <c r="M74" s="962"/>
      <c r="N74" s="962"/>
      <c r="O74" s="962"/>
      <c r="P74" s="963"/>
      <c r="Q74" s="964">
        <v>13</v>
      </c>
      <c r="R74" s="958"/>
      <c r="S74" s="958"/>
      <c r="T74" s="958"/>
      <c r="U74" s="958"/>
      <c r="V74" s="958">
        <v>9</v>
      </c>
      <c r="W74" s="958"/>
      <c r="X74" s="958"/>
      <c r="Y74" s="958"/>
      <c r="Z74" s="958"/>
      <c r="AA74" s="958">
        <v>4</v>
      </c>
      <c r="AB74" s="958"/>
      <c r="AC74" s="958"/>
      <c r="AD74" s="958"/>
      <c r="AE74" s="958"/>
      <c r="AF74" s="958">
        <v>4</v>
      </c>
      <c r="AG74" s="958"/>
      <c r="AH74" s="958"/>
      <c r="AI74" s="958"/>
      <c r="AJ74" s="958"/>
      <c r="AK74" s="958" t="s">
        <v>556</v>
      </c>
      <c r="AL74" s="958"/>
      <c r="AM74" s="958"/>
      <c r="AN74" s="958"/>
      <c r="AO74" s="958"/>
      <c r="AP74" s="958" t="s">
        <v>556</v>
      </c>
      <c r="AQ74" s="958"/>
      <c r="AR74" s="958"/>
      <c r="AS74" s="958"/>
      <c r="AT74" s="958"/>
      <c r="AU74" s="958" t="s">
        <v>556</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553</v>
      </c>
      <c r="C75" s="962"/>
      <c r="D75" s="962"/>
      <c r="E75" s="962"/>
      <c r="F75" s="962"/>
      <c r="G75" s="962"/>
      <c r="H75" s="962"/>
      <c r="I75" s="962"/>
      <c r="J75" s="962"/>
      <c r="K75" s="962"/>
      <c r="L75" s="962"/>
      <c r="M75" s="962"/>
      <c r="N75" s="962"/>
      <c r="O75" s="962"/>
      <c r="P75" s="963"/>
      <c r="Q75" s="965">
        <v>4</v>
      </c>
      <c r="R75" s="966"/>
      <c r="S75" s="966"/>
      <c r="T75" s="966"/>
      <c r="U75" s="967"/>
      <c r="V75" s="968">
        <v>3</v>
      </c>
      <c r="W75" s="966"/>
      <c r="X75" s="966"/>
      <c r="Y75" s="966"/>
      <c r="Z75" s="967"/>
      <c r="AA75" s="968">
        <v>1</v>
      </c>
      <c r="AB75" s="966"/>
      <c r="AC75" s="966"/>
      <c r="AD75" s="966"/>
      <c r="AE75" s="967"/>
      <c r="AF75" s="968">
        <v>1</v>
      </c>
      <c r="AG75" s="966"/>
      <c r="AH75" s="966"/>
      <c r="AI75" s="966"/>
      <c r="AJ75" s="967"/>
      <c r="AK75" s="968" t="s">
        <v>556</v>
      </c>
      <c r="AL75" s="966"/>
      <c r="AM75" s="966"/>
      <c r="AN75" s="966"/>
      <c r="AO75" s="967"/>
      <c r="AP75" s="968" t="s">
        <v>556</v>
      </c>
      <c r="AQ75" s="966"/>
      <c r="AR75" s="966"/>
      <c r="AS75" s="966"/>
      <c r="AT75" s="967"/>
      <c r="AU75" s="968" t="s">
        <v>556</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554</v>
      </c>
      <c r="C76" s="962"/>
      <c r="D76" s="962"/>
      <c r="E76" s="962"/>
      <c r="F76" s="962"/>
      <c r="G76" s="962"/>
      <c r="H76" s="962"/>
      <c r="I76" s="962"/>
      <c r="J76" s="962"/>
      <c r="K76" s="962"/>
      <c r="L76" s="962"/>
      <c r="M76" s="962"/>
      <c r="N76" s="962"/>
      <c r="O76" s="962"/>
      <c r="P76" s="963"/>
      <c r="Q76" s="965">
        <v>6</v>
      </c>
      <c r="R76" s="966"/>
      <c r="S76" s="966"/>
      <c r="T76" s="966"/>
      <c r="U76" s="967"/>
      <c r="V76" s="968">
        <v>3</v>
      </c>
      <c r="W76" s="966"/>
      <c r="X76" s="966"/>
      <c r="Y76" s="966"/>
      <c r="Z76" s="967"/>
      <c r="AA76" s="968">
        <v>3</v>
      </c>
      <c r="AB76" s="966"/>
      <c r="AC76" s="966"/>
      <c r="AD76" s="966"/>
      <c r="AE76" s="967"/>
      <c r="AF76" s="968">
        <v>3</v>
      </c>
      <c r="AG76" s="966"/>
      <c r="AH76" s="966"/>
      <c r="AI76" s="966"/>
      <c r="AJ76" s="967"/>
      <c r="AK76" s="969" t="s">
        <v>556</v>
      </c>
      <c r="AL76" s="966"/>
      <c r="AM76" s="966"/>
      <c r="AN76" s="966"/>
      <c r="AO76" s="967"/>
      <c r="AP76" s="968" t="s">
        <v>556</v>
      </c>
      <c r="AQ76" s="966"/>
      <c r="AR76" s="966"/>
      <c r="AS76" s="966"/>
      <c r="AT76" s="967"/>
      <c r="AU76" s="968" t="s">
        <v>556</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555</v>
      </c>
      <c r="C77" s="962"/>
      <c r="D77" s="962"/>
      <c r="E77" s="962"/>
      <c r="F77" s="962"/>
      <c r="G77" s="962"/>
      <c r="H77" s="962"/>
      <c r="I77" s="962"/>
      <c r="J77" s="962"/>
      <c r="K77" s="962"/>
      <c r="L77" s="962"/>
      <c r="M77" s="962"/>
      <c r="N77" s="962"/>
      <c r="O77" s="962"/>
      <c r="P77" s="963"/>
      <c r="Q77" s="965">
        <v>29</v>
      </c>
      <c r="R77" s="966"/>
      <c r="S77" s="966"/>
      <c r="T77" s="966"/>
      <c r="U77" s="967"/>
      <c r="V77" s="968">
        <v>26</v>
      </c>
      <c r="W77" s="966"/>
      <c r="X77" s="966"/>
      <c r="Y77" s="966"/>
      <c r="Z77" s="967"/>
      <c r="AA77" s="968">
        <v>3</v>
      </c>
      <c r="AB77" s="966"/>
      <c r="AC77" s="966"/>
      <c r="AD77" s="966"/>
      <c r="AE77" s="967"/>
      <c r="AF77" s="968">
        <v>3</v>
      </c>
      <c r="AG77" s="966"/>
      <c r="AH77" s="966"/>
      <c r="AI77" s="966"/>
      <c r="AJ77" s="967"/>
      <c r="AK77" s="968" t="s">
        <v>556</v>
      </c>
      <c r="AL77" s="966"/>
      <c r="AM77" s="966"/>
      <c r="AN77" s="966"/>
      <c r="AO77" s="967"/>
      <c r="AP77" s="968" t="s">
        <v>556</v>
      </c>
      <c r="AQ77" s="966"/>
      <c r="AR77" s="966"/>
      <c r="AS77" s="966"/>
      <c r="AT77" s="967"/>
      <c r="AU77" s="968" t="s">
        <v>556</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6870</v>
      </c>
      <c r="AG88" s="946"/>
      <c r="AH88" s="946"/>
      <c r="AI88" s="946"/>
      <c r="AJ88" s="946"/>
      <c r="AK88" s="950"/>
      <c r="AL88" s="950"/>
      <c r="AM88" s="950"/>
      <c r="AN88" s="950"/>
      <c r="AO88" s="950"/>
      <c r="AP88" s="946">
        <v>3686</v>
      </c>
      <c r="AQ88" s="946"/>
      <c r="AR88" s="946"/>
      <c r="AS88" s="946"/>
      <c r="AT88" s="946"/>
      <c r="AU88" s="946">
        <v>1247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t="s">
        <v>556</v>
      </c>
      <c r="CS102" s="940"/>
      <c r="CT102" s="940"/>
      <c r="CU102" s="940"/>
      <c r="CV102" s="941"/>
      <c r="CW102" s="939" t="s">
        <v>556</v>
      </c>
      <c r="CX102" s="940"/>
      <c r="CY102" s="940"/>
      <c r="CZ102" s="940"/>
      <c r="DA102" s="941"/>
      <c r="DB102" s="939">
        <v>1</v>
      </c>
      <c r="DC102" s="940"/>
      <c r="DD102" s="940"/>
      <c r="DE102" s="940"/>
      <c r="DF102" s="941"/>
      <c r="DG102" s="939" t="s">
        <v>556</v>
      </c>
      <c r="DH102" s="940"/>
      <c r="DI102" s="940"/>
      <c r="DJ102" s="940"/>
      <c r="DK102" s="941"/>
      <c r="DL102" s="939">
        <v>39</v>
      </c>
      <c r="DM102" s="940"/>
      <c r="DN102" s="940"/>
      <c r="DO102" s="940"/>
      <c r="DP102" s="941"/>
      <c r="DQ102" s="939" t="s">
        <v>556</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552044</v>
      </c>
      <c r="AB110" s="876"/>
      <c r="AC110" s="876"/>
      <c r="AD110" s="876"/>
      <c r="AE110" s="877"/>
      <c r="AF110" s="878">
        <v>542144</v>
      </c>
      <c r="AG110" s="876"/>
      <c r="AH110" s="876"/>
      <c r="AI110" s="876"/>
      <c r="AJ110" s="877"/>
      <c r="AK110" s="878">
        <v>508579</v>
      </c>
      <c r="AL110" s="876"/>
      <c r="AM110" s="876"/>
      <c r="AN110" s="876"/>
      <c r="AO110" s="877"/>
      <c r="AP110" s="879">
        <v>14.2</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6357531</v>
      </c>
      <c r="BR110" s="829"/>
      <c r="BS110" s="829"/>
      <c r="BT110" s="829"/>
      <c r="BU110" s="829"/>
      <c r="BV110" s="829">
        <v>6585197</v>
      </c>
      <c r="BW110" s="829"/>
      <c r="BX110" s="829"/>
      <c r="BY110" s="829"/>
      <c r="BZ110" s="829"/>
      <c r="CA110" s="829">
        <v>7008708</v>
      </c>
      <c r="CB110" s="829"/>
      <c r="CC110" s="829"/>
      <c r="CD110" s="829"/>
      <c r="CE110" s="829"/>
      <c r="CF110" s="853">
        <v>195.5</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2415031</v>
      </c>
      <c r="BR112" s="804"/>
      <c r="BS112" s="804"/>
      <c r="BT112" s="804"/>
      <c r="BU112" s="804"/>
      <c r="BV112" s="804">
        <v>2289957</v>
      </c>
      <c r="BW112" s="804"/>
      <c r="BX112" s="804"/>
      <c r="BY112" s="804"/>
      <c r="BZ112" s="804"/>
      <c r="CA112" s="804">
        <v>2062156</v>
      </c>
      <c r="CB112" s="804"/>
      <c r="CC112" s="804"/>
      <c r="CD112" s="804"/>
      <c r="CE112" s="804"/>
      <c r="CF112" s="862">
        <v>57.5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191453</v>
      </c>
      <c r="AB113" s="906"/>
      <c r="AC113" s="906"/>
      <c r="AD113" s="906"/>
      <c r="AE113" s="907"/>
      <c r="AF113" s="908">
        <v>190237</v>
      </c>
      <c r="AG113" s="906"/>
      <c r="AH113" s="906"/>
      <c r="AI113" s="906"/>
      <c r="AJ113" s="907"/>
      <c r="AK113" s="908">
        <v>168626</v>
      </c>
      <c r="AL113" s="906"/>
      <c r="AM113" s="906"/>
      <c r="AN113" s="906"/>
      <c r="AO113" s="907"/>
      <c r="AP113" s="909">
        <v>4.7</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1496482</v>
      </c>
      <c r="BR113" s="804"/>
      <c r="BS113" s="804"/>
      <c r="BT113" s="804"/>
      <c r="BU113" s="804"/>
      <c r="BV113" s="804">
        <v>1375000</v>
      </c>
      <c r="BW113" s="804"/>
      <c r="BX113" s="804"/>
      <c r="BY113" s="804"/>
      <c r="BZ113" s="804"/>
      <c r="CA113" s="804">
        <v>1247419</v>
      </c>
      <c r="CB113" s="804"/>
      <c r="CC113" s="804"/>
      <c r="CD113" s="804"/>
      <c r="CE113" s="804"/>
      <c r="CF113" s="862">
        <v>34.799999999999997</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121</v>
      </c>
      <c r="AB114" s="767"/>
      <c r="AC114" s="767"/>
      <c r="AD114" s="767"/>
      <c r="AE114" s="768"/>
      <c r="AF114" s="769" t="s">
        <v>121</v>
      </c>
      <c r="AG114" s="767"/>
      <c r="AH114" s="767"/>
      <c r="AI114" s="767"/>
      <c r="AJ114" s="768"/>
      <c r="AK114" s="769">
        <v>77438</v>
      </c>
      <c r="AL114" s="767"/>
      <c r="AM114" s="767"/>
      <c r="AN114" s="767"/>
      <c r="AO114" s="768"/>
      <c r="AP114" s="811">
        <v>2.2000000000000002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431441</v>
      </c>
      <c r="BR114" s="804"/>
      <c r="BS114" s="804"/>
      <c r="BT114" s="804"/>
      <c r="BU114" s="804"/>
      <c r="BV114" s="804">
        <v>453379</v>
      </c>
      <c r="BW114" s="804"/>
      <c r="BX114" s="804"/>
      <c r="BY114" s="804"/>
      <c r="BZ114" s="804"/>
      <c r="CA114" s="804">
        <v>372256</v>
      </c>
      <c r="CB114" s="804"/>
      <c r="CC114" s="804"/>
      <c r="CD114" s="804"/>
      <c r="CE114" s="804"/>
      <c r="CF114" s="862">
        <v>10.4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4507</v>
      </c>
      <c r="BR115" s="804"/>
      <c r="BS115" s="804"/>
      <c r="BT115" s="804"/>
      <c r="BU115" s="804"/>
      <c r="BV115" s="804">
        <v>4230</v>
      </c>
      <c r="BW115" s="804"/>
      <c r="BX115" s="804"/>
      <c r="BY115" s="804"/>
      <c r="BZ115" s="804"/>
      <c r="CA115" s="804">
        <v>11808</v>
      </c>
      <c r="CB115" s="804"/>
      <c r="CC115" s="804"/>
      <c r="CD115" s="804"/>
      <c r="CE115" s="804"/>
      <c r="CF115" s="862">
        <v>0.3</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743497</v>
      </c>
      <c r="AB117" s="890"/>
      <c r="AC117" s="890"/>
      <c r="AD117" s="890"/>
      <c r="AE117" s="891"/>
      <c r="AF117" s="892">
        <v>732381</v>
      </c>
      <c r="AG117" s="890"/>
      <c r="AH117" s="890"/>
      <c r="AI117" s="890"/>
      <c r="AJ117" s="891"/>
      <c r="AK117" s="892">
        <v>754643</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10704992</v>
      </c>
      <c r="BR119" s="832"/>
      <c r="BS119" s="832"/>
      <c r="BT119" s="832"/>
      <c r="BU119" s="832"/>
      <c r="BV119" s="832">
        <v>10707763</v>
      </c>
      <c r="BW119" s="832"/>
      <c r="BX119" s="832"/>
      <c r="BY119" s="832"/>
      <c r="BZ119" s="832"/>
      <c r="CA119" s="832">
        <v>10702347</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6033712</v>
      </c>
      <c r="BR120" s="829"/>
      <c r="BS120" s="829"/>
      <c r="BT120" s="829"/>
      <c r="BU120" s="829"/>
      <c r="BV120" s="829">
        <v>6406432</v>
      </c>
      <c r="BW120" s="829"/>
      <c r="BX120" s="829"/>
      <c r="BY120" s="829"/>
      <c r="BZ120" s="829"/>
      <c r="CA120" s="829">
        <v>5641623</v>
      </c>
      <c r="CB120" s="829"/>
      <c r="CC120" s="829"/>
      <c r="CD120" s="829"/>
      <c r="CE120" s="829"/>
      <c r="CF120" s="853">
        <v>157.30000000000001</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t="s">
        <v>121</v>
      </c>
      <c r="DH120" s="829"/>
      <c r="DI120" s="829"/>
      <c r="DJ120" s="829"/>
      <c r="DK120" s="829"/>
      <c r="DL120" s="829" t="s">
        <v>121</v>
      </c>
      <c r="DM120" s="829"/>
      <c r="DN120" s="829"/>
      <c r="DO120" s="829"/>
      <c r="DP120" s="829"/>
      <c r="DQ120" s="829">
        <v>1870803</v>
      </c>
      <c r="DR120" s="829"/>
      <c r="DS120" s="829"/>
      <c r="DT120" s="829"/>
      <c r="DU120" s="829"/>
      <c r="DV120" s="830">
        <v>52.2</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875888</v>
      </c>
      <c r="BR121" s="804"/>
      <c r="BS121" s="804"/>
      <c r="BT121" s="804"/>
      <c r="BU121" s="804"/>
      <c r="BV121" s="804">
        <v>750258</v>
      </c>
      <c r="BW121" s="804"/>
      <c r="BX121" s="804"/>
      <c r="BY121" s="804"/>
      <c r="BZ121" s="804"/>
      <c r="CA121" s="804">
        <v>740894</v>
      </c>
      <c r="CB121" s="804"/>
      <c r="CC121" s="804"/>
      <c r="CD121" s="804"/>
      <c r="CE121" s="804"/>
      <c r="CF121" s="862">
        <v>20.7</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208632</v>
      </c>
      <c r="DH121" s="804"/>
      <c r="DI121" s="804"/>
      <c r="DJ121" s="804"/>
      <c r="DK121" s="804"/>
      <c r="DL121" s="804">
        <v>199949</v>
      </c>
      <c r="DM121" s="804"/>
      <c r="DN121" s="804"/>
      <c r="DO121" s="804"/>
      <c r="DP121" s="804"/>
      <c r="DQ121" s="804">
        <v>191353</v>
      </c>
      <c r="DR121" s="804"/>
      <c r="DS121" s="804"/>
      <c r="DT121" s="804"/>
      <c r="DU121" s="804"/>
      <c r="DV121" s="781">
        <v>5.3</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4869234</v>
      </c>
      <c r="BR122" s="832"/>
      <c r="BS122" s="832"/>
      <c r="BT122" s="832"/>
      <c r="BU122" s="832"/>
      <c r="BV122" s="832">
        <v>5107013</v>
      </c>
      <c r="BW122" s="832"/>
      <c r="BX122" s="832"/>
      <c r="BY122" s="832"/>
      <c r="BZ122" s="832"/>
      <c r="CA122" s="832">
        <v>4947859</v>
      </c>
      <c r="CB122" s="832"/>
      <c r="CC122" s="832"/>
      <c r="CD122" s="832"/>
      <c r="CE122" s="832"/>
      <c r="CF122" s="833">
        <v>138</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11778834</v>
      </c>
      <c r="BR123" s="820"/>
      <c r="BS123" s="820"/>
      <c r="BT123" s="820"/>
      <c r="BU123" s="820"/>
      <c r="BV123" s="820">
        <v>12263703</v>
      </c>
      <c r="BW123" s="820"/>
      <c r="BX123" s="820"/>
      <c r="BY123" s="820"/>
      <c r="BZ123" s="820"/>
      <c r="CA123" s="820">
        <v>11330376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2206399</v>
      </c>
      <c r="DH124" s="751"/>
      <c r="DI124" s="751"/>
      <c r="DJ124" s="751"/>
      <c r="DK124" s="752"/>
      <c r="DL124" s="753">
        <v>2090008</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75394</v>
      </c>
      <c r="AB128" s="788"/>
      <c r="AC128" s="788"/>
      <c r="AD128" s="788"/>
      <c r="AE128" s="789"/>
      <c r="AF128" s="790">
        <v>53035</v>
      </c>
      <c r="AG128" s="788"/>
      <c r="AH128" s="788"/>
      <c r="AI128" s="788"/>
      <c r="AJ128" s="789"/>
      <c r="AK128" s="790">
        <v>67386</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4507</v>
      </c>
      <c r="DH128" s="778"/>
      <c r="DI128" s="778"/>
      <c r="DJ128" s="778"/>
      <c r="DK128" s="778"/>
      <c r="DL128" s="778">
        <v>4230</v>
      </c>
      <c r="DM128" s="778"/>
      <c r="DN128" s="778"/>
      <c r="DO128" s="778"/>
      <c r="DP128" s="778"/>
      <c r="DQ128" s="778">
        <v>11808</v>
      </c>
      <c r="DR128" s="778"/>
      <c r="DS128" s="778"/>
      <c r="DT128" s="778"/>
      <c r="DU128" s="778"/>
      <c r="DV128" s="779">
        <v>0.3</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4017759</v>
      </c>
      <c r="AB129" s="767"/>
      <c r="AC129" s="767"/>
      <c r="AD129" s="767"/>
      <c r="AE129" s="768"/>
      <c r="AF129" s="769">
        <v>3901574</v>
      </c>
      <c r="AG129" s="767"/>
      <c r="AH129" s="767"/>
      <c r="AI129" s="767"/>
      <c r="AJ129" s="768"/>
      <c r="AK129" s="769">
        <v>3950992</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393380</v>
      </c>
      <c r="AB130" s="767"/>
      <c r="AC130" s="767"/>
      <c r="AD130" s="767"/>
      <c r="AE130" s="768"/>
      <c r="AF130" s="769">
        <v>367955</v>
      </c>
      <c r="AG130" s="767"/>
      <c r="AH130" s="767"/>
      <c r="AI130" s="767"/>
      <c r="AJ130" s="768"/>
      <c r="AK130" s="769">
        <v>365245</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8.4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3624379</v>
      </c>
      <c r="AB131" s="751"/>
      <c r="AC131" s="751"/>
      <c r="AD131" s="751"/>
      <c r="AE131" s="752"/>
      <c r="AF131" s="753">
        <v>3533619</v>
      </c>
      <c r="AG131" s="751"/>
      <c r="AH131" s="751"/>
      <c r="AI131" s="751"/>
      <c r="AJ131" s="752"/>
      <c r="AK131" s="753">
        <v>3585747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7.5798640260000001</v>
      </c>
      <c r="AB132" s="732"/>
      <c r="AC132" s="732"/>
      <c r="AD132" s="732"/>
      <c r="AE132" s="733"/>
      <c r="AF132" s="734">
        <v>8.8122403689999995</v>
      </c>
      <c r="AG132" s="732"/>
      <c r="AH132" s="732"/>
      <c r="AI132" s="732"/>
      <c r="AJ132" s="733"/>
      <c r="AK132" s="734">
        <v>8.9803324109999991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8.1999999999999993</v>
      </c>
      <c r="AB133" s="711"/>
      <c r="AC133" s="711"/>
      <c r="AD133" s="711"/>
      <c r="AE133" s="712"/>
      <c r="AF133" s="710">
        <v>8.1</v>
      </c>
      <c r="AG133" s="711"/>
      <c r="AH133" s="711"/>
      <c r="AI133" s="711"/>
      <c r="AJ133" s="712"/>
      <c r="AK133" s="710">
        <v>8.4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hEuWkAlzxfLnSipGMI7Ia2Ry6AuZFxLQ94B4hmb+NCob0ww7G9ts66b8I+icasClTJO4yy3d9+aEiyApQoj1g==" saltValue="xPgnMqxmOV02+bxFgCWx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O7iYaosndh4h+tDEQkp5eM6+cppSYeMhfttb3dRnf7vlQNXq8BmdXqbm6hmurWB5IkHlXT8EXkhbhLchUFQYw==" saltValue="jCFl+WWzxw8j0f9zLpvV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vyRFxxncQPDeQuVn/BobJS47uplDzGWzpIA9IpJgCpJHEgK1Se4m+QC4LUYTBGgsHg06FU59c/WfO6qoYeoJQ==" saltValue="SM+KchKBbB16WVaGRm/nv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6" t="s">
        <v>478</v>
      </c>
      <c r="AP7" s="265"/>
      <c r="AQ7" s="266" t="s">
        <v>479</v>
      </c>
      <c r="AR7" s="267"/>
    </row>
    <row r="8" spans="1:46" x14ac:dyDescent="0.15">
      <c r="A8" s="259"/>
      <c r="AK8" s="268"/>
      <c r="AL8" s="269"/>
      <c r="AM8" s="269"/>
      <c r="AN8" s="270"/>
      <c r="AO8" s="1107"/>
      <c r="AP8" s="271" t="s">
        <v>480</v>
      </c>
      <c r="AQ8" s="272" t="s">
        <v>481</v>
      </c>
      <c r="AR8" s="273" t="s">
        <v>482</v>
      </c>
    </row>
    <row r="9" spans="1:46" x14ac:dyDescent="0.15">
      <c r="A9" s="259"/>
      <c r="AK9" s="1118" t="s">
        <v>483</v>
      </c>
      <c r="AL9" s="1119"/>
      <c r="AM9" s="1119"/>
      <c r="AN9" s="1120"/>
      <c r="AO9" s="274">
        <v>902452</v>
      </c>
      <c r="AP9" s="274">
        <v>63746</v>
      </c>
      <c r="AQ9" s="275">
        <v>111034</v>
      </c>
      <c r="AR9" s="276">
        <v>-42.6</v>
      </c>
    </row>
    <row r="10" spans="1:46" ht="13.5" customHeight="1" x14ac:dyDescent="0.15">
      <c r="A10" s="259"/>
      <c r="AK10" s="1118" t="s">
        <v>484</v>
      </c>
      <c r="AL10" s="1119"/>
      <c r="AM10" s="1119"/>
      <c r="AN10" s="1120"/>
      <c r="AO10" s="277">
        <v>36018</v>
      </c>
      <c r="AP10" s="277">
        <v>2544</v>
      </c>
      <c r="AQ10" s="278">
        <v>15617</v>
      </c>
      <c r="AR10" s="279">
        <v>-83.7</v>
      </c>
    </row>
    <row r="11" spans="1:46" ht="13.5" customHeight="1" x14ac:dyDescent="0.15">
      <c r="A11" s="259"/>
      <c r="AK11" s="1118" t="s">
        <v>485</v>
      </c>
      <c r="AL11" s="1119"/>
      <c r="AM11" s="1119"/>
      <c r="AN11" s="1120"/>
      <c r="AO11" s="277" t="s">
        <v>486</v>
      </c>
      <c r="AP11" s="277" t="s">
        <v>486</v>
      </c>
      <c r="AQ11" s="278">
        <v>1538</v>
      </c>
      <c r="AR11" s="279" t="s">
        <v>486</v>
      </c>
    </row>
    <row r="12" spans="1:46" ht="13.5" customHeight="1" x14ac:dyDescent="0.15">
      <c r="A12" s="259"/>
      <c r="AK12" s="1118" t="s">
        <v>487</v>
      </c>
      <c r="AL12" s="1119"/>
      <c r="AM12" s="1119"/>
      <c r="AN12" s="1120"/>
      <c r="AO12" s="277" t="s">
        <v>486</v>
      </c>
      <c r="AP12" s="277" t="s">
        <v>486</v>
      </c>
      <c r="AQ12" s="278">
        <v>0</v>
      </c>
      <c r="AR12" s="279" t="s">
        <v>486</v>
      </c>
    </row>
    <row r="13" spans="1:46" ht="13.5" customHeight="1" x14ac:dyDescent="0.15">
      <c r="A13" s="259"/>
      <c r="AK13" s="1118" t="s">
        <v>488</v>
      </c>
      <c r="AL13" s="1119"/>
      <c r="AM13" s="1119"/>
      <c r="AN13" s="1120"/>
      <c r="AO13" s="277">
        <v>58716</v>
      </c>
      <c r="AP13" s="277">
        <v>4147</v>
      </c>
      <c r="AQ13" s="278">
        <v>4378</v>
      </c>
      <c r="AR13" s="279">
        <v>-5.3</v>
      </c>
    </row>
    <row r="14" spans="1:46" ht="13.5" customHeight="1" x14ac:dyDescent="0.15">
      <c r="A14" s="259"/>
      <c r="AK14" s="1118" t="s">
        <v>489</v>
      </c>
      <c r="AL14" s="1119"/>
      <c r="AM14" s="1119"/>
      <c r="AN14" s="1120"/>
      <c r="AO14" s="277">
        <v>73641</v>
      </c>
      <c r="AP14" s="277">
        <v>5202</v>
      </c>
      <c r="AQ14" s="278">
        <v>2499</v>
      </c>
      <c r="AR14" s="279">
        <v>108.2</v>
      </c>
    </row>
    <row r="15" spans="1:46" ht="13.5" customHeight="1" x14ac:dyDescent="0.15">
      <c r="A15" s="259"/>
      <c r="AK15" s="1121" t="s">
        <v>490</v>
      </c>
      <c r="AL15" s="1122"/>
      <c r="AM15" s="1122"/>
      <c r="AN15" s="1123"/>
      <c r="AO15" s="277">
        <v>-61461</v>
      </c>
      <c r="AP15" s="277">
        <v>-4341</v>
      </c>
      <c r="AQ15" s="278">
        <v>-6867</v>
      </c>
      <c r="AR15" s="279">
        <v>-36.799999999999997</v>
      </c>
    </row>
    <row r="16" spans="1:46" x14ac:dyDescent="0.15">
      <c r="A16" s="259"/>
      <c r="AK16" s="1121" t="s">
        <v>177</v>
      </c>
      <c r="AL16" s="1122"/>
      <c r="AM16" s="1122"/>
      <c r="AN16" s="1123"/>
      <c r="AO16" s="277">
        <v>1009366</v>
      </c>
      <c r="AP16" s="277">
        <v>71298</v>
      </c>
      <c r="AQ16" s="278">
        <v>128199</v>
      </c>
      <c r="AR16" s="279">
        <v>-44.4</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4" t="s">
        <v>495</v>
      </c>
      <c r="AL21" s="1125"/>
      <c r="AM21" s="1125"/>
      <c r="AN21" s="1126"/>
      <c r="AO21" s="289">
        <v>6.29</v>
      </c>
      <c r="AP21" s="290">
        <v>10.85</v>
      </c>
      <c r="AQ21" s="291">
        <v>-4.5599999999999996</v>
      </c>
      <c r="AS21" s="292"/>
      <c r="AT21" s="288"/>
    </row>
    <row r="22" spans="1:46" s="260" customFormat="1" x14ac:dyDescent="0.15">
      <c r="A22" s="288"/>
      <c r="AK22" s="1124" t="s">
        <v>496</v>
      </c>
      <c r="AL22" s="1125"/>
      <c r="AM22" s="1125"/>
      <c r="AN22" s="1126"/>
      <c r="AO22" s="293">
        <v>99</v>
      </c>
      <c r="AP22" s="294">
        <v>96.2</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6" t="s">
        <v>478</v>
      </c>
      <c r="AP30" s="265"/>
      <c r="AQ30" s="266" t="s">
        <v>479</v>
      </c>
      <c r="AR30" s="267"/>
    </row>
    <row r="31" spans="1:46" x14ac:dyDescent="0.15">
      <c r="A31" s="259"/>
      <c r="AK31" s="268"/>
      <c r="AL31" s="269"/>
      <c r="AM31" s="269"/>
      <c r="AN31" s="270"/>
      <c r="AO31" s="1107"/>
      <c r="AP31" s="271" t="s">
        <v>480</v>
      </c>
      <c r="AQ31" s="272" t="s">
        <v>481</v>
      </c>
      <c r="AR31" s="273" t="s">
        <v>482</v>
      </c>
    </row>
    <row r="32" spans="1:46" ht="27" customHeight="1" x14ac:dyDescent="0.15">
      <c r="A32" s="259"/>
      <c r="AK32" s="1108" t="s">
        <v>500</v>
      </c>
      <c r="AL32" s="1109"/>
      <c r="AM32" s="1109"/>
      <c r="AN32" s="1110"/>
      <c r="AO32" s="303">
        <v>508579</v>
      </c>
      <c r="AP32" s="303">
        <v>35924</v>
      </c>
      <c r="AQ32" s="304">
        <v>62185</v>
      </c>
      <c r="AR32" s="305">
        <v>-42.2</v>
      </c>
    </row>
    <row r="33" spans="1:46" ht="13.5" customHeight="1" x14ac:dyDescent="0.15">
      <c r="A33" s="259"/>
      <c r="AK33" s="1108" t="s">
        <v>501</v>
      </c>
      <c r="AL33" s="1109"/>
      <c r="AM33" s="1109"/>
      <c r="AN33" s="1110"/>
      <c r="AO33" s="303" t="s">
        <v>486</v>
      </c>
      <c r="AP33" s="303" t="s">
        <v>486</v>
      </c>
      <c r="AQ33" s="304" t="s">
        <v>486</v>
      </c>
      <c r="AR33" s="305" t="s">
        <v>486</v>
      </c>
    </row>
    <row r="34" spans="1:46" ht="27" customHeight="1" x14ac:dyDescent="0.15">
      <c r="A34" s="259"/>
      <c r="AK34" s="1108" t="s">
        <v>502</v>
      </c>
      <c r="AL34" s="1109"/>
      <c r="AM34" s="1109"/>
      <c r="AN34" s="1110"/>
      <c r="AO34" s="303" t="s">
        <v>486</v>
      </c>
      <c r="AP34" s="303" t="s">
        <v>486</v>
      </c>
      <c r="AQ34" s="304" t="s">
        <v>486</v>
      </c>
      <c r="AR34" s="305" t="s">
        <v>486</v>
      </c>
    </row>
    <row r="35" spans="1:46" ht="27" customHeight="1" x14ac:dyDescent="0.15">
      <c r="A35" s="259"/>
      <c r="AK35" s="1108" t="s">
        <v>503</v>
      </c>
      <c r="AL35" s="1109"/>
      <c r="AM35" s="1109"/>
      <c r="AN35" s="1110"/>
      <c r="AO35" s="303">
        <v>168626</v>
      </c>
      <c r="AP35" s="303">
        <v>11911</v>
      </c>
      <c r="AQ35" s="304">
        <v>15497</v>
      </c>
      <c r="AR35" s="305">
        <v>-23.1</v>
      </c>
    </row>
    <row r="36" spans="1:46" ht="27" customHeight="1" x14ac:dyDescent="0.15">
      <c r="A36" s="259"/>
      <c r="AK36" s="1108" t="s">
        <v>504</v>
      </c>
      <c r="AL36" s="1109"/>
      <c r="AM36" s="1109"/>
      <c r="AN36" s="1110"/>
      <c r="AO36" s="303">
        <v>77438</v>
      </c>
      <c r="AP36" s="303">
        <v>5470</v>
      </c>
      <c r="AQ36" s="304">
        <v>3842</v>
      </c>
      <c r="AR36" s="305">
        <v>42.4</v>
      </c>
    </row>
    <row r="37" spans="1:46" ht="13.5" customHeight="1" x14ac:dyDescent="0.15">
      <c r="A37" s="259"/>
      <c r="AK37" s="1108" t="s">
        <v>505</v>
      </c>
      <c r="AL37" s="1109"/>
      <c r="AM37" s="1109"/>
      <c r="AN37" s="1110"/>
      <c r="AO37" s="303" t="s">
        <v>486</v>
      </c>
      <c r="AP37" s="303" t="s">
        <v>486</v>
      </c>
      <c r="AQ37" s="304">
        <v>306</v>
      </c>
      <c r="AR37" s="305" t="s">
        <v>486</v>
      </c>
    </row>
    <row r="38" spans="1:46" ht="27" customHeight="1" x14ac:dyDescent="0.15">
      <c r="A38" s="259"/>
      <c r="AK38" s="1111" t="s">
        <v>506</v>
      </c>
      <c r="AL38" s="1112"/>
      <c r="AM38" s="1112"/>
      <c r="AN38" s="1113"/>
      <c r="AO38" s="306" t="s">
        <v>486</v>
      </c>
      <c r="AP38" s="306" t="s">
        <v>486</v>
      </c>
      <c r="AQ38" s="307">
        <v>4</v>
      </c>
      <c r="AR38" s="295" t="s">
        <v>486</v>
      </c>
      <c r="AS38" s="302"/>
    </row>
    <row r="39" spans="1:46" x14ac:dyDescent="0.15">
      <c r="A39" s="259"/>
      <c r="AK39" s="1111" t="s">
        <v>507</v>
      </c>
      <c r="AL39" s="1112"/>
      <c r="AM39" s="1112"/>
      <c r="AN39" s="1113"/>
      <c r="AO39" s="303">
        <v>-67386</v>
      </c>
      <c r="AP39" s="303">
        <v>-4760</v>
      </c>
      <c r="AQ39" s="304">
        <v>-2250</v>
      </c>
      <c r="AR39" s="305">
        <v>111.6</v>
      </c>
      <c r="AS39" s="302"/>
    </row>
    <row r="40" spans="1:46" ht="27" customHeight="1" x14ac:dyDescent="0.15">
      <c r="A40" s="259"/>
      <c r="AK40" s="1108" t="s">
        <v>508</v>
      </c>
      <c r="AL40" s="1109"/>
      <c r="AM40" s="1109"/>
      <c r="AN40" s="1110"/>
      <c r="AO40" s="303">
        <v>-365245</v>
      </c>
      <c r="AP40" s="303">
        <v>-25800</v>
      </c>
      <c r="AQ40" s="304">
        <v>-52332</v>
      </c>
      <c r="AR40" s="305">
        <v>-50.7</v>
      </c>
      <c r="AS40" s="302"/>
    </row>
    <row r="41" spans="1:46" x14ac:dyDescent="0.15">
      <c r="A41" s="259"/>
      <c r="AK41" s="1114" t="s">
        <v>287</v>
      </c>
      <c r="AL41" s="1115"/>
      <c r="AM41" s="1115"/>
      <c r="AN41" s="1116"/>
      <c r="AO41" s="303">
        <v>322012</v>
      </c>
      <c r="AP41" s="303">
        <v>22746</v>
      </c>
      <c r="AQ41" s="304">
        <v>27253</v>
      </c>
      <c r="AR41" s="305">
        <v>-16.5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1" t="s">
        <v>478</v>
      </c>
      <c r="AN49" s="1103" t="s">
        <v>511</v>
      </c>
      <c r="AO49" s="1104"/>
      <c r="AP49" s="1104"/>
      <c r="AQ49" s="1104"/>
      <c r="AR49" s="1105"/>
    </row>
    <row r="50" spans="1:44" x14ac:dyDescent="0.15">
      <c r="A50" s="259"/>
      <c r="AK50" s="317"/>
      <c r="AL50" s="318"/>
      <c r="AM50" s="1102"/>
      <c r="AN50" s="319" t="s">
        <v>512</v>
      </c>
      <c r="AO50" s="320" t="s">
        <v>513</v>
      </c>
      <c r="AP50" s="321" t="s">
        <v>514</v>
      </c>
      <c r="AQ50" s="322" t="s">
        <v>515</v>
      </c>
      <c r="AR50" s="323" t="s">
        <v>516</v>
      </c>
    </row>
    <row r="51" spans="1:44" x14ac:dyDescent="0.15">
      <c r="A51" s="259"/>
      <c r="AK51" s="315" t="s">
        <v>517</v>
      </c>
      <c r="AL51" s="316"/>
      <c r="AM51" s="324">
        <v>1054313</v>
      </c>
      <c r="AN51" s="325">
        <v>72041</v>
      </c>
      <c r="AO51" s="326">
        <v>37.200000000000003</v>
      </c>
      <c r="AP51" s="327">
        <v>93492</v>
      </c>
      <c r="AQ51" s="328">
        <v>-13.6</v>
      </c>
      <c r="AR51" s="329">
        <v>50.8</v>
      </c>
    </row>
    <row r="52" spans="1:44" x14ac:dyDescent="0.15">
      <c r="A52" s="259"/>
      <c r="AK52" s="330"/>
      <c r="AL52" s="331" t="s">
        <v>518</v>
      </c>
      <c r="AM52" s="332">
        <v>664771</v>
      </c>
      <c r="AN52" s="333">
        <v>45423</v>
      </c>
      <c r="AO52" s="334">
        <v>20.7</v>
      </c>
      <c r="AP52" s="335">
        <v>53316</v>
      </c>
      <c r="AQ52" s="336">
        <v>6</v>
      </c>
      <c r="AR52" s="337">
        <v>14.7</v>
      </c>
    </row>
    <row r="53" spans="1:44" x14ac:dyDescent="0.15">
      <c r="A53" s="259"/>
      <c r="AK53" s="315" t="s">
        <v>519</v>
      </c>
      <c r="AL53" s="316"/>
      <c r="AM53" s="324">
        <v>1561836</v>
      </c>
      <c r="AN53" s="325">
        <v>107232</v>
      </c>
      <c r="AO53" s="326">
        <v>48.8</v>
      </c>
      <c r="AP53" s="327">
        <v>94796</v>
      </c>
      <c r="AQ53" s="328">
        <v>1.4</v>
      </c>
      <c r="AR53" s="329">
        <v>47.4</v>
      </c>
    </row>
    <row r="54" spans="1:44" x14ac:dyDescent="0.15">
      <c r="A54" s="259"/>
      <c r="AK54" s="330"/>
      <c r="AL54" s="331" t="s">
        <v>518</v>
      </c>
      <c r="AM54" s="332">
        <v>1148159</v>
      </c>
      <c r="AN54" s="333">
        <v>78830</v>
      </c>
      <c r="AO54" s="334">
        <v>73.5</v>
      </c>
      <c r="AP54" s="335">
        <v>55781</v>
      </c>
      <c r="AQ54" s="336">
        <v>4.5999999999999996</v>
      </c>
      <c r="AR54" s="337">
        <v>68.900000000000006</v>
      </c>
    </row>
    <row r="55" spans="1:44" x14ac:dyDescent="0.15">
      <c r="A55" s="259"/>
      <c r="AK55" s="315" t="s">
        <v>520</v>
      </c>
      <c r="AL55" s="316"/>
      <c r="AM55" s="324">
        <v>1120513</v>
      </c>
      <c r="AN55" s="325">
        <v>77373</v>
      </c>
      <c r="AO55" s="326">
        <v>-27.8</v>
      </c>
      <c r="AP55" s="327">
        <v>97758</v>
      </c>
      <c r="AQ55" s="328">
        <v>3.1</v>
      </c>
      <c r="AR55" s="329">
        <v>-30.9</v>
      </c>
    </row>
    <row r="56" spans="1:44" x14ac:dyDescent="0.15">
      <c r="A56" s="259"/>
      <c r="AK56" s="330"/>
      <c r="AL56" s="331" t="s">
        <v>518</v>
      </c>
      <c r="AM56" s="332">
        <v>701915</v>
      </c>
      <c r="AN56" s="333">
        <v>48468</v>
      </c>
      <c r="AO56" s="334">
        <v>-38.5</v>
      </c>
      <c r="AP56" s="335">
        <v>45946</v>
      </c>
      <c r="AQ56" s="336">
        <v>-17.600000000000001</v>
      </c>
      <c r="AR56" s="337">
        <v>-20.9</v>
      </c>
    </row>
    <row r="57" spans="1:44" x14ac:dyDescent="0.15">
      <c r="A57" s="259"/>
      <c r="AK57" s="315" t="s">
        <v>521</v>
      </c>
      <c r="AL57" s="316"/>
      <c r="AM57" s="324">
        <v>1731352</v>
      </c>
      <c r="AN57" s="325">
        <v>121218</v>
      </c>
      <c r="AO57" s="326">
        <v>56.7</v>
      </c>
      <c r="AP57" s="327">
        <v>91338</v>
      </c>
      <c r="AQ57" s="328">
        <v>-6.6</v>
      </c>
      <c r="AR57" s="329">
        <v>63.3</v>
      </c>
    </row>
    <row r="58" spans="1:44" x14ac:dyDescent="0.15">
      <c r="A58" s="259"/>
      <c r="AK58" s="330"/>
      <c r="AL58" s="331" t="s">
        <v>518</v>
      </c>
      <c r="AM58" s="332">
        <v>1224298</v>
      </c>
      <c r="AN58" s="333">
        <v>85717</v>
      </c>
      <c r="AO58" s="334">
        <v>76.900000000000006</v>
      </c>
      <c r="AP58" s="335">
        <v>43989</v>
      </c>
      <c r="AQ58" s="336">
        <v>-4.3</v>
      </c>
      <c r="AR58" s="337">
        <v>81.2</v>
      </c>
    </row>
    <row r="59" spans="1:44" x14ac:dyDescent="0.15">
      <c r="A59" s="259"/>
      <c r="AK59" s="315" t="s">
        <v>522</v>
      </c>
      <c r="AL59" s="316"/>
      <c r="AM59" s="324">
        <v>2466793</v>
      </c>
      <c r="AN59" s="325">
        <v>174245</v>
      </c>
      <c r="AO59" s="326">
        <v>43.7</v>
      </c>
      <c r="AP59" s="327">
        <v>103975</v>
      </c>
      <c r="AQ59" s="328">
        <v>13.8</v>
      </c>
      <c r="AR59" s="329">
        <v>29.9</v>
      </c>
    </row>
    <row r="60" spans="1:44" x14ac:dyDescent="0.15">
      <c r="A60" s="259"/>
      <c r="AK60" s="330"/>
      <c r="AL60" s="331" t="s">
        <v>518</v>
      </c>
      <c r="AM60" s="332">
        <v>2215341</v>
      </c>
      <c r="AN60" s="333">
        <v>156484</v>
      </c>
      <c r="AO60" s="334">
        <v>82.6</v>
      </c>
      <c r="AP60" s="335">
        <v>52698</v>
      </c>
      <c r="AQ60" s="336">
        <v>19.8</v>
      </c>
      <c r="AR60" s="337">
        <v>62.8</v>
      </c>
    </row>
    <row r="61" spans="1:44" x14ac:dyDescent="0.15">
      <c r="A61" s="259"/>
      <c r="AK61" s="315" t="s">
        <v>523</v>
      </c>
      <c r="AL61" s="338"/>
      <c r="AM61" s="324">
        <v>1586961</v>
      </c>
      <c r="AN61" s="325">
        <v>110422</v>
      </c>
      <c r="AO61" s="326">
        <v>31.7</v>
      </c>
      <c r="AP61" s="327">
        <v>96272</v>
      </c>
      <c r="AQ61" s="339">
        <v>-0.4</v>
      </c>
      <c r="AR61" s="329">
        <v>32.1</v>
      </c>
    </row>
    <row r="62" spans="1:44" x14ac:dyDescent="0.15">
      <c r="A62" s="259"/>
      <c r="AK62" s="330"/>
      <c r="AL62" s="331" t="s">
        <v>518</v>
      </c>
      <c r="AM62" s="332">
        <v>1190897</v>
      </c>
      <c r="AN62" s="333">
        <v>82984</v>
      </c>
      <c r="AO62" s="334">
        <v>43</v>
      </c>
      <c r="AP62" s="335">
        <v>50346</v>
      </c>
      <c r="AQ62" s="336">
        <v>1.7</v>
      </c>
      <c r="AR62" s="337">
        <v>41.3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sA8qP4nUJ7tfmjOfREN6XTPKgYzDl2k7qGjH0f3YAIp/U+wMIFL1bVA5Jo0gvyP8+KQYF19ON4aUh1h3X61BA==" saltValue="ET4ik7iaz0m1dRqTwCDu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AWGKhy+IObvOrx+2r34pWaZ4+hG6WM368VPVsSWhjm5nkFigaEWCVajjL9yRvbE3mPLojKfYI09dc7w04jnHdg==" saltValue="dgbSXbHSEFZXYqVqL0/q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4PJc5z6PaUpea+HEvsaV1FtKbqnuwo73yldo9X5Ap108NLjyx1D9BhlkIBuQx2++g7f9dahPC0Ng79yDO3/hcA==" saltValue="8Q3ti3Do90fmdvbfhZNZ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7" t="s">
        <v>3</v>
      </c>
      <c r="D47" s="1127"/>
      <c r="E47" s="1128"/>
      <c r="F47" s="11">
        <v>17.39</v>
      </c>
      <c r="G47" s="12">
        <v>16.89</v>
      </c>
      <c r="H47" s="12">
        <v>15.91</v>
      </c>
      <c r="I47" s="12">
        <v>21.63</v>
      </c>
      <c r="J47" s="13">
        <v>21.4</v>
      </c>
    </row>
    <row r="48" spans="2:10" ht="57.75" customHeight="1" x14ac:dyDescent="0.15">
      <c r="B48" s="14"/>
      <c r="C48" s="1129" t="s">
        <v>4</v>
      </c>
      <c r="D48" s="1129"/>
      <c r="E48" s="1130"/>
      <c r="F48" s="15">
        <v>2.52</v>
      </c>
      <c r="G48" s="16">
        <v>1.94</v>
      </c>
      <c r="H48" s="16">
        <v>1.18</v>
      </c>
      <c r="I48" s="16">
        <v>0.93</v>
      </c>
      <c r="J48" s="17">
        <v>1.81</v>
      </c>
    </row>
    <row r="49" spans="2:10" ht="57.75" customHeight="1" thickBot="1" x14ac:dyDescent="0.2">
      <c r="B49" s="18"/>
      <c r="C49" s="1131" t="s">
        <v>5</v>
      </c>
      <c r="D49" s="1131"/>
      <c r="E49" s="1132"/>
      <c r="F49" s="19">
        <v>1.89</v>
      </c>
      <c r="G49" s="20" t="s">
        <v>530</v>
      </c>
      <c r="H49" s="20" t="s">
        <v>531</v>
      </c>
      <c r="I49" s="20">
        <v>5.0999999999999996</v>
      </c>
      <c r="J49" s="21">
        <v>0.94</v>
      </c>
    </row>
    <row r="50" spans="2:10" x14ac:dyDescent="0.15"/>
  </sheetData>
  <sheetProtection algorithmName="SHA-512" hashValue="1VNjsDjdIR/gvz/w5gk5og0g4Eqs6V450S0femxT4p/dp9WRzxlGRo2Qo7mPHbz3SjPnPrGS8+240Bp5g9MMnA==" saltValue="vF1s2bIH4r+5iujEEZpz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7" t="s">
        <v>532</v>
      </c>
      <c r="D34" s="1137"/>
      <c r="E34" s="1138"/>
      <c r="F34" s="32">
        <v>15.41</v>
      </c>
      <c r="G34" s="33">
        <v>15.91</v>
      </c>
      <c r="H34" s="33">
        <v>15.55</v>
      </c>
      <c r="I34" s="33">
        <v>16.170000000000002</v>
      </c>
      <c r="J34" s="34">
        <v>16.79</v>
      </c>
      <c r="K34" s="22"/>
      <c r="L34" s="22"/>
      <c r="M34" s="22"/>
      <c r="N34" s="22"/>
      <c r="O34" s="22"/>
      <c r="P34" s="22"/>
    </row>
    <row r="35" spans="1:16" ht="39" customHeight="1" x14ac:dyDescent="0.15">
      <c r="A35" s="22"/>
      <c r="B35" s="35"/>
      <c r="C35" s="1133" t="s">
        <v>533</v>
      </c>
      <c r="D35" s="1133"/>
      <c r="E35" s="1134"/>
      <c r="F35" s="36">
        <v>2.0499999999999998</v>
      </c>
      <c r="G35" s="37">
        <v>2.2000000000000002</v>
      </c>
      <c r="H35" s="37">
        <v>2.2799999999999998</v>
      </c>
      <c r="I35" s="37">
        <v>2.56</v>
      </c>
      <c r="J35" s="38">
        <v>2.75</v>
      </c>
      <c r="K35" s="22"/>
      <c r="L35" s="22"/>
      <c r="M35" s="22"/>
      <c r="N35" s="22"/>
      <c r="O35" s="22"/>
      <c r="P35" s="22"/>
    </row>
    <row r="36" spans="1:16" ht="39" customHeight="1" x14ac:dyDescent="0.15">
      <c r="A36" s="22"/>
      <c r="B36" s="35"/>
      <c r="C36" s="1133" t="s">
        <v>534</v>
      </c>
      <c r="D36" s="1133"/>
      <c r="E36" s="1134"/>
      <c r="F36" s="36">
        <v>2.5099999999999998</v>
      </c>
      <c r="G36" s="37">
        <v>1.93</v>
      </c>
      <c r="H36" s="37">
        <v>1.18</v>
      </c>
      <c r="I36" s="37">
        <v>0.93</v>
      </c>
      <c r="J36" s="38">
        <v>1.8</v>
      </c>
      <c r="K36" s="22"/>
      <c r="L36" s="22"/>
      <c r="M36" s="22"/>
      <c r="N36" s="22"/>
      <c r="O36" s="22"/>
      <c r="P36" s="22"/>
    </row>
    <row r="37" spans="1:16" ht="39" customHeight="1" x14ac:dyDescent="0.15">
      <c r="A37" s="22"/>
      <c r="B37" s="35"/>
      <c r="C37" s="1133" t="s">
        <v>535</v>
      </c>
      <c r="D37" s="1133"/>
      <c r="E37" s="1134"/>
      <c r="F37" s="36">
        <v>1.33</v>
      </c>
      <c r="G37" s="37">
        <v>0.89</v>
      </c>
      <c r="H37" s="37">
        <v>1.47</v>
      </c>
      <c r="I37" s="37">
        <v>1.4</v>
      </c>
      <c r="J37" s="38">
        <v>1.21</v>
      </c>
      <c r="K37" s="22"/>
      <c r="L37" s="22"/>
      <c r="M37" s="22"/>
      <c r="N37" s="22"/>
      <c r="O37" s="22"/>
      <c r="P37" s="22"/>
    </row>
    <row r="38" spans="1:16" ht="39" customHeight="1" x14ac:dyDescent="0.15">
      <c r="A38" s="22"/>
      <c r="B38" s="35"/>
      <c r="C38" s="1133" t="s">
        <v>536</v>
      </c>
      <c r="D38" s="1133"/>
      <c r="E38" s="1134"/>
      <c r="F38" s="36">
        <v>0.71</v>
      </c>
      <c r="G38" s="37">
        <v>1.89</v>
      </c>
      <c r="H38" s="37">
        <v>1.79</v>
      </c>
      <c r="I38" s="37">
        <v>1.49</v>
      </c>
      <c r="J38" s="38">
        <v>0.94</v>
      </c>
      <c r="K38" s="22"/>
      <c r="L38" s="22"/>
      <c r="M38" s="22"/>
      <c r="N38" s="22"/>
      <c r="O38" s="22"/>
      <c r="P38" s="22"/>
    </row>
    <row r="39" spans="1:16" ht="39" customHeight="1" x14ac:dyDescent="0.15">
      <c r="A39" s="22"/>
      <c r="B39" s="35"/>
      <c r="C39" s="1133" t="s">
        <v>537</v>
      </c>
      <c r="D39" s="1133"/>
      <c r="E39" s="1134"/>
      <c r="F39" s="36" t="s">
        <v>486</v>
      </c>
      <c r="G39" s="37" t="s">
        <v>486</v>
      </c>
      <c r="H39" s="37" t="s">
        <v>486</v>
      </c>
      <c r="I39" s="37" t="s">
        <v>486</v>
      </c>
      <c r="J39" s="38">
        <v>0.32</v>
      </c>
      <c r="K39" s="22"/>
      <c r="L39" s="22"/>
      <c r="M39" s="22"/>
      <c r="N39" s="22"/>
      <c r="O39" s="22"/>
      <c r="P39" s="22"/>
    </row>
    <row r="40" spans="1:16" ht="39" customHeight="1" x14ac:dyDescent="0.15">
      <c r="A40" s="22"/>
      <c r="B40" s="35"/>
      <c r="C40" s="1133" t="s">
        <v>538</v>
      </c>
      <c r="D40" s="1133"/>
      <c r="E40" s="1134"/>
      <c r="F40" s="36">
        <v>0.11</v>
      </c>
      <c r="G40" s="37">
        <v>0.02</v>
      </c>
      <c r="H40" s="37">
        <v>0.02</v>
      </c>
      <c r="I40" s="37">
        <v>0.02</v>
      </c>
      <c r="J40" s="38">
        <v>0</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539</v>
      </c>
      <c r="D42" s="1133"/>
      <c r="E42" s="1134"/>
      <c r="F42" s="36" t="s">
        <v>486</v>
      </c>
      <c r="G42" s="37" t="s">
        <v>486</v>
      </c>
      <c r="H42" s="37" t="s">
        <v>486</v>
      </c>
      <c r="I42" s="37" t="s">
        <v>486</v>
      </c>
      <c r="J42" s="38" t="s">
        <v>486</v>
      </c>
      <c r="K42" s="22"/>
      <c r="L42" s="22"/>
      <c r="M42" s="22"/>
      <c r="N42" s="22"/>
      <c r="O42" s="22"/>
      <c r="P42" s="22"/>
    </row>
    <row r="43" spans="1:16" ht="39" customHeight="1" thickBot="1" x14ac:dyDescent="0.2">
      <c r="A43" s="22"/>
      <c r="B43" s="40"/>
      <c r="C43" s="1135" t="s">
        <v>540</v>
      </c>
      <c r="D43" s="1135"/>
      <c r="E43" s="1136"/>
      <c r="F43" s="41">
        <v>0.02</v>
      </c>
      <c r="G43" s="42">
        <v>0.03</v>
      </c>
      <c r="H43" s="42">
        <v>0.03</v>
      </c>
      <c r="I43" s="42">
        <v>0.03</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rJL8fD39VEYAyqakpt/Dl7VhgWOw59gHZx2IJ6pQfItRIeJ0CeUzbVm+k4Hdz5Wi5OAB1LAa67R6NdinR7FQ==" saltValue="ptce2lM/ZHN7plYRG+Eh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597</v>
      </c>
      <c r="L45" s="58">
        <v>556</v>
      </c>
      <c r="M45" s="58">
        <v>552</v>
      </c>
      <c r="N45" s="58">
        <v>542</v>
      </c>
      <c r="O45" s="59">
        <v>509</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486</v>
      </c>
      <c r="L46" s="62" t="s">
        <v>486</v>
      </c>
      <c r="M46" s="62" t="s">
        <v>486</v>
      </c>
      <c r="N46" s="62" t="s">
        <v>486</v>
      </c>
      <c r="O46" s="63" t="s">
        <v>486</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486</v>
      </c>
      <c r="L47" s="62" t="s">
        <v>486</v>
      </c>
      <c r="M47" s="62" t="s">
        <v>486</v>
      </c>
      <c r="N47" s="62" t="s">
        <v>486</v>
      </c>
      <c r="O47" s="63" t="s">
        <v>486</v>
      </c>
      <c r="P47" s="46"/>
      <c r="Q47" s="46"/>
      <c r="R47" s="46"/>
      <c r="S47" s="46"/>
      <c r="T47" s="46"/>
      <c r="U47" s="46"/>
    </row>
    <row r="48" spans="1:21" ht="30.75" customHeight="1" x14ac:dyDescent="0.15">
      <c r="A48" s="46"/>
      <c r="B48" s="1164"/>
      <c r="C48" s="1165"/>
      <c r="D48" s="60"/>
      <c r="E48" s="1141" t="s">
        <v>13</v>
      </c>
      <c r="F48" s="1141"/>
      <c r="G48" s="1141"/>
      <c r="H48" s="1141"/>
      <c r="I48" s="1141"/>
      <c r="J48" s="1142"/>
      <c r="K48" s="61">
        <v>186</v>
      </c>
      <c r="L48" s="62">
        <v>190</v>
      </c>
      <c r="M48" s="62">
        <v>191</v>
      </c>
      <c r="N48" s="62">
        <v>190</v>
      </c>
      <c r="O48" s="63">
        <v>169</v>
      </c>
      <c r="P48" s="46"/>
      <c r="Q48" s="46"/>
      <c r="R48" s="46"/>
      <c r="S48" s="46"/>
      <c r="T48" s="46"/>
      <c r="U48" s="46"/>
    </row>
    <row r="49" spans="1:21" ht="30.75" customHeight="1" x14ac:dyDescent="0.15">
      <c r="A49" s="46"/>
      <c r="B49" s="1164"/>
      <c r="C49" s="1165"/>
      <c r="D49" s="60"/>
      <c r="E49" s="1141" t="s">
        <v>14</v>
      </c>
      <c r="F49" s="1141"/>
      <c r="G49" s="1141"/>
      <c r="H49" s="1141"/>
      <c r="I49" s="1141"/>
      <c r="J49" s="1142"/>
      <c r="K49" s="61" t="s">
        <v>486</v>
      </c>
      <c r="L49" s="62" t="s">
        <v>486</v>
      </c>
      <c r="M49" s="62" t="s">
        <v>486</v>
      </c>
      <c r="N49" s="62" t="s">
        <v>486</v>
      </c>
      <c r="O49" s="63">
        <v>77</v>
      </c>
      <c r="P49" s="46"/>
      <c r="Q49" s="46"/>
      <c r="R49" s="46"/>
      <c r="S49" s="46"/>
      <c r="T49" s="46"/>
      <c r="U49" s="46"/>
    </row>
    <row r="50" spans="1:21" ht="30.75" customHeight="1" x14ac:dyDescent="0.15">
      <c r="A50" s="46"/>
      <c r="B50" s="1164"/>
      <c r="C50" s="1165"/>
      <c r="D50" s="60"/>
      <c r="E50" s="1141" t="s">
        <v>15</v>
      </c>
      <c r="F50" s="1141"/>
      <c r="G50" s="1141"/>
      <c r="H50" s="1141"/>
      <c r="I50" s="1141"/>
      <c r="J50" s="1142"/>
      <c r="K50" s="61" t="s">
        <v>486</v>
      </c>
      <c r="L50" s="62" t="s">
        <v>486</v>
      </c>
      <c r="M50" s="62" t="s">
        <v>486</v>
      </c>
      <c r="N50" s="62" t="s">
        <v>486</v>
      </c>
      <c r="O50" s="63" t="s">
        <v>486</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486</v>
      </c>
      <c r="L51" s="62" t="s">
        <v>486</v>
      </c>
      <c r="M51" s="62" t="s">
        <v>486</v>
      </c>
      <c r="N51" s="62" t="s">
        <v>486</v>
      </c>
      <c r="O51" s="63" t="s">
        <v>486</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488</v>
      </c>
      <c r="L52" s="62">
        <v>471</v>
      </c>
      <c r="M52" s="62">
        <v>468</v>
      </c>
      <c r="N52" s="62">
        <v>420</v>
      </c>
      <c r="O52" s="63">
        <v>433</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295</v>
      </c>
      <c r="L53" s="67">
        <v>275</v>
      </c>
      <c r="M53" s="67">
        <v>275</v>
      </c>
      <c r="N53" s="67">
        <v>312</v>
      </c>
      <c r="O53" s="68">
        <v>322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dYGEV0BOanBZsTQhjWiXqYGkz0FEnFXJM/alc0nZ7T8AhxFs1Bby8igSB4HAMQhP6tHpAVSOLW0KYQ9orGbMg==" saltValue="Mrzcc1yJkjDYL8PxH0OK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2" t="s">
        <v>30</v>
      </c>
      <c r="C41" s="1183"/>
      <c r="D41" s="103"/>
      <c r="E41" s="1184" t="s">
        <v>31</v>
      </c>
      <c r="F41" s="1184"/>
      <c r="G41" s="1184"/>
      <c r="H41" s="1185"/>
      <c r="I41" s="342">
        <v>5944</v>
      </c>
      <c r="J41" s="343">
        <v>6363</v>
      </c>
      <c r="K41" s="343">
        <v>6358</v>
      </c>
      <c r="L41" s="343">
        <v>6585</v>
      </c>
      <c r="M41" s="344">
        <v>7009</v>
      </c>
    </row>
    <row r="42" spans="2:13" ht="27.75" customHeight="1" x14ac:dyDescent="0.15">
      <c r="B42" s="1172"/>
      <c r="C42" s="1173"/>
      <c r="D42" s="104"/>
      <c r="E42" s="1176" t="s">
        <v>32</v>
      </c>
      <c r="F42" s="1176"/>
      <c r="G42" s="1176"/>
      <c r="H42" s="1177"/>
      <c r="I42" s="345" t="s">
        <v>486</v>
      </c>
      <c r="J42" s="346" t="s">
        <v>486</v>
      </c>
      <c r="K42" s="346" t="s">
        <v>486</v>
      </c>
      <c r="L42" s="346" t="s">
        <v>486</v>
      </c>
      <c r="M42" s="347" t="s">
        <v>486</v>
      </c>
    </row>
    <row r="43" spans="2:13" ht="27.75" customHeight="1" x14ac:dyDescent="0.15">
      <c r="B43" s="1172"/>
      <c r="C43" s="1173"/>
      <c r="D43" s="104"/>
      <c r="E43" s="1176" t="s">
        <v>33</v>
      </c>
      <c r="F43" s="1176"/>
      <c r="G43" s="1176"/>
      <c r="H43" s="1177"/>
      <c r="I43" s="345">
        <v>2634</v>
      </c>
      <c r="J43" s="346">
        <v>2534</v>
      </c>
      <c r="K43" s="346">
        <v>2415</v>
      </c>
      <c r="L43" s="346">
        <v>2290</v>
      </c>
      <c r="M43" s="347">
        <v>2062</v>
      </c>
    </row>
    <row r="44" spans="2:13" ht="27.75" customHeight="1" x14ac:dyDescent="0.15">
      <c r="B44" s="1172"/>
      <c r="C44" s="1173"/>
      <c r="D44" s="104"/>
      <c r="E44" s="1176" t="s">
        <v>34</v>
      </c>
      <c r="F44" s="1176"/>
      <c r="G44" s="1176"/>
      <c r="H44" s="1177"/>
      <c r="I44" s="345">
        <v>1678</v>
      </c>
      <c r="J44" s="346">
        <v>1641</v>
      </c>
      <c r="K44" s="346">
        <v>1496</v>
      </c>
      <c r="L44" s="346">
        <v>1375</v>
      </c>
      <c r="M44" s="347">
        <v>1247</v>
      </c>
    </row>
    <row r="45" spans="2:13" ht="27.75" customHeight="1" x14ac:dyDescent="0.15">
      <c r="B45" s="1172"/>
      <c r="C45" s="1173"/>
      <c r="D45" s="104"/>
      <c r="E45" s="1176" t="s">
        <v>35</v>
      </c>
      <c r="F45" s="1176"/>
      <c r="G45" s="1176"/>
      <c r="H45" s="1177"/>
      <c r="I45" s="345">
        <v>514</v>
      </c>
      <c r="J45" s="346">
        <v>487</v>
      </c>
      <c r="K45" s="346">
        <v>431</v>
      </c>
      <c r="L45" s="346">
        <v>453</v>
      </c>
      <c r="M45" s="347">
        <v>372</v>
      </c>
    </row>
    <row r="46" spans="2:13" ht="27.75" customHeight="1" x14ac:dyDescent="0.15">
      <c r="B46" s="1172"/>
      <c r="C46" s="1173"/>
      <c r="D46" s="105"/>
      <c r="E46" s="1176" t="s">
        <v>36</v>
      </c>
      <c r="F46" s="1176"/>
      <c r="G46" s="1176"/>
      <c r="H46" s="1177"/>
      <c r="I46" s="345">
        <v>5</v>
      </c>
      <c r="J46" s="346">
        <v>5</v>
      </c>
      <c r="K46" s="346">
        <v>5</v>
      </c>
      <c r="L46" s="346">
        <v>4</v>
      </c>
      <c r="M46" s="347">
        <v>12</v>
      </c>
    </row>
    <row r="47" spans="2:13" ht="27.75" customHeight="1" x14ac:dyDescent="0.15">
      <c r="B47" s="1172"/>
      <c r="C47" s="1173"/>
      <c r="D47" s="106"/>
      <c r="E47" s="1186" t="s">
        <v>37</v>
      </c>
      <c r="F47" s="1187"/>
      <c r="G47" s="1187"/>
      <c r="H47" s="1188"/>
      <c r="I47" s="345" t="s">
        <v>486</v>
      </c>
      <c r="J47" s="346" t="s">
        <v>486</v>
      </c>
      <c r="K47" s="346" t="s">
        <v>486</v>
      </c>
      <c r="L47" s="346" t="s">
        <v>486</v>
      </c>
      <c r="M47" s="347" t="s">
        <v>486</v>
      </c>
    </row>
    <row r="48" spans="2:13" ht="27.75" customHeight="1" x14ac:dyDescent="0.15">
      <c r="B48" s="1172"/>
      <c r="C48" s="1173"/>
      <c r="D48" s="104"/>
      <c r="E48" s="1176" t="s">
        <v>38</v>
      </c>
      <c r="F48" s="1176"/>
      <c r="G48" s="1176"/>
      <c r="H48" s="1177"/>
      <c r="I48" s="345" t="s">
        <v>486</v>
      </c>
      <c r="J48" s="346" t="s">
        <v>486</v>
      </c>
      <c r="K48" s="346" t="s">
        <v>486</v>
      </c>
      <c r="L48" s="346" t="s">
        <v>486</v>
      </c>
      <c r="M48" s="347" t="s">
        <v>486</v>
      </c>
    </row>
    <row r="49" spans="2:13" ht="27.75" customHeight="1" x14ac:dyDescent="0.15">
      <c r="B49" s="1174"/>
      <c r="C49" s="1175"/>
      <c r="D49" s="104"/>
      <c r="E49" s="1176" t="s">
        <v>39</v>
      </c>
      <c r="F49" s="1176"/>
      <c r="G49" s="1176"/>
      <c r="H49" s="1177"/>
      <c r="I49" s="345" t="s">
        <v>486</v>
      </c>
      <c r="J49" s="346" t="s">
        <v>486</v>
      </c>
      <c r="K49" s="346" t="s">
        <v>486</v>
      </c>
      <c r="L49" s="346" t="s">
        <v>486</v>
      </c>
      <c r="M49" s="347" t="s">
        <v>486</v>
      </c>
    </row>
    <row r="50" spans="2:13" ht="27.75" customHeight="1" x14ac:dyDescent="0.15">
      <c r="B50" s="1170" t="s">
        <v>40</v>
      </c>
      <c r="C50" s="1171"/>
      <c r="D50" s="107"/>
      <c r="E50" s="1176" t="s">
        <v>41</v>
      </c>
      <c r="F50" s="1176"/>
      <c r="G50" s="1176"/>
      <c r="H50" s="1177"/>
      <c r="I50" s="345">
        <v>4667</v>
      </c>
      <c r="J50" s="346">
        <v>5330</v>
      </c>
      <c r="K50" s="346">
        <v>6034</v>
      </c>
      <c r="L50" s="346">
        <v>6406</v>
      </c>
      <c r="M50" s="347">
        <v>5642</v>
      </c>
    </row>
    <row r="51" spans="2:13" ht="27.75" customHeight="1" x14ac:dyDescent="0.15">
      <c r="B51" s="1172"/>
      <c r="C51" s="1173"/>
      <c r="D51" s="104"/>
      <c r="E51" s="1176" t="s">
        <v>42</v>
      </c>
      <c r="F51" s="1176"/>
      <c r="G51" s="1176"/>
      <c r="H51" s="1177"/>
      <c r="I51" s="345">
        <v>1007</v>
      </c>
      <c r="J51" s="346">
        <v>942</v>
      </c>
      <c r="K51" s="346">
        <v>876</v>
      </c>
      <c r="L51" s="346">
        <v>750</v>
      </c>
      <c r="M51" s="347">
        <v>741</v>
      </c>
    </row>
    <row r="52" spans="2:13" ht="27.75" customHeight="1" x14ac:dyDescent="0.15">
      <c r="B52" s="1174"/>
      <c r="C52" s="1175"/>
      <c r="D52" s="104"/>
      <c r="E52" s="1176" t="s">
        <v>43</v>
      </c>
      <c r="F52" s="1176"/>
      <c r="G52" s="1176"/>
      <c r="H52" s="1177"/>
      <c r="I52" s="345">
        <v>5221</v>
      </c>
      <c r="J52" s="346">
        <v>5323</v>
      </c>
      <c r="K52" s="346">
        <v>4869</v>
      </c>
      <c r="L52" s="346">
        <v>5107</v>
      </c>
      <c r="M52" s="347">
        <v>4948</v>
      </c>
    </row>
    <row r="53" spans="2:13" ht="27.75" customHeight="1" thickBot="1" x14ac:dyDescent="0.2">
      <c r="B53" s="1178" t="s">
        <v>19</v>
      </c>
      <c r="C53" s="1179"/>
      <c r="D53" s="108"/>
      <c r="E53" s="1180" t="s">
        <v>44</v>
      </c>
      <c r="F53" s="1180"/>
      <c r="G53" s="1180"/>
      <c r="H53" s="1181"/>
      <c r="I53" s="348">
        <v>-119</v>
      </c>
      <c r="J53" s="349">
        <v>-565</v>
      </c>
      <c r="K53" s="349">
        <v>-1074</v>
      </c>
      <c r="L53" s="349">
        <v>-1556</v>
      </c>
      <c r="M53" s="350">
        <v>-628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1HohUP82yyr/KkMP63C3sIAM4cuhJvDpABhwC2tN8+AjA9qzItAlqfCTFiRwJMqqHj0XkLOT3vMPczDN2Nvb5A==" saltValue="Ixj86mYjomOzvOw8UJBM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7" t="s">
        <v>46</v>
      </c>
      <c r="D55" s="1197"/>
      <c r="E55" s="1198"/>
      <c r="F55" s="120">
        <v>639</v>
      </c>
      <c r="G55" s="120">
        <v>844</v>
      </c>
      <c r="H55" s="121">
        <v>846</v>
      </c>
    </row>
    <row r="56" spans="2:8" ht="52.5" customHeight="1" x14ac:dyDescent="0.15">
      <c r="B56" s="122"/>
      <c r="C56" s="1199" t="s">
        <v>47</v>
      </c>
      <c r="D56" s="1199"/>
      <c r="E56" s="1200"/>
      <c r="F56" s="123">
        <v>274</v>
      </c>
      <c r="G56" s="123">
        <v>269</v>
      </c>
      <c r="H56" s="124">
        <v>329</v>
      </c>
    </row>
    <row r="57" spans="2:8" ht="53.25" customHeight="1" x14ac:dyDescent="0.15">
      <c r="B57" s="122"/>
      <c r="C57" s="1201" t="s">
        <v>48</v>
      </c>
      <c r="D57" s="1201"/>
      <c r="E57" s="1202"/>
      <c r="F57" s="125">
        <v>4371</v>
      </c>
      <c r="G57" s="125">
        <v>4305</v>
      </c>
      <c r="H57" s="126">
        <v>3506</v>
      </c>
    </row>
    <row r="58" spans="2:8" ht="45.75" customHeight="1" x14ac:dyDescent="0.15">
      <c r="B58" s="127"/>
      <c r="C58" s="1189" t="s">
        <v>559</v>
      </c>
      <c r="D58" s="1190"/>
      <c r="E58" s="1191"/>
      <c r="F58" s="128">
        <v>1696</v>
      </c>
      <c r="G58" s="128">
        <v>1949</v>
      </c>
      <c r="H58" s="129">
        <v>2099</v>
      </c>
    </row>
    <row r="59" spans="2:8" ht="45.75" customHeight="1" x14ac:dyDescent="0.15">
      <c r="B59" s="127"/>
      <c r="C59" s="1189" t="s">
        <v>561</v>
      </c>
      <c r="D59" s="1190"/>
      <c r="E59" s="1191"/>
      <c r="F59" s="128">
        <v>766</v>
      </c>
      <c r="G59" s="128">
        <v>766</v>
      </c>
      <c r="H59" s="129">
        <v>766</v>
      </c>
    </row>
    <row r="60" spans="2:8" ht="45.75" customHeight="1" x14ac:dyDescent="0.15">
      <c r="B60" s="127"/>
      <c r="C60" s="1189" t="s">
        <v>562</v>
      </c>
      <c r="D60" s="1190"/>
      <c r="E60" s="1191"/>
      <c r="F60" s="128">
        <v>215</v>
      </c>
      <c r="G60" s="128">
        <v>215</v>
      </c>
      <c r="H60" s="129">
        <v>215</v>
      </c>
    </row>
    <row r="61" spans="2:8" ht="45.75" customHeight="1" x14ac:dyDescent="0.15">
      <c r="B61" s="127"/>
      <c r="C61" s="1189" t="s">
        <v>560</v>
      </c>
      <c r="D61" s="1190"/>
      <c r="E61" s="1191"/>
      <c r="F61" s="128">
        <v>1349</v>
      </c>
      <c r="G61" s="128">
        <v>1049</v>
      </c>
      <c r="H61" s="129">
        <v>122</v>
      </c>
    </row>
    <row r="62" spans="2:8" ht="45.75" customHeight="1" thickBot="1" x14ac:dyDescent="0.2">
      <c r="B62" s="130"/>
      <c r="C62" s="1192" t="s">
        <v>563</v>
      </c>
      <c r="D62" s="1193"/>
      <c r="E62" s="1194"/>
      <c r="F62" s="131">
        <v>110</v>
      </c>
      <c r="G62" s="131">
        <v>110</v>
      </c>
      <c r="H62" s="132">
        <v>109</v>
      </c>
    </row>
    <row r="63" spans="2:8" ht="52.5" customHeight="1" thickBot="1" x14ac:dyDescent="0.2">
      <c r="B63" s="133"/>
      <c r="C63" s="1195" t="s">
        <v>49</v>
      </c>
      <c r="D63" s="1195"/>
      <c r="E63" s="1196"/>
      <c r="F63" s="134">
        <v>5284</v>
      </c>
      <c r="G63" s="134">
        <v>5418</v>
      </c>
      <c r="H63" s="135">
        <v>4681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SLK8G9C3gGAw/fSaFqAw6LoNLE6O8U5DOEVOd0+hGOwPkAaJViWRNwO62FY4o4vsiAfCN8D8LAvOcJnPUklo7w==" saltValue="t7SayJG9Ln8zU0OUz0ve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72041</v>
      </c>
      <c r="E3" s="154"/>
      <c r="F3" s="155">
        <v>93492</v>
      </c>
      <c r="G3" s="156"/>
      <c r="H3" s="157"/>
    </row>
    <row r="4" spans="1:8" x14ac:dyDescent="0.15">
      <c r="A4" s="158"/>
      <c r="B4" s="159"/>
      <c r="C4" s="160"/>
      <c r="D4" s="161">
        <v>45423</v>
      </c>
      <c r="E4" s="162"/>
      <c r="F4" s="163">
        <v>53316</v>
      </c>
      <c r="G4" s="164"/>
      <c r="H4" s="165"/>
    </row>
    <row r="5" spans="1:8" x14ac:dyDescent="0.15">
      <c r="A5" s="146" t="s">
        <v>519</v>
      </c>
      <c r="B5" s="151"/>
      <c r="C5" s="152"/>
      <c r="D5" s="153">
        <v>107232</v>
      </c>
      <c r="E5" s="154"/>
      <c r="F5" s="155">
        <v>94796</v>
      </c>
      <c r="G5" s="156"/>
      <c r="H5" s="157"/>
    </row>
    <row r="6" spans="1:8" x14ac:dyDescent="0.15">
      <c r="A6" s="158"/>
      <c r="B6" s="159"/>
      <c r="C6" s="160"/>
      <c r="D6" s="161">
        <v>78830</v>
      </c>
      <c r="E6" s="162"/>
      <c r="F6" s="163">
        <v>55781</v>
      </c>
      <c r="G6" s="164"/>
      <c r="H6" s="165"/>
    </row>
    <row r="7" spans="1:8" x14ac:dyDescent="0.15">
      <c r="A7" s="146" t="s">
        <v>520</v>
      </c>
      <c r="B7" s="151"/>
      <c r="C7" s="152"/>
      <c r="D7" s="153">
        <v>77373</v>
      </c>
      <c r="E7" s="154"/>
      <c r="F7" s="155">
        <v>97758</v>
      </c>
      <c r="G7" s="156"/>
      <c r="H7" s="157"/>
    </row>
    <row r="8" spans="1:8" x14ac:dyDescent="0.15">
      <c r="A8" s="158"/>
      <c r="B8" s="159"/>
      <c r="C8" s="160"/>
      <c r="D8" s="161">
        <v>48468</v>
      </c>
      <c r="E8" s="162"/>
      <c r="F8" s="163">
        <v>45946</v>
      </c>
      <c r="G8" s="164"/>
      <c r="H8" s="165"/>
    </row>
    <row r="9" spans="1:8" x14ac:dyDescent="0.15">
      <c r="A9" s="146" t="s">
        <v>521</v>
      </c>
      <c r="B9" s="151"/>
      <c r="C9" s="152"/>
      <c r="D9" s="153">
        <v>121218</v>
      </c>
      <c r="E9" s="154"/>
      <c r="F9" s="155">
        <v>91338</v>
      </c>
      <c r="G9" s="156"/>
      <c r="H9" s="157"/>
    </row>
    <row r="10" spans="1:8" x14ac:dyDescent="0.15">
      <c r="A10" s="158"/>
      <c r="B10" s="159"/>
      <c r="C10" s="160"/>
      <c r="D10" s="161">
        <v>85717</v>
      </c>
      <c r="E10" s="162"/>
      <c r="F10" s="163">
        <v>43989</v>
      </c>
      <c r="G10" s="164"/>
      <c r="H10" s="165"/>
    </row>
    <row r="11" spans="1:8" x14ac:dyDescent="0.15">
      <c r="A11" s="146" t="s">
        <v>522</v>
      </c>
      <c r="B11" s="151"/>
      <c r="C11" s="152"/>
      <c r="D11" s="153">
        <v>174245</v>
      </c>
      <c r="E11" s="154"/>
      <c r="F11" s="155">
        <v>103975</v>
      </c>
      <c r="G11" s="156"/>
      <c r="H11" s="157"/>
    </row>
    <row r="12" spans="1:8" x14ac:dyDescent="0.15">
      <c r="A12" s="158"/>
      <c r="B12" s="159"/>
      <c r="C12" s="166"/>
      <c r="D12" s="161">
        <v>156484</v>
      </c>
      <c r="E12" s="162"/>
      <c r="F12" s="163">
        <v>52698</v>
      </c>
      <c r="G12" s="164"/>
      <c r="H12" s="165"/>
    </row>
    <row r="13" spans="1:8" x14ac:dyDescent="0.15">
      <c r="A13" s="146"/>
      <c r="B13" s="151"/>
      <c r="C13" s="152"/>
      <c r="D13" s="153">
        <v>110422</v>
      </c>
      <c r="E13" s="154"/>
      <c r="F13" s="155">
        <v>96272</v>
      </c>
      <c r="G13" s="167"/>
      <c r="H13" s="157"/>
    </row>
    <row r="14" spans="1:8" x14ac:dyDescent="0.15">
      <c r="A14" s="158"/>
      <c r="B14" s="159"/>
      <c r="C14" s="160"/>
      <c r="D14" s="161">
        <v>82984</v>
      </c>
      <c r="E14" s="162"/>
      <c r="F14" s="163">
        <v>50346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2.52</v>
      </c>
      <c r="C19" s="168">
        <f>ROUND(VALUE(SUBSTITUTE(実質収支比率等に係る経年分析!G$48,"▲","-")),2)</f>
        <v>1.94</v>
      </c>
      <c r="D19" s="168">
        <f>ROUND(VALUE(SUBSTITUTE(実質収支比率等に係る経年分析!H$48,"▲","-")),2)</f>
        <v>1.18</v>
      </c>
      <c r="E19" s="168">
        <f>ROUND(VALUE(SUBSTITUTE(実質収支比率等に係る経年分析!I$48,"▲","-")),2)</f>
        <v>0.93</v>
      </c>
      <c r="F19" s="168">
        <f>ROUND(VALUE(SUBSTITUTE(実質収支比率等に係る経年分析!J$48,"▲","-")),2)</f>
        <v>1.81</v>
      </c>
    </row>
    <row r="20" spans="1:11" x14ac:dyDescent="0.15">
      <c r="A20" s="168" t="s">
        <v>53</v>
      </c>
      <c r="B20" s="168">
        <f>ROUND(VALUE(SUBSTITUTE(実質収支比率等に係る経年分析!F$47,"▲","-")),2)</f>
        <v>17.39</v>
      </c>
      <c r="C20" s="168">
        <f>ROUND(VALUE(SUBSTITUTE(実質収支比率等に係る経年分析!G$47,"▲","-")),2)</f>
        <v>16.89</v>
      </c>
      <c r="D20" s="168">
        <f>ROUND(VALUE(SUBSTITUTE(実質収支比率等に係る経年分析!H$47,"▲","-")),2)</f>
        <v>15.91</v>
      </c>
      <c r="E20" s="168">
        <f>ROUND(VALUE(SUBSTITUTE(実質収支比率等に係る経年分析!I$47,"▲","-")),2)</f>
        <v>21.63</v>
      </c>
      <c r="F20" s="168">
        <f>ROUND(VALUE(SUBSTITUTE(実質収支比率等に係る経年分析!J$47,"▲","-")),2)</f>
        <v>21.4</v>
      </c>
    </row>
    <row r="21" spans="1:11" x14ac:dyDescent="0.15">
      <c r="A21" s="168" t="s">
        <v>54</v>
      </c>
      <c r="B21" s="168">
        <f>IF(ISNUMBER(VALUE(SUBSTITUTE(実質収支比率等に係る経年分析!F$49,"▲","-"))),ROUND(VALUE(SUBSTITUTE(実質収支比率等に係る経年分析!F$49,"▲","-")),2),NA())</f>
        <v>1.89</v>
      </c>
      <c r="C21" s="168">
        <f>IF(ISNUMBER(VALUE(SUBSTITUTE(実質収支比率等に係る経年分析!G$49,"▲","-"))),ROUND(VALUE(SUBSTITUTE(実質収支比率等に係る経年分析!G$49,"▲","-")),2),NA())</f>
        <v>-0.47</v>
      </c>
      <c r="D21" s="168">
        <f>IF(ISNUMBER(VALUE(SUBSTITUTE(実質収支比率等に係る経年分析!H$49,"▲","-"))),ROUND(VALUE(SUBSTITUTE(実質収支比率等に係る経年分析!H$49,"▲","-")),2),NA())</f>
        <v>-0.6</v>
      </c>
      <c r="E21" s="168">
        <f>IF(ISNUMBER(VALUE(SUBSTITUTE(実質収支比率等に係る経年分析!I$49,"▲","-"))),ROUND(VALUE(SUBSTITUTE(実質収支比率等に係る経年分析!I$49,"▲","-")),2),NA())</f>
        <v>5.0999999999999996</v>
      </c>
      <c r="F21" s="168">
        <f>IF(ISNUMBER(VALUE(SUBSTITUTE(実質収支比率等に係る経年分析!J$49,"▲","-"))),ROUND(VALUE(SUBSTITUTE(実質収支比率等に係る経年分析!J$49,"▲","-")),2),NA())</f>
        <v>0.94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0.32</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0.94</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2.5099999999999998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1.93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v>
      </c>
    </row>
    <row r="35" spans="1:16" x14ac:dyDescent="0.15">
      <c r="A35" s="169" t="str">
        <f>IF(連結実質赤字比率に係る赤字・黒字の構成分析!C$35="",NA(),連結実質赤字比率に係る赤字・黒字の構成分析!C$35)</f>
        <v>工業用水道事業会計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2.0499999999999998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2.2000000000000002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2.2799999999999998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2.56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2.75</v>
      </c>
    </row>
    <row r="36" spans="1:16" x14ac:dyDescent="0.15">
      <c r="A36" s="169" t="str">
        <f>IF(連結実質赤字比率に係る赤字・黒字の構成分析!C$34="",NA(),連結実質赤字比率に係る赤字・黒字の構成分析!C$34)</f>
        <v>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16.170000000000002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16.79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488</v>
      </c>
      <c r="E42" s="170"/>
      <c r="F42" s="170"/>
      <c r="G42" s="170">
        <f>'実質公債費比率（分子）の構造'!L$52</f>
        <v>471</v>
      </c>
      <c r="H42" s="170"/>
      <c r="I42" s="170"/>
      <c r="J42" s="170">
        <f>'実質公債費比率（分子）の構造'!M$52</f>
        <v>468</v>
      </c>
      <c r="K42" s="170"/>
      <c r="L42" s="170"/>
      <c r="M42" s="170">
        <f>'実質公債費比率（分子）の構造'!N$52</f>
        <v>420</v>
      </c>
      <c r="N42" s="170"/>
      <c r="O42" s="170"/>
      <c r="P42" s="170">
        <f>'実質公債費比率（分子）の構造'!O$52</f>
        <v>433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f>'実質公債費比率（分子）の構造'!O$49</f>
        <v>77</v>
      </c>
      <c r="O45" s="170"/>
      <c r="P45" s="170"/>
    </row>
    <row r="46" spans="1:16" x14ac:dyDescent="0.15">
      <c r="A46" s="170" t="s">
        <v>64</v>
      </c>
      <c r="B46" s="170">
        <f>'実質公債費比率（分子）の構造'!K$48</f>
        <v>186</v>
      </c>
      <c r="C46" s="170"/>
      <c r="D46" s="170"/>
      <c r="E46" s="170">
        <f>'実質公債費比率（分子）の構造'!L$48</f>
        <v>190</v>
      </c>
      <c r="F46" s="170"/>
      <c r="G46" s="170"/>
      <c r="H46" s="170">
        <f>'実質公債費比率（分子）の構造'!M$48</f>
        <v>191</v>
      </c>
      <c r="I46" s="170"/>
      <c r="J46" s="170"/>
      <c r="K46" s="170">
        <f>'実質公債費比率（分子）の構造'!N$48</f>
        <v>190</v>
      </c>
      <c r="L46" s="170"/>
      <c r="M46" s="170"/>
      <c r="N46" s="170">
        <f>'実質公債費比率（分子）の構造'!O$48</f>
        <v>169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597</v>
      </c>
      <c r="C49" s="170"/>
      <c r="D49" s="170"/>
      <c r="E49" s="170">
        <f>'実質公債費比率（分子）の構造'!L$45</f>
        <v>556</v>
      </c>
      <c r="F49" s="170"/>
      <c r="G49" s="170"/>
      <c r="H49" s="170">
        <f>'実質公債費比率（分子）の構造'!M$45</f>
        <v>552</v>
      </c>
      <c r="I49" s="170"/>
      <c r="J49" s="170"/>
      <c r="K49" s="170">
        <f>'実質公債費比率（分子）の構造'!N$45</f>
        <v>542</v>
      </c>
      <c r="L49" s="170"/>
      <c r="M49" s="170"/>
      <c r="N49" s="170">
        <f>'実質公債費比率（分子）の構造'!O$45</f>
        <v>509</v>
      </c>
      <c r="O49" s="170"/>
      <c r="P49" s="170"/>
    </row>
    <row r="50" spans="1:16" x14ac:dyDescent="0.15">
      <c r="A50" s="170" t="s">
        <v>67</v>
      </c>
      <c r="B50" s="170" t="e">
        <f>NA()</f>
        <v>#N/A</v>
      </c>
      <c r="C50" s="170">
        <f>IF(ISNUMBER('実質公債費比率（分子）の構造'!K$53),'実質公債費比率（分子）の構造'!K$53,NA())</f>
        <v>295</v>
      </c>
      <c r="D50" s="170" t="e">
        <f>NA()</f>
        <v>#N/A</v>
      </c>
      <c r="E50" s="170" t="e">
        <f>NA()</f>
        <v>#N/A</v>
      </c>
      <c r="F50" s="170">
        <f>IF(ISNUMBER('実質公債費比率（分子）の構造'!L$53),'実質公債費比率（分子）の構造'!L$53,NA())</f>
        <v>275</v>
      </c>
      <c r="G50" s="170" t="e">
        <f>NA()</f>
        <v>#N/A</v>
      </c>
      <c r="H50" s="170" t="e">
        <f>NA()</f>
        <v>#N/A</v>
      </c>
      <c r="I50" s="170">
        <f>IF(ISNUMBER('実質公債費比率（分子）の構造'!M$53),'実質公債費比率（分子）の構造'!M$53,NA())</f>
        <v>275</v>
      </c>
      <c r="J50" s="170" t="e">
        <f>NA()</f>
        <v>#N/A</v>
      </c>
      <c r="K50" s="170" t="e">
        <f>NA()</f>
        <v>#N/A</v>
      </c>
      <c r="L50" s="170">
        <f>IF(ISNUMBER('実質公債費比率（分子）の構造'!N$53),'実質公債費比率（分子）の構造'!N$53,NA())</f>
        <v>312</v>
      </c>
      <c r="M50" s="170" t="e">
        <f>NA()</f>
        <v>#N/A</v>
      </c>
      <c r="N50" s="170" t="e">
        <f>NA()</f>
        <v>#N/A</v>
      </c>
      <c r="O50" s="170">
        <f>IF(ISNUMBER('実質公債費比率（分子）の構造'!O$53),'実質公債費比率（分子）の構造'!O$53,NA())</f>
        <v>322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5221</v>
      </c>
      <c r="E56" s="169"/>
      <c r="F56" s="169"/>
      <c r="G56" s="169">
        <f>'将来負担比率（分子）の構造'!J$52</f>
        <v>5323</v>
      </c>
      <c r="H56" s="169"/>
      <c r="I56" s="169"/>
      <c r="J56" s="169">
        <f>'将来負担比率（分子）の構造'!K$52</f>
        <v>4869</v>
      </c>
      <c r="K56" s="169"/>
      <c r="L56" s="169"/>
      <c r="M56" s="169">
        <f>'将来負担比率（分子）の構造'!L$52</f>
        <v>5107</v>
      </c>
      <c r="N56" s="169"/>
      <c r="O56" s="169"/>
      <c r="P56" s="169">
        <f>'将来負担比率（分子）の構造'!M$52</f>
        <v>4948</v>
      </c>
    </row>
    <row r="57" spans="1:16" x14ac:dyDescent="0.15">
      <c r="A57" s="169" t="s">
        <v>42</v>
      </c>
      <c r="B57" s="169"/>
      <c r="C57" s="169"/>
      <c r="D57" s="169">
        <f>'将来負担比率（分子）の構造'!I$51</f>
        <v>1007</v>
      </c>
      <c r="E57" s="169"/>
      <c r="F57" s="169"/>
      <c r="G57" s="169">
        <f>'将来負担比率（分子）の構造'!J$51</f>
        <v>942</v>
      </c>
      <c r="H57" s="169"/>
      <c r="I57" s="169"/>
      <c r="J57" s="169">
        <f>'将来負担比率（分子）の構造'!K$51</f>
        <v>876</v>
      </c>
      <c r="K57" s="169"/>
      <c r="L57" s="169"/>
      <c r="M57" s="169">
        <f>'将来負担比率（分子）の構造'!L$51</f>
        <v>750</v>
      </c>
      <c r="N57" s="169"/>
      <c r="O57" s="169"/>
      <c r="P57" s="169">
        <f>'将来負担比率（分子）の構造'!M$51</f>
        <v>741</v>
      </c>
    </row>
    <row r="58" spans="1:16" x14ac:dyDescent="0.15">
      <c r="A58" s="169" t="s">
        <v>41</v>
      </c>
      <c r="B58" s="169"/>
      <c r="C58" s="169"/>
      <c r="D58" s="169">
        <f>'将来負担比率（分子）の構造'!I$50</f>
        <v>4667</v>
      </c>
      <c r="E58" s="169"/>
      <c r="F58" s="169"/>
      <c r="G58" s="169">
        <f>'将来負担比率（分子）の構造'!J$50</f>
        <v>5330</v>
      </c>
      <c r="H58" s="169"/>
      <c r="I58" s="169"/>
      <c r="J58" s="169">
        <f>'将来負担比率（分子）の構造'!K$50</f>
        <v>6034</v>
      </c>
      <c r="K58" s="169"/>
      <c r="L58" s="169"/>
      <c r="M58" s="169">
        <f>'将来負担比率（分子）の構造'!L$50</f>
        <v>6406</v>
      </c>
      <c r="N58" s="169"/>
      <c r="O58" s="169"/>
      <c r="P58" s="169">
        <f>'将来負担比率（分子）の構造'!M$50</f>
        <v>5642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5</v>
      </c>
      <c r="C61" s="169"/>
      <c r="D61" s="169"/>
      <c r="E61" s="169">
        <f>'将来負担比率（分子）の構造'!J$46</f>
        <v>5</v>
      </c>
      <c r="F61" s="169"/>
      <c r="G61" s="169"/>
      <c r="H61" s="169">
        <f>'将来負担比率（分子）の構造'!K$46</f>
        <v>5</v>
      </c>
      <c r="I61" s="169"/>
      <c r="J61" s="169"/>
      <c r="K61" s="169">
        <f>'将来負担比率（分子）の構造'!L$46</f>
        <v>4</v>
      </c>
      <c r="L61" s="169"/>
      <c r="M61" s="169"/>
      <c r="N61" s="169">
        <f>'将来負担比率（分子）の構造'!M$46</f>
        <v>12</v>
      </c>
      <c r="O61" s="169"/>
      <c r="P61" s="169"/>
    </row>
    <row r="62" spans="1:16" x14ac:dyDescent="0.15">
      <c r="A62" s="169" t="s">
        <v>35</v>
      </c>
      <c r="B62" s="169">
        <f>'将来負担比率（分子）の構造'!I$45</f>
        <v>514</v>
      </c>
      <c r="C62" s="169"/>
      <c r="D62" s="169"/>
      <c r="E62" s="169">
        <f>'将来負担比率（分子）の構造'!J$45</f>
        <v>487</v>
      </c>
      <c r="F62" s="169"/>
      <c r="G62" s="169"/>
      <c r="H62" s="169">
        <f>'将来負担比率（分子）の構造'!K$45</f>
        <v>431</v>
      </c>
      <c r="I62" s="169"/>
      <c r="J62" s="169"/>
      <c r="K62" s="169">
        <f>'将来負担比率（分子）の構造'!L$45</f>
        <v>453</v>
      </c>
      <c r="L62" s="169"/>
      <c r="M62" s="169"/>
      <c r="N62" s="169">
        <f>'将来負担比率（分子）の構造'!M$45</f>
        <v>372</v>
      </c>
      <c r="O62" s="169"/>
      <c r="P62" s="169"/>
    </row>
    <row r="63" spans="1:16" x14ac:dyDescent="0.15">
      <c r="A63" s="169" t="s">
        <v>34</v>
      </c>
      <c r="B63" s="169">
        <f>'将来負担比率（分子）の構造'!I$44</f>
        <v>1678</v>
      </c>
      <c r="C63" s="169"/>
      <c r="D63" s="169"/>
      <c r="E63" s="169">
        <f>'将来負担比率（分子）の構造'!J$44</f>
        <v>1641</v>
      </c>
      <c r="F63" s="169"/>
      <c r="G63" s="169"/>
      <c r="H63" s="169">
        <f>'将来負担比率（分子）の構造'!K$44</f>
        <v>1496</v>
      </c>
      <c r="I63" s="169"/>
      <c r="J63" s="169"/>
      <c r="K63" s="169">
        <f>'将来負担比率（分子）の構造'!L$44</f>
        <v>1375</v>
      </c>
      <c r="L63" s="169"/>
      <c r="M63" s="169"/>
      <c r="N63" s="169">
        <f>'将来負担比率（分子）の構造'!M$44</f>
        <v>1247</v>
      </c>
      <c r="O63" s="169"/>
      <c r="P63" s="169"/>
    </row>
    <row r="64" spans="1:16" x14ac:dyDescent="0.15">
      <c r="A64" s="169" t="s">
        <v>33</v>
      </c>
      <c r="B64" s="169">
        <f>'将来負担比率（分子）の構造'!I$43</f>
        <v>2634</v>
      </c>
      <c r="C64" s="169"/>
      <c r="D64" s="169"/>
      <c r="E64" s="169">
        <f>'将来負担比率（分子）の構造'!J$43</f>
        <v>2534</v>
      </c>
      <c r="F64" s="169"/>
      <c r="G64" s="169"/>
      <c r="H64" s="169">
        <f>'将来負担比率（分子）の構造'!K$43</f>
        <v>2415</v>
      </c>
      <c r="I64" s="169"/>
      <c r="J64" s="169"/>
      <c r="K64" s="169">
        <f>'将来負担比率（分子）の構造'!L$43</f>
        <v>2290</v>
      </c>
      <c r="L64" s="169"/>
      <c r="M64" s="169"/>
      <c r="N64" s="169">
        <f>'将来負担比率（分子）の構造'!M$43</f>
        <v>2062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5944</v>
      </c>
      <c r="C66" s="169"/>
      <c r="D66" s="169"/>
      <c r="E66" s="169">
        <f>'将来負担比率（分子）の構造'!J$41</f>
        <v>6363</v>
      </c>
      <c r="F66" s="169"/>
      <c r="G66" s="169"/>
      <c r="H66" s="169">
        <f>'将来負担比率（分子）の構造'!K$41</f>
        <v>6358</v>
      </c>
      <c r="I66" s="169"/>
      <c r="J66" s="169"/>
      <c r="K66" s="169">
        <f>'将来負担比率（分子）の構造'!L$41</f>
        <v>6585</v>
      </c>
      <c r="L66" s="169"/>
      <c r="M66" s="169"/>
      <c r="N66" s="169">
        <f>'将来負担比率（分子）の構造'!M$41</f>
        <v>7009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639</v>
      </c>
      <c r="C72" s="173">
        <f>基金残高に係る経年分析!G55</f>
        <v>844</v>
      </c>
      <c r="D72" s="173">
        <f>基金残高に係る経年分析!H55</f>
        <v>846</v>
      </c>
    </row>
    <row r="73" spans="1:16" x14ac:dyDescent="0.15">
      <c r="A73" s="172" t="s">
        <v>74</v>
      </c>
      <c r="B73" s="173">
        <f>基金残高に係る経年分析!F56</f>
        <v>274</v>
      </c>
      <c r="C73" s="173">
        <f>基金残高に係る経年分析!G56</f>
        <v>269</v>
      </c>
      <c r="D73" s="173">
        <f>基金残高に係る経年分析!H56</f>
        <v>329</v>
      </c>
    </row>
    <row r="74" spans="1:16" x14ac:dyDescent="0.15">
      <c r="A74" s="172" t="s">
        <v>75</v>
      </c>
      <c r="B74" s="173">
        <f>基金残高に係る経年分析!F57</f>
        <v>4371</v>
      </c>
      <c r="C74" s="173">
        <f>基金残高に係る経年分析!G57</f>
        <v>4305</v>
      </c>
      <c r="D74" s="173">
        <f>基金残高に係る経年分析!H57</f>
        <v>3506</v>
      </c>
    </row>
  </sheetData>
  <sheetProtection algorithmName="SHA-512" hashValue="+FYmshQgZTgK6C0tjXmIFSP/dLw4+k98eqYv0UeVqo6su6BBD4jvPr0Ezth0i/GHJxZXkbkv3PDy0Ul8+1f4Kw==" saltValue="7Rmrocn3BsxOT9VbrIN1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2025-03-10T07:15:49Z</cp:lastPrinted>
  <dcterms:created xsi:type="dcterms:W3CDTF">2025-02-19T05:09:18Z</dcterms:created>
  <dcterms:modified xsi:type="dcterms:W3CDTF">2025-03-18T04:31:56Z</dcterms:modified>
  <cp:category/>
</cp:coreProperties>
</file>