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00542F8D-3D82-41DE-93F6-2741A3AC9D27}"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4" i="10"/>
  <c r="BW35" i="10" s="1"/>
  <c r="C34" i="10"/>
  <c r="C35" i="10" s="1"/>
  <c r="CO34" i="10" l="1"/>
  <c r="BW36" i="10"/>
  <c r="BW37" i="10" s="1"/>
  <c r="BW38" i="10" s="1"/>
  <c r="BW39" i="10" s="1"/>
  <c r="BW40" i="10" s="1"/>
  <c r="BW41" i="10" s="1"/>
  <c r="BW42" i="10" s="1"/>
  <c r="BW43"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alcChain>
</file>

<file path=xl/sharedStrings.xml><?xml version="1.0" encoding="utf-8"?>
<sst xmlns="http://schemas.openxmlformats.org/spreadsheetml/2006/main" count="1067" uniqueCount="569">
  <si>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</si>
  <si>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</si>
  <si>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</si>
  <si>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</si>
  <si>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</si>
  <si>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</si>
  <si>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</si>
  <si>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</si>
  <si>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</si>
  <si>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</si>
  <si>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</si>
  <si>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</si>
  <si>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</si>
  <si>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</si>
  <si>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</si>
  <si>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</si>
  <si>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</si>
  <si>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</si>
  <si>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</si>
  <si>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</si>
  <si>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</si>
  <si>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</si>
  <si>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</si>
  <si>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</si>
  <si>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</si>
  <si>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</si>
  <si>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</si>
  <si>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</si>
  <si>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</si>
  <si>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</si>
  <si>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</si>
  <si>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</si>
  <si>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</si>
  <si>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</si>
  <si>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</si>
  <si>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</si>
  <si>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</si>
  <si>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</si>
  <si>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</si>
  <si>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</si>
  <si>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</si>
  <si>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</si>
  <si>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</si>
  <si>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</si>
  <si>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</si>
  <si>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</si>
  <si>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</si>
  <si>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</si>
  <si>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</si>
  <si>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</si>
  <si>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</si>
  <si>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</si>
  <si>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</si>
  <si>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</si>
  <si>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</si>
  <si>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</si>
  <si>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</si>
  <si>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</si>
  <si>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</si>
  <si>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</si>
  <si>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</si>
  <si>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</si>
  <si>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</si>
  <si>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</si>
  <si>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</si>
  <si>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</si>
  <si>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</si>
  <si>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</si>
  <si>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</si>
  <si>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</si>
  <si>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</si>
  <si>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</si>
  <si>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</si>
  <si>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</si>
  <si>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</si>
  <si>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</si>
  <si>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</si>
  <si>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</si>
  <si>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</si>
  <si>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</si>
  <si>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</si>
  <si>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</si>
  <si>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</si>
  <si>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</si>
  <si>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</si>
  <si>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</si>
  <si>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</si>
  <si>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</si>
  <si>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</si>
  <si>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</si>
  <si>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</si>
  <si>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</si>
  <si>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</si>
  <si>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</si>
  <si>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</si>
  <si>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</si>
  <si>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</si>
  <si>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</si>
  <si>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</si>
  <si>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</si>
  <si>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</si>
  <si>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</si>
  <si>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</si>
  <si>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</si>
  <si>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</si>
  <si>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</si>
  <si>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</si>
  <si>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</si>
  <si>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</si>
  <si>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</si>
  <si>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</si>
  <si>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</si>
  <si>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</si>
  <si>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</si>
  <si>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</si>
  <si>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</si>
  <si>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</si>
  <si>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</si>
  <si>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</si>
  <si>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</si>
  <si>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</si>
  <si>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</si>
  <si>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</si>
  <si>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</si>
  <si>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</si>
  <si>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</si>
  <si>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</si>
  <si>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</si>
  <si>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</si>
  <si>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</si>
  <si>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</si>
  <si>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</si>
  <si>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</si>
  <si>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</si>
  <si>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</si>
  <si>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</si>
  <si>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</si>
  <si>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</si>
  <si>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</si>
  <si>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</si>
  <si>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</si>
  <si>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</si>
  <si>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</si>
  <si>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</si>
  <si>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</si>
  <si>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</si>
  <si>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</si>
  <si>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</si>
  <si>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</si>
  <si>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</si>
  <si>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</si>
  <si>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</si>
  <si>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</si>
  <si>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</si>
  <si>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</si>
  <si>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</si>
  <si>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</si>
  <si>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</si>
  <si>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</si>
  <si>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</si>
  <si>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</si>
  <si>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</si>
  <si>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</si>
  <si>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</si>
  <si>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</si>
  <si>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</si>
  <si>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</si>
  <si>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</si>
  <si>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</si>
  <si>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</si>
  <si>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</si>
  <si>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</si>
  <si>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</si>
  <si>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</si>
  <si>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</si>
  <si>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</si>
  <si>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</si>
  <si>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</si>
  <si>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</si>
  <si>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</si>
  <si>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</si>
  <si>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</si>
  <si>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</si>
  <si>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</si>
  <si>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</si>
  <si>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</si>
  <si>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</si>
  <si>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</si>
  <si>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</si>
  <si>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</si>
  <si>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</si>
  <si>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</si>
  <si>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</si>
  <si>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</si>
  <si>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</si>
  <si>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</si>
  <si>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</si>
  <si>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</si>
  <si>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</si>
  <si>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</si>
  <si>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</si>
  <si>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</si>
  <si>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</si>
  <si>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</si>
  <si>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長崎県東彼杵町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</si>
  <si>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</si>
  <si>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</si>
  <si>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</si>
  <si>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</si>
  <si>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</si>
  <si>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</si>
  <si>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</si>
  <si>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</si>
  <si>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</si>
  <si>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</si>
  <si>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</si>
  <si>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</si>
  <si>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</si>
  <si>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</si>
  <si>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</si>
  <si>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</si>
  <si>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</si>
  <si>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</si>
  <si>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</si>
  <si>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</si>
  <si>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</si>
  <si>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</si>
  <si>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</si>
  <si>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</si>
  <si>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</si>
  <si>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</si>
  <si>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</si>
  <si>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</si>
  <si>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</si>
  <si>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</si>
  <si>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</si>
  <si>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</si>
  <si>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</si>
  <si>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</si>
  <si>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</si>
  <si>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</si>
  <si>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</si>
  <si>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</si>
  <si>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</si>
  <si>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</si>
  <si>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</si>
  <si>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</si>
  <si>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</si>
  <si>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</si>
  <si>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</si>
  <si>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</si>
  <si>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</si>
  <si>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</si>
  <si>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</si>
  <si>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</si>
  <si>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</si>
  <si>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</si>
  <si>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</si>
  <si>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</si>
  <si>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</si>
  <si>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</si>
  <si>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</si>
  <si>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</si>
  <si>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</si>
  <si>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</si>
  <si>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</si>
  <si>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</si>
  <si>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</si>
  <si>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</si>
  <si>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</si>
  <si>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</si>
  <si>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</si>
  <si>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</si>
  <si>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</si>
  <si>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</si>
  <si>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</si>
  <si>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</si>
  <si>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</si>
  <si>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</si>
  <si>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</si>
  <si>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</si>
  <si>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</si>
  <si>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</si>
  <si>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</si>
  <si>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</si>
  <si>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</si>
  <si>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</si>
  <si>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</si>
  <si>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</si>
  <si>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</si>
  <si>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</si>
  <si>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</si>
  <si>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</si>
  <si>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</si>
  <si>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</si>
  <si>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</si>
  <si>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</si>
  <si>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</si>
  <si>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</si>
  <si>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</si>
  <si>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</si>
  <si>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</si>
  <si>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</si>
  <si>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</si>
  <si>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</si>
  <si>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</si>
  <si>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</si>
  <si>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</si>
  <si>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</si>
  <si>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</si>
  <si>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</si>
  <si>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</si>
  <si>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</si>
  <si>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</si>
  <si>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</si>
  <si>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</si>
  <si>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</si>
  <si>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</si>
  <si>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</si>
  <si>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</si>
  <si>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</si>
  <si>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</si>
  <si>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</si>
  <si>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</si>
  <si>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</si>
  <si>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</si>
  <si>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</si>
  <si>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</si>
  <si>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</si>
  <si>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</si>
  <si>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</si>
  <si>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</si>
  <si>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</si>
  <si>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</si>
  <si>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</si>
  <si>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</si>
  <si>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</si>
  <si>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</si>
  <si>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</si>
  <si>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</si>
  <si>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</si>
  <si>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</si>
  <si>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</si>
  <si>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</si>
  <si>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</si>
  <si>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</si>
  <si>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</si>
  <si>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</si>
  <si>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</si>
  <si>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</si>
  <si>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</si>
  <si>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</si>
  <si>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</si>
  <si>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</si>
  <si>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</si>
  <si>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長崎県東彼杵町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</si>
  <si>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</si>
  <si>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</si>
  <si>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</si>
  <si>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</si>
  <si>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</si>
  <si>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</si>
  <si>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</si>
  <si>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</si>
  <si>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</si>
  <si>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</si>
  <si>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</si>
  <si>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</si>
  <si>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</si>
  <si>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</si>
  <si>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</si>
  <si>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</si>
  <si>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</si>
  <si>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</si>
  <si>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</si>
  <si>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</si>
  <si>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</si>
  <si>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</si>
  <si>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</si>
  <si>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</si>
  <si>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</si>
  <si>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</si>
  <si>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</si>
  <si>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</si>
  <si>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</si>
  <si>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</si>
  <si>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</si>
  <si>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</si>
  <si>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</si>
  <si>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</si>
  <si>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</si>
  <si>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</si>
  <si>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</si>
  <si>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</si>
  <si>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</si>
  <si>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</si>
  <si>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</si>
  <si>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</si>
  <si>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</si>
  <si>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</si>
  <si>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</si>
  <si>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</si>
  <si>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</si>
  <si>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</si>
  <si>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</si>
  <si>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</si>
  <si>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</si>
  <si>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</si>
  <si>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</si>
  <si>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</si>
  <si>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</si>
  <si>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</si>
  <si>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</si>
  <si>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</si>
  <si>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</si>
  <si>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</si>
  <si>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</si>
  <si>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</si>
  <si>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</si>
  <si>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</si>
  <si>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</si>
  <si>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</si>
  <si>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</si>
  <si>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</si>
  <si>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</si>
  <si>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</si>
  <si>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</si>
  <si>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</si>
  <si>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</si>
  <si>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</si>
  <si>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</si>
  <si>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</si>
  <si>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</si>
  <si>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</si>
  <si>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</si>
  <si>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</si>
  <si>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</si>
  <si>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</si>
  <si>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</si>
  <si>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</si>
  <si>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</si>
  <si>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</si>
  <si>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</si>
  <si>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</si>
  <si>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</si>
  <si>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</si>
  <si>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</si>
  <si>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</si>
  <si>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</si>
  <si>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</si>
  <si>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</si>
  <si>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</si>
  <si>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</si>
  <si>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</si>
  <si>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</si>
  <si>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</si>
  <si>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</si>
  <si>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</si>
  <si>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</si>
  <si>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</si>
  <si>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</si>
  <si>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</si>
  <si>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</si>
  <si>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</si>
  <si>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</si>
  <si>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</si>
  <si>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</si>
  <si>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</si>
  <si>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</si>
  <si>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</si>
  <si>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</si>
  <si>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</si>
  <si>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</si>
  <si>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</si>
  <si>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</si>
  <si>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</si>
  <si>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</si>
  <si>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</si>
  <si>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</si>
  <si>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</si>
  <si>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</si>
  <si>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</si>
  <si>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</si>
  <si>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</si>
  <si>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</si>
  <si>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</si>
  <si>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</si>
  <si>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</si>
  <si>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</si>
  <si>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</si>
  <si>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</si>
  <si>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</si>
  <si>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</si>
  <si>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</si>
  <si>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</si>
  <si>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</si>
  <si>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</si>
  <si>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</si>
  <si>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</si>
  <si>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</si>
  <si>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</si>
  <si>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</si>
  <si>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</si>
  <si>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</si>
  <si>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</si>
  <si>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</si>
  <si>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</si>
  <si>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</si>
  <si>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</si>
  <si>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</si>
  <si>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</si>
  <si>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</si>
  <si>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</si>
  <si>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</si>
  <si>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</si>
  <si>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</si>
  <si>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</si>
  <si>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</si>
  <si>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</si>
  <si>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</si>
  <si>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</si>
  <si>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</si>
  <si>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</si>
  <si>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</si>
  <si>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</si>
  <si>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</si>
  <si>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</si>
  <si>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</si>
  <si>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</si>
  <si>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</si>
  <si>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</si>
  <si>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</si>
  <si>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</si>
  <si>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</si>
  <si>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0.35</t>
  </si>
  <si>
    <t>▲ 2.01</t>
  </si>
  <si>
    <t>水道事業会計</t>
  </si>
  <si>
    <t>一般会計</t>
  </si>
  <si>
    <t>公共下水道事業会計</t>
  </si>
  <si>
    <t>介護保険事業特別会計</t>
  </si>
  <si>
    <t>国民健康保険事業特別会計</t>
  </si>
  <si>
    <t>農業集落排水事業特別会計</t>
  </si>
  <si>
    <t>漁業集落排水事業特別会計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</si>
  <si>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</si>
  <si>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</si>
  <si>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</si>
  <si>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</si>
  <si>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</si>
  <si>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</si>
  <si>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</si>
  <si>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</si>
  <si>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</si>
  <si>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長崎県林業公社</t>
    <phoneticPr fontId="10"/>
  </si>
  <si>
    <t>庁舎整備基金</t>
    <rPh sb="0" eb="4">
      <t>チョウシャセイビ</t>
    </rPh>
    <rPh sb="4" eb="6">
      <t>キキン</t>
    </rPh>
    <phoneticPr fontId="5"/>
  </si>
  <si>
    <t>ふるさと創生事業基金</t>
    <rPh sb="4" eb="6">
      <t>ソウセイ</t>
    </rPh>
    <rPh sb="6" eb="10">
      <t>ジギョウキキン</t>
    </rPh>
    <phoneticPr fontId="2"/>
  </si>
  <si>
    <t>教育文化施設整備基金</t>
    <rPh sb="0" eb="2">
      <t>キョウイク</t>
    </rPh>
    <rPh sb="2" eb="4">
      <t>ブンカ</t>
    </rPh>
    <rPh sb="4" eb="6">
      <t>シセツ</t>
    </rPh>
    <rPh sb="6" eb="8">
      <t>セイビ</t>
    </rPh>
    <rPh sb="8" eb="10">
      <t>キキン</t>
    </rPh>
    <phoneticPr fontId="5"/>
  </si>
  <si>
    <t>下水道事業基金</t>
    <phoneticPr fontId="5"/>
  </si>
  <si>
    <t>地域福祉基金</t>
    <phoneticPr fontId="2"/>
  </si>
  <si>
    <t>東彼地区保健福祉組合（一般会計）</t>
    <rPh sb="0" eb="1">
      <t>トウ</t>
    </rPh>
    <rPh sb="1" eb="2">
      <t>ヒ</t>
    </rPh>
    <rPh sb="2" eb="4">
      <t>チク</t>
    </rPh>
    <rPh sb="4" eb="6">
      <t>ホケン</t>
    </rPh>
    <rPh sb="6" eb="8">
      <t>フクシ</t>
    </rPh>
    <rPh sb="8" eb="10">
      <t>クミアイ</t>
    </rPh>
    <rPh sb="11" eb="13">
      <t>イッパン</t>
    </rPh>
    <rPh sb="13" eb="15">
      <t>カイケイ</t>
    </rPh>
    <phoneticPr fontId="10"/>
  </si>
  <si>
    <t>東彼地区保健福祉組合（介護サービス事業会計）</t>
    <rPh sb="0" eb="1">
      <t>トウ</t>
    </rPh>
    <rPh sb="1" eb="2">
      <t>ヒ</t>
    </rPh>
    <rPh sb="2" eb="4">
      <t>チク</t>
    </rPh>
    <rPh sb="4" eb="6">
      <t>ホケン</t>
    </rPh>
    <rPh sb="6" eb="8">
      <t>フクシ</t>
    </rPh>
    <rPh sb="8" eb="10">
      <t>クミアイ</t>
    </rPh>
    <rPh sb="11" eb="13">
      <t>カイゴ</t>
    </rPh>
    <rPh sb="17" eb="19">
      <t>ジギョウ</t>
    </rPh>
    <rPh sb="19" eb="21">
      <t>カイケイ</t>
    </rPh>
    <phoneticPr fontId="10"/>
  </si>
  <si>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10"/>
  </si>
  <si>
    <t>長崎県後期高齢者広域連合（後期高齢者医療特別会計）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1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</si>
  <si>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0"/>
  </si>
  <si>
    <t>長崎県市町村総合事務組合（市町村会館管理業務特別会計）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ギョウム</t>
    </rPh>
    <rPh sb="22" eb="24">
      <t>トクベツ</t>
    </rPh>
    <rPh sb="24" eb="26">
      <t>カイケイ</t>
    </rPh>
    <phoneticPr fontId="1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</si>
  <si>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1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</si>
  <si>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10"/>
  </si>
  <si>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10"/>
  </si>
  <si>
    <t>長崎県市町村総合事務組合（市町村交通災害共済事業特別会計）</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</si>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</sst>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196914</c:v>
                </c:pt>
                <c:pt idx="3">
                  <c:v>204757</c:v>
                </c:pt>
                <c:pt idx="4">
                  <c:v>194971</c:v>
                </c:pt>
              </c:numCache>
            </c:numRef>
          </c:val>
          <c:smooth val="0"/>
          <c:extLst>
            <c:ext xmlns:c16="http://schemas.microsoft.com/office/drawing/2014/chart" uri="{C3380CC4-5D6E-409C-BE32-E72D297353CC}">
              <c16:uniqueId val="{00000000-83B5-4686-92C8-E9F168230D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54987</c:v>
                </c:pt>
                <c:pt idx="1">
                  <c:v>66816</c:v>
                </c:pt>
                <c:pt idx="2">
                  <c:v>111863</c:v>
                </c:pt>
                <c:pt idx="3">
                  <c:v>98502</c:v>
                </c:pt>
                <c:pt idx="4">
                  <c:v>103966</c:v>
                </c:pt>
              </c:numCache>
            </c:numRef>
          </c:val>
          <c:smooth val="0"/>
          <c:extLst>
            <c:ext xmlns:c16="http://schemas.microsoft.com/office/drawing/2014/chart" uri="{C3380CC4-5D6E-409C-BE32-E72D297353CC}">
              <c16:uniqueId val="{00000001-83B5-4686-92C8-E9F168230D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4.57</c:v>
                </c:pt>
                <c:pt idx="1">
                  <c:v>4.7</c:v>
                </c:pt>
                <c:pt idx="2">
                  <c:v>4</c:v>
                </c:pt>
                <c:pt idx="3">
                  <c:v>6.64</c:v>
                </c:pt>
                <c:pt idx="4">
                  <c:v>4.5</c:v>
                </c:pt>
              </c:numCache>
            </c:numRef>
          </c:val>
          <c:extLst>
            <c:ext xmlns:c16="http://schemas.microsoft.com/office/drawing/2014/chart" uri="{C3380CC4-5D6E-409C-BE32-E72D297353CC}">
              <c16:uniqueId val="{00000000-31BE-4DCC-8473-BB41A3BC73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15.74</c:v>
                </c:pt>
                <c:pt idx="1">
                  <c:v>15.16</c:v>
                </c:pt>
                <c:pt idx="2">
                  <c:v>14.2</c:v>
                </c:pt>
                <c:pt idx="3">
                  <c:v>14.53</c:v>
                </c:pt>
                <c:pt idx="4">
                  <c:v>14.31</c:v>
                </c:pt>
              </c:numCache>
            </c:numRef>
          </c:val>
          <c:extLst>
            <c:ext xmlns:c16="http://schemas.microsoft.com/office/drawing/2014/chart" uri="{C3380CC4-5D6E-409C-BE32-E72D297353CC}">
              <c16:uniqueId val="{00000001-31BE-4DCC-8473-BB41A3BC73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0.34</c:v>
                </c:pt>
                <c:pt idx="2">
                  <c:v>-0.35</c:v>
                </c:pt>
                <c:pt idx="3">
                  <c:v>2.58</c:v>
                </c:pt>
                <c:pt idx="4">
                  <c:v>-2.0099999999999998</c:v>
                </c:pt>
              </c:numCache>
            </c:numRef>
          </c:val>
          <c:smooth val="0"/>
          <c:extLst>
            <c:ext xmlns:c16="http://schemas.microsoft.com/office/drawing/2014/chart" uri="{C3380CC4-5D6E-409C-BE32-E72D297353CC}">
              <c16:uniqueId val="{00000002-31BE-4DCC-8473-BB41A3BC73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2.85</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D12-4438-925B-5EB461DF63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12-4438-925B-5EB461DF63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0.05</c:v>
                </c:pt>
                <c:pt idx="8">
                  <c:v>#N/A</c:v>
                </c:pt>
                <c:pt idx="9">
                  <c:v>0.04</c:v>
                </c:pt>
              </c:numCache>
            </c:numRef>
          </c:val>
          <c:extLst>
            <c:ext xmlns:c16="http://schemas.microsoft.com/office/drawing/2014/chart" uri="{C3380CC4-5D6E-409C-BE32-E72D297353CC}">
              <c16:uniqueId val="{00000002-FD12-4438-925B-5EB461DF6375}"/>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0.19</c:v>
                </c:pt>
              </c:numCache>
            </c:numRef>
          </c:val>
          <c:extLst>
            <c:ext xmlns:c16="http://schemas.microsoft.com/office/drawing/2014/chart" uri="{C3380CC4-5D6E-409C-BE32-E72D297353CC}">
              <c16:uniqueId val="{00000003-FD12-4438-925B-5EB461DF637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0.03</c:v>
                </c:pt>
                <c:pt idx="8">
                  <c:v>#N/A</c:v>
                </c:pt>
                <c:pt idx="9">
                  <c:v>0.28000000000000003</c:v>
                </c:pt>
              </c:numCache>
            </c:numRef>
          </c:val>
          <c:extLst>
            <c:ext xmlns:c16="http://schemas.microsoft.com/office/drawing/2014/chart" uri="{C3380CC4-5D6E-409C-BE32-E72D297353CC}">
              <c16:uniqueId val="{00000004-FD12-4438-925B-5EB461DF637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1.1599999999999999</c:v>
                </c:pt>
                <c:pt idx="4">
                  <c:v>#N/A</c:v>
                </c:pt>
                <c:pt idx="5">
                  <c:v>0.57999999999999996</c:v>
                </c:pt>
                <c:pt idx="6">
                  <c:v>#N/A</c:v>
                </c:pt>
                <c:pt idx="7">
                  <c:v>1.02</c:v>
                </c:pt>
                <c:pt idx="8">
                  <c:v>#N/A</c:v>
                </c:pt>
                <c:pt idx="9">
                  <c:v>0.49</c:v>
                </c:pt>
              </c:numCache>
            </c:numRef>
          </c:val>
          <c:extLst>
            <c:ext xmlns:c16="http://schemas.microsoft.com/office/drawing/2014/chart" uri="{C3380CC4-5D6E-409C-BE32-E72D297353CC}">
              <c16:uniqueId val="{00000005-FD12-4438-925B-5EB461DF637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0.28000000000000003</c:v>
                </c:pt>
                <c:pt idx="4">
                  <c:v>#N/A</c:v>
                </c:pt>
                <c:pt idx="5">
                  <c:v>0.5</c:v>
                </c:pt>
                <c:pt idx="6">
                  <c:v>#N/A</c:v>
                </c:pt>
                <c:pt idx="7">
                  <c:v>1.26</c:v>
                </c:pt>
                <c:pt idx="8">
                  <c:v>#N/A</c:v>
                </c:pt>
                <c:pt idx="9">
                  <c:v>1.2</c:v>
                </c:pt>
              </c:numCache>
            </c:numRef>
          </c:val>
          <c:extLst>
            <c:ext xmlns:c16="http://schemas.microsoft.com/office/drawing/2014/chart" uri="{C3380CC4-5D6E-409C-BE32-E72D297353CC}">
              <c16:uniqueId val="{00000006-FD12-4438-925B-5EB461DF637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1.08</c:v>
                </c:pt>
                <c:pt idx="4">
                  <c:v>#N/A</c:v>
                </c:pt>
                <c:pt idx="5">
                  <c:v>1.85</c:v>
                </c:pt>
                <c:pt idx="6">
                  <c:v>#N/A</c:v>
                </c:pt>
                <c:pt idx="7">
                  <c:v>2.57</c:v>
                </c:pt>
                <c:pt idx="8">
                  <c:v>#N/A</c:v>
                </c:pt>
                <c:pt idx="9">
                  <c:v>3.25</c:v>
                </c:pt>
              </c:numCache>
            </c:numRef>
          </c:val>
          <c:extLst>
            <c:ext xmlns:c16="http://schemas.microsoft.com/office/drawing/2014/chart" uri="{C3380CC4-5D6E-409C-BE32-E72D297353CC}">
              <c16:uniqueId val="{00000007-FD12-4438-925B-5EB461DF63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4.5599999999999996</c:v>
                </c:pt>
                <c:pt idx="2">
                  <c:v>#N/A</c:v>
                </c:pt>
                <c:pt idx="3">
                  <c:v>4.68</c:v>
                </c:pt>
                <c:pt idx="4">
                  <c:v>#N/A</c:v>
                </c:pt>
                <c:pt idx="5">
                  <c:v>3.98</c:v>
                </c:pt>
                <c:pt idx="6">
                  <c:v>#N/A</c:v>
                </c:pt>
                <c:pt idx="7">
                  <c:v>6.63</c:v>
                </c:pt>
                <c:pt idx="8">
                  <c:v>#N/A</c:v>
                </c:pt>
                <c:pt idx="9">
                  <c:v>4.49</c:v>
                </c:pt>
              </c:numCache>
            </c:numRef>
          </c:val>
          <c:extLst>
            <c:ext xmlns:c16="http://schemas.microsoft.com/office/drawing/2014/chart" uri="{C3380CC4-5D6E-409C-BE32-E72D297353CC}">
              <c16:uniqueId val="{00000008-FD12-4438-925B-5EB461DF63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4.3600000000000003</c:v>
                </c:pt>
                <c:pt idx="2">
                  <c:v>#N/A</c:v>
                </c:pt>
                <c:pt idx="3">
                  <c:v>8.67</c:v>
                </c:pt>
                <c:pt idx="4">
                  <c:v>#N/A</c:v>
                </c:pt>
                <c:pt idx="5">
                  <c:v>9.02</c:v>
                </c:pt>
                <c:pt idx="6">
                  <c:v>#N/A</c:v>
                </c:pt>
                <c:pt idx="7">
                  <c:v>10.39</c:v>
                </c:pt>
                <c:pt idx="8">
                  <c:v>#N/A</c:v>
                </c:pt>
                <c:pt idx="9">
                  <c:v>12.08</c:v>
                </c:pt>
              </c:numCache>
            </c:numRef>
          </c:val>
          <c:extLst>
            <c:ext xmlns:c16="http://schemas.microsoft.com/office/drawing/2014/chart" uri="{C3380CC4-5D6E-409C-BE32-E72D297353CC}">
              <c16:uniqueId val="{00000009-FD12-4438-925B-5EB461DF63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482</c:v>
                </c:pt>
                <c:pt idx="5">
                  <c:v>450</c:v>
                </c:pt>
                <c:pt idx="8">
                  <c:v>423</c:v>
                </c:pt>
                <c:pt idx="11">
                  <c:v>417</c:v>
                </c:pt>
                <c:pt idx="14">
                  <c:v>388</c:v>
                </c:pt>
              </c:numCache>
            </c:numRef>
          </c:val>
          <c:extLst>
            <c:ext xmlns:c16="http://schemas.microsoft.com/office/drawing/2014/chart" uri="{C3380CC4-5D6E-409C-BE32-E72D297353CC}">
              <c16:uniqueId val="{00000000-26B2-49AA-8DA6-89E55153B2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B2-49AA-8DA6-89E55153B2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B2-49AA-8DA6-89E55153B2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0</c:v>
                </c:pt>
                <c:pt idx="6">
                  <c:v>0</c:v>
                </c:pt>
                <c:pt idx="9">
                  <c:v>0</c:v>
                </c:pt>
                <c:pt idx="12">
                  <c:v>51</c:v>
                </c:pt>
              </c:numCache>
            </c:numRef>
          </c:val>
          <c:extLst>
            <c:ext xmlns:c16="http://schemas.microsoft.com/office/drawing/2014/chart" uri="{C3380CC4-5D6E-409C-BE32-E72D297353CC}">
              <c16:uniqueId val="{00000003-26B2-49AA-8DA6-89E55153B2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175</c:v>
                </c:pt>
                <c:pt idx="6">
                  <c:v>169</c:v>
                </c:pt>
                <c:pt idx="9">
                  <c:v>155</c:v>
                </c:pt>
                <c:pt idx="12">
                  <c:v>161</c:v>
                </c:pt>
              </c:numCache>
            </c:numRef>
          </c:val>
          <c:extLst>
            <c:ext xmlns:c16="http://schemas.microsoft.com/office/drawing/2014/chart" uri="{C3380CC4-5D6E-409C-BE32-E72D297353CC}">
              <c16:uniqueId val="{00000004-26B2-49AA-8DA6-89E55153B2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B2-49AA-8DA6-89E55153B2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2-49AA-8DA6-89E55153B2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565</c:v>
                </c:pt>
                <c:pt idx="3">
                  <c:v>526</c:v>
                </c:pt>
                <c:pt idx="6">
                  <c:v>513</c:v>
                </c:pt>
                <c:pt idx="9">
                  <c:v>488</c:v>
                </c:pt>
                <c:pt idx="12">
                  <c:v>460</c:v>
                </c:pt>
              </c:numCache>
            </c:numRef>
          </c:val>
          <c:extLst>
            <c:ext xmlns:c16="http://schemas.microsoft.com/office/drawing/2014/chart" uri="{C3380CC4-5D6E-409C-BE32-E72D297353CC}">
              <c16:uniqueId val="{00000007-26B2-49AA-8DA6-89E55153B2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261</c:v>
                </c:pt>
                <c:pt idx="2">
                  <c:v>#N/A</c:v>
                </c:pt>
                <c:pt idx="3">
                  <c:v>#N/A</c:v>
                </c:pt>
                <c:pt idx="4">
                  <c:v>251</c:v>
                </c:pt>
                <c:pt idx="5">
                  <c:v>#N/A</c:v>
                </c:pt>
                <c:pt idx="6">
                  <c:v>#N/A</c:v>
                </c:pt>
                <c:pt idx="7">
                  <c:v>259</c:v>
                </c:pt>
                <c:pt idx="8">
                  <c:v>#N/A</c:v>
                </c:pt>
                <c:pt idx="9">
                  <c:v>#N/A</c:v>
                </c:pt>
                <c:pt idx="10">
                  <c:v>226</c:v>
                </c:pt>
                <c:pt idx="11">
                  <c:v>#N/A</c:v>
                </c:pt>
                <c:pt idx="12">
                  <c:v>#N/A</c:v>
                </c:pt>
                <c:pt idx="13">
                  <c:v>284</c:v>
                </c:pt>
                <c:pt idx="14">
                  <c:v>#N/A</c:v>
                </c:pt>
              </c:numCache>
            </c:numRef>
          </c:val>
          <c:smooth val="0"/>
          <c:extLst>
            <c:ext xmlns:c16="http://schemas.microsoft.com/office/drawing/2014/chart" uri="{C3380CC4-5D6E-409C-BE32-E72D297353CC}">
              <c16:uniqueId val="{00000008-26B2-49AA-8DA6-89E55153B2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4705</c:v>
                </c:pt>
                <c:pt idx="5">
                  <c:v>4512</c:v>
                </c:pt>
                <c:pt idx="8">
                  <c:v>4339</c:v>
                </c:pt>
                <c:pt idx="11">
                  <c:v>4225</c:v>
                </c:pt>
                <c:pt idx="14">
                  <c:v>4404</c:v>
                </c:pt>
              </c:numCache>
            </c:numRef>
          </c:val>
          <c:extLst>
            <c:ext xmlns:c16="http://schemas.microsoft.com/office/drawing/2014/chart" uri="{C3380CC4-5D6E-409C-BE32-E72D297353CC}">
              <c16:uniqueId val="{00000000-C3C4-46E6-A06A-9A855C9E4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c:v>
                </c:pt>
                <c:pt idx="5">
                  <c:v>48</c:v>
                </c:pt>
                <c:pt idx="8">
                  <c:v>36</c:v>
                </c:pt>
                <c:pt idx="11">
                  <c:v>42</c:v>
                </c:pt>
                <c:pt idx="14">
                  <c:v>95</c:v>
                </c:pt>
              </c:numCache>
            </c:numRef>
          </c:val>
          <c:extLst>
            <c:ext xmlns:c16="http://schemas.microsoft.com/office/drawing/2014/chart" uri="{C3380CC4-5D6E-409C-BE32-E72D297353CC}">
              <c16:uniqueId val="{00000001-C3C4-46E6-A06A-9A855C9E4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2428</c:v>
                </c:pt>
                <c:pt idx="5">
                  <c:v>2397</c:v>
                </c:pt>
                <c:pt idx="8">
                  <c:v>2602</c:v>
                </c:pt>
                <c:pt idx="11">
                  <c:v>2741</c:v>
                </c:pt>
                <c:pt idx="14">
                  <c:v>2809</c:v>
                </c:pt>
              </c:numCache>
            </c:numRef>
          </c:val>
          <c:extLst>
            <c:ext xmlns:c16="http://schemas.microsoft.com/office/drawing/2014/chart" uri="{C3380CC4-5D6E-409C-BE32-E72D297353CC}">
              <c16:uniqueId val="{00000002-C3C4-46E6-A06A-9A855C9E4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C4-46E6-A06A-9A855C9E4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C4-46E6-A06A-9A855C9E4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12</c:v>
                </c:pt>
                <c:pt idx="6">
                  <c:v>2</c:v>
                </c:pt>
                <c:pt idx="9">
                  <c:v>2</c:v>
                </c:pt>
                <c:pt idx="12">
                  <c:v>4</c:v>
                </c:pt>
              </c:numCache>
            </c:numRef>
          </c:val>
          <c:extLst>
            <c:ext xmlns:c16="http://schemas.microsoft.com/office/drawing/2014/chart" uri="{C3380CC4-5D6E-409C-BE32-E72D297353CC}">
              <c16:uniqueId val="{00000005-C3C4-46E6-A06A-9A855C9E4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685</c:v>
                </c:pt>
                <c:pt idx="3">
                  <c:v>636</c:v>
                </c:pt>
                <c:pt idx="6">
                  <c:v>652</c:v>
                </c:pt>
                <c:pt idx="9">
                  <c:v>659</c:v>
                </c:pt>
                <c:pt idx="12">
                  <c:v>600</c:v>
                </c:pt>
              </c:numCache>
            </c:numRef>
          </c:val>
          <c:extLst>
            <c:ext xmlns:c16="http://schemas.microsoft.com/office/drawing/2014/chart" uri="{C3380CC4-5D6E-409C-BE32-E72D297353CC}">
              <c16:uniqueId val="{00000006-C3C4-46E6-A06A-9A855C9E4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1131</c:v>
                </c:pt>
                <c:pt idx="3">
                  <c:v>1106</c:v>
                </c:pt>
                <c:pt idx="6">
                  <c:v>1008</c:v>
                </c:pt>
                <c:pt idx="9">
                  <c:v>908</c:v>
                </c:pt>
                <c:pt idx="12">
                  <c:v>824</c:v>
                </c:pt>
              </c:numCache>
            </c:numRef>
          </c:val>
          <c:extLst>
            <c:ext xmlns:c16="http://schemas.microsoft.com/office/drawing/2014/chart" uri="{C3380CC4-5D6E-409C-BE32-E72D297353CC}">
              <c16:uniqueId val="{00000007-C3C4-46E6-A06A-9A855C9E4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3054</c:v>
                </c:pt>
                <c:pt idx="3">
                  <c:v>2893</c:v>
                </c:pt>
                <c:pt idx="6">
                  <c:v>2920</c:v>
                </c:pt>
                <c:pt idx="9">
                  <c:v>2587</c:v>
                </c:pt>
                <c:pt idx="12">
                  <c:v>2418</c:v>
                </c:pt>
              </c:numCache>
            </c:numRef>
          </c:val>
          <c:extLst>
            <c:ext xmlns:c16="http://schemas.microsoft.com/office/drawing/2014/chart" uri="{C3380CC4-5D6E-409C-BE32-E72D297353CC}">
              <c16:uniqueId val="{00000008-C3C4-46E6-A06A-9A855C9E4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C4-46E6-A06A-9A855C9E4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4275</c:v>
                </c:pt>
                <c:pt idx="3">
                  <c:v>3974</c:v>
                </c:pt>
                <c:pt idx="6">
                  <c:v>3819</c:v>
                </c:pt>
                <c:pt idx="9">
                  <c:v>3898</c:v>
                </c:pt>
                <c:pt idx="12">
                  <c:v>4082</c:v>
                </c:pt>
              </c:numCache>
            </c:numRef>
          </c:val>
          <c:extLst>
            <c:ext xmlns:c16="http://schemas.microsoft.com/office/drawing/2014/chart" uri="{C3380CC4-5D6E-409C-BE32-E72D297353CC}">
              <c16:uniqueId val="{0000000A-C3C4-46E6-A06A-9A855C9E4E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1949</c:v>
                </c:pt>
                <c:pt idx="2">
                  <c:v>#N/A</c:v>
                </c:pt>
                <c:pt idx="3">
                  <c:v>#N/A</c:v>
                </c:pt>
                <c:pt idx="4">
                  <c:v>1664</c:v>
                </c:pt>
                <c:pt idx="5">
                  <c:v>#N/A</c:v>
                </c:pt>
                <c:pt idx="6">
                  <c:v>#N/A</c:v>
                </c:pt>
                <c:pt idx="7">
                  <c:v>1424</c:v>
                </c:pt>
                <c:pt idx="8">
                  <c:v>#N/A</c:v>
                </c:pt>
                <c:pt idx="9">
                  <c:v>#N/A</c:v>
                </c:pt>
                <c:pt idx="10">
                  <c:v>1045</c:v>
                </c:pt>
                <c:pt idx="11">
                  <c:v>#N/A</c:v>
                </c:pt>
                <c:pt idx="12">
                  <c:v>#N/A</c:v>
                </c:pt>
                <c:pt idx="13">
                  <c:v>620</c:v>
                </c:pt>
                <c:pt idx="14">
                  <c:v>#N/A</c:v>
                </c:pt>
              </c:numCache>
            </c:numRef>
          </c:val>
          <c:smooth val="0"/>
          <c:extLst>
            <c:ext xmlns:c16="http://schemas.microsoft.com/office/drawing/2014/chart" uri="{C3380CC4-5D6E-409C-BE32-E72D297353CC}">
              <c16:uniqueId val="{0000000B-C3C4-46E6-A06A-9A855C9E4E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467</c:v>
                </c:pt>
                <c:pt idx="1">
                  <c:v>468</c:v>
                </c:pt>
                <c:pt idx="2">
                  <c:v>468</c:v>
                </c:pt>
              </c:numCache>
            </c:numRef>
          </c:val>
          <c:extLst>
            <c:ext xmlns:c16="http://schemas.microsoft.com/office/drawing/2014/chart" uri="{C3380CC4-5D6E-409C-BE32-E72D297353CC}">
              <c16:uniqueId val="{00000000-9B83-4A7A-82DB-6F087C2E5F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196</c:v>
                </c:pt>
                <c:pt idx="1">
                  <c:v>216</c:v>
                </c:pt>
                <c:pt idx="2">
                  <c:v>236</c:v>
                </c:pt>
              </c:numCache>
            </c:numRef>
          </c:val>
          <c:extLst>
            <c:ext xmlns:c16="http://schemas.microsoft.com/office/drawing/2014/chart" uri="{C3380CC4-5D6E-409C-BE32-E72D297353CC}">
              <c16:uniqueId val="{00000001-9B83-4A7A-82DB-6F087C2E5F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1340</c:v>
                </c:pt>
                <c:pt idx="1">
                  <c:v>1483</c:v>
                </c:pt>
                <c:pt idx="2">
                  <c:v>1548</c:v>
                </c:pt>
              </c:numCache>
            </c:numRef>
          </c:val>
          <c:extLst>
            <c:ext xmlns:c16="http://schemas.microsoft.com/office/drawing/2014/chart" uri="{C3380CC4-5D6E-409C-BE32-E72D297353CC}">
              <c16:uniqueId val="{00000002-9B83-4A7A-82DB-6F087C2E5F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日現在）に加え、町内に中心となる産業がないこと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財政基盤が弱く、類似団体平均をかろうじて上回っている状況である。組織の見直しや歳出削減を図るとともに、地方税の徴収強化に取り組み、財政基盤の強化に努める。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まで類似団体と比較すると人件費・公債費は低く、扶助費・補助費等・その他が高いことが特徴だったが、本年も同様の状態になり、特に補助費等はその差が大きくなった。人件費は類似団体より職員数が少ないことが影響し、扶助費では、保育所の認定こども園化などにより経費が嵩んでいることが、補助費等では、新設補助事業の増大が、その他では特別会計への繰出金が大きく影響している。経済状況を見ながら、補助事業の廃止や見直しによる歳出削減や、料金改定等によって公営企業の普通会計への依存度を下げ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87630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832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4350"/>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32258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7435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人当たりの人件費・物件費等の決算額は年々増加傾向で、主な要因としては人口減少による影響が大きいが、令和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人）となったことも人件費増の要因としてあげられる。また、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町有施設の解体工事設計業務委託料皆増や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千綿小学校教室棟別館解体工事皆増、また防災情報伝達制御システム機能強化業務委託皆増等により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物件費が増となった。今後も定員計画に基づき適正な職員数を維持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についての削減努力を行うこととする。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46465</xdr:rowOff>
    </xdr:from>
    <xdr:to>
      <xdr:col>23</xdr:col>
      <xdr:colOff>133350</xdr:colOff>
      <xdr:row>81</xdr:row>
      <xdr:rowOff>82476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33915"/>
          <a:ext cx="838200" cy="3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9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164902</xdr:rowOff>
    </xdr:from>
    <xdr:to>
      <xdr:col>19</xdr:col>
      <xdr:colOff>133350</xdr:colOff>
      <xdr:row>81</xdr:row>
      <xdr:rowOff>46465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80902"/>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52340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114801</xdr:rowOff>
    </xdr:from>
    <xdr:to>
      <xdr:col>15</xdr:col>
      <xdr:colOff>82550</xdr:colOff>
      <xdr:row>80</xdr:row>
      <xdr:rowOff>164902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3080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97027</xdr:rowOff>
    </xdr:from>
    <xdr:to>
      <xdr:col>11</xdr:col>
      <xdr:colOff>31750</xdr:colOff>
      <xdr:row>80</xdr:row>
      <xdr:rowOff>114801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13027"/>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68307</xdr:rowOff>
    </xdr:from>
    <xdr:to>
      <xdr:col>11</xdr:col>
      <xdr:colOff>82550</xdr:colOff>
      <xdr:row>81</xdr:row>
      <xdr:rowOff>169907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154684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0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16782</xdr:rowOff>
    </xdr:from>
    <xdr:to>
      <xdr:col>7</xdr:col>
      <xdr:colOff>31750</xdr:colOff>
      <xdr:row>81</xdr:row>
      <xdr:rowOff>118382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103159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9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31676</xdr:rowOff>
    </xdr:from>
    <xdr:to>
      <xdr:col>23</xdr:col>
      <xdr:colOff>184150</xdr:colOff>
      <xdr:row>81</xdr:row>
      <xdr:rowOff>133276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48203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167115</xdr:rowOff>
    </xdr:from>
    <xdr:to>
      <xdr:col>19</xdr:col>
      <xdr:colOff>184150</xdr:colOff>
      <xdr:row>81</xdr:row>
      <xdr:rowOff>97265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107442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114102</xdr:rowOff>
    </xdr:from>
    <xdr:to>
      <xdr:col>15</xdr:col>
      <xdr:colOff>133350</xdr:colOff>
      <xdr:row>81</xdr:row>
      <xdr:rowOff>44252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54429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9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64001</xdr:rowOff>
    </xdr:from>
    <xdr:to>
      <xdr:col>11</xdr:col>
      <xdr:colOff>82550</xdr:colOff>
      <xdr:row>80</xdr:row>
      <xdr:rowOff>165601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4328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46227</xdr:rowOff>
    </xdr:from>
    <xdr:to>
      <xdr:col>7</xdr:col>
      <xdr:colOff>31750</xdr:colOff>
      <xdr:row>80</xdr:row>
      <xdr:rowOff>147827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158004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副町長任命による特別職給与の増、昇給等による職員給増が影響し、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一時的な指数の上昇が見られたが、職員の採用・退職、階層の異動等により構造が変動したこともあり、令和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年度から低下に転じている。今後も引き続き、各種手当の点検や見直し等を行い、適正化に努めていく。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125589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1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9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2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人口千人当たりの職員数は類似団体内ではいまだ低数を保っている。これは、平成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年度策定の定員管理計画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、退職者不補充と現業からの任用替を同時に行ってきたことによるものである。職員数の大幅な減員は、行政サービスの水準低下を来すおそれがあり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町財政状況と増大する行政需要の整合性を図りつつ、適正な定員管理に努める。今後は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年度策定の定員管理計画に基づき、</a:t>
          </a:r>
          <a:r>
            <a:rPr lang="ja-JP" altLang="en-US" sz="1300">
              <a:latin typeface="ＭＳ Ｐゴシック" panose="020B0600070205080204" pitchFamily="50" charset="-128"/>
              <a:ea typeface="ＭＳ Ｐゴシック" panose="020B0600070205080204" pitchFamily="50" charset="-128"/>
            </a:rPr>
            <a:t>行政サービス水準維持、向上を基本とした適正配置に努め、最小の人員で最大の効果を目指す簡素で効率的な体制及び職員数を維持していく。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110592</xdr:rowOff>
    </xdr:from>
    <xdr:to>
      <xdr:col>81</xdr:col>
      <xdr:colOff>44450</xdr:colOff>
      <xdr:row>58</xdr:row>
      <xdr:rowOff>129896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0546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104801</xdr:rowOff>
    </xdr:from>
    <xdr:to>
      <xdr:col>77</xdr:col>
      <xdr:colOff>44450</xdr:colOff>
      <xdr:row>58</xdr:row>
      <xdr:rowOff>110592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0489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99975</xdr:rowOff>
    </xdr:from>
    <xdr:to>
      <xdr:col>72</xdr:col>
      <xdr:colOff>203200</xdr:colOff>
      <xdr:row>58</xdr:row>
      <xdr:rowOff>104801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4407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80670</xdr:rowOff>
    </xdr:from>
    <xdr:to>
      <xdr:col>68</xdr:col>
      <xdr:colOff>152400</xdr:colOff>
      <xdr:row>58</xdr:row>
      <xdr:rowOff>99975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02477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66904</xdr:rowOff>
    </xdr:from>
    <xdr:to>
      <xdr:col>68</xdr:col>
      <xdr:colOff>203200</xdr:colOff>
      <xdr:row>59</xdr:row>
      <xdr:rowOff>168504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153281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6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60147</xdr:rowOff>
    </xdr:from>
    <xdr:to>
      <xdr:col>64</xdr:col>
      <xdr:colOff>152400</xdr:colOff>
      <xdr:row>59</xdr:row>
      <xdr:rowOff>161747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146524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79096</xdr:rowOff>
    </xdr:from>
    <xdr:to>
      <xdr:col>81</xdr:col>
      <xdr:colOff>95250</xdr:colOff>
      <xdr:row>59</xdr:row>
      <xdr:rowOff>9246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4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59792</xdr:rowOff>
    </xdr:from>
    <xdr:to>
      <xdr:col>77</xdr:col>
      <xdr:colOff>95250</xdr:colOff>
      <xdr:row>58</xdr:row>
      <xdr:rowOff>161392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77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54001</xdr:rowOff>
    </xdr:from>
    <xdr:to>
      <xdr:col>73</xdr:col>
      <xdr:colOff>44450</xdr:colOff>
      <xdr:row>58</xdr:row>
      <xdr:rowOff>155601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165778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6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49175</xdr:rowOff>
    </xdr:from>
    <xdr:to>
      <xdr:col>68</xdr:col>
      <xdr:colOff>203200</xdr:colOff>
      <xdr:row>58</xdr:row>
      <xdr:rowOff>150775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9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160952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6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29870</xdr:rowOff>
    </xdr:from>
    <xdr:to>
      <xdr:col>64</xdr:col>
      <xdr:colOff>152400</xdr:colOff>
      <xdr:row>58</xdr:row>
      <xdr:rowOff>131470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9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141647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木場本線・大野原高原線道路改良事業に係る起債の償還終了や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里一ツ石線、遠目中央線道路改良事業等辺地対策事業債に係る起債が△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28,809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等により、償還額が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が、東彼地区福祉組合ごみ処理施設更新に関する地方債の元利償還金に対しての町負担金が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千円皆増となった。一方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分子増の影響が大きく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86783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159173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447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171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年度は過疎対策事業債の借入増により地方債現在高が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184,224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168,451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千円、組合負担等見込額が△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円と減額した。また、充当可能財源中、充当可能基金が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68,520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となった。一方、標準財政規模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は標準税収入額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54,370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、将来負担額含む分子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が減、標準財政規模含む分母は増となったため、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167761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59110"/>
          <a:ext cx="8382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167761</xdr:rowOff>
    </xdr:from>
    <xdr:to>
      <xdr:col>77</xdr:col>
      <xdr:colOff>44450</xdr:colOff>
      <xdr:row>16</xdr:row>
      <xdr:rowOff>137644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39511"/>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137644</xdr:rowOff>
    </xdr:from>
    <xdr:to>
      <xdr:col>72</xdr:col>
      <xdr:colOff>203200</xdr:colOff>
      <xdr:row>17</xdr:row>
      <xdr:rowOff>122464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880844"/>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125669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3711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116961</xdr:rowOff>
    </xdr:from>
    <xdr:to>
      <xdr:col>77</xdr:col>
      <xdr:colOff>95250</xdr:colOff>
      <xdr:row>16</xdr:row>
      <xdr:rowOff>47111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31888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7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86844</xdr:rowOff>
    </xdr:from>
    <xdr:to>
      <xdr:col>73</xdr:col>
      <xdr:colOff>44450</xdr:colOff>
      <xdr:row>17</xdr:row>
      <xdr:rowOff>16994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74869</xdr:rowOff>
    </xdr:from>
    <xdr:to>
      <xdr:col>64</xdr:col>
      <xdr:colOff>152400</xdr:colOff>
      <xdr:row>19</xdr:row>
      <xdr:rowOff>5019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161246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昨年より職員数の増（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あったが、職員数が類似団体と比較して少なく、経常収支比率の人件費分が低くなっている。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人事院勧告による任期の定めのない常勤職員給・会計年度任用職員報酬の増により、対前年比</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ポイント増となっているため、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今後も定員管理計画に基づき人件費抑制に努めていく。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比率が低くなっているのは、本町に維持管理する施設が少ないことにより各種物件費が少ないためである。今後も経常的な物件費への一般財源投入を控え、歳出削減努力を引き続き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44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79375</xdr:rowOff>
    </xdr:from>
    <xdr:to>
      <xdr:col>78</xdr:col>
      <xdr:colOff>69850</xdr:colOff>
      <xdr:row>16</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511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1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98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9525</xdr:rowOff>
    </xdr:from>
    <xdr:to>
      <xdr:col>69</xdr:col>
      <xdr:colOff>142875</xdr:colOff>
      <xdr:row>16</xdr:row>
      <xdr:rowOff>111125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95902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xdr:rowOff>
    </xdr:from>
    <xdr:to>
      <xdr:col>65</xdr:col>
      <xdr:colOff>53975</xdr:colOff>
      <xdr:row>17</xdr:row>
      <xdr:rowOff>111125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2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95902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73677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64152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扶助費は類似団体平均と比べ高い水準となっている。平成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年度に認可保育所が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年度以降町内保育所が順次認定こども園（令和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へ移行したことによる児童福祉費の増が大きく影響している。また、過疎地域指定による過疎地加算分の増により障害福祉費の増も影響している。町単独事業の見直しなどにより、経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52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その他に係る経常収支比率は類似団体平均を上回っている。その中で比率が大きいものが繰出金であり、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年度から農業集落排水事業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と漁業集落排水事業が公営企業法適用となるため、資金ショートを起こさないよう運転資金確保を目的として繰出金を例年より増額（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会計合計前年比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影響している。他会計への繰出金について、必要最低限に絞るため、収支状況を確認し、歳出削減を働きかけるよう努める。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108712</xdr:rowOff>
    </xdr:from>
    <xdr:to>
      <xdr:col>82</xdr:col>
      <xdr:colOff>107950</xdr:colOff>
      <xdr:row>56</xdr:row>
      <xdr:rowOff>140716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09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140716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28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154432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88138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556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29989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昨年に引き続き、類似団体平均より大幅に高い比率となった要因としては、農業資材価格高騰対策緊急支援事業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％増で実施されたこと、また、建設事業に係る工事費の増により公共下水道事業会計への補助金が前年比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があげられる。今後は町単独の補助金等について、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交付するのが適当か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、経営状態は適正かなど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効果検証をすすめ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、補助金の妥当性の見直しによる歳出削減に努める。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23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2721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公債費は、集中改革プランなどによる新発債の抑制と縁故債を中心とした繰上償還の実施による計画的な公債費縮減を図ったことで、比率は年々減少し、令和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年度よりさらに低い数値となった。今後、繰上償還の予定はないため大幅な公債費縮減は見込めないが、新発債の抑制により公債費縮減に努めていく。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39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61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45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経常収支比率でウエイトの大きい公債費が類似団体平均を下回ったものの、扶助費、補助費等、その他において平均的な水準を上回り、公債費以外では類似団体平均より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今後は、特に平均との差が大きかった扶助費、補助費等を中心に各項目において触れた歳出抑制・削減に努めていく。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143002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44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77</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1945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19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01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96283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84090</xdr:rowOff>
    </xdr:from>
    <xdr:to>
      <xdr:col>29</xdr:col>
      <xdr:colOff>127000</xdr:colOff>
      <xdr:row>19</xdr:row>
      <xdr:rowOff>93568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89265"/>
          <a:ext cx="647700" cy="9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93568</xdr:rowOff>
    </xdr:from>
    <xdr:to>
      <xdr:col>26</xdr:col>
      <xdr:colOff>50800</xdr:colOff>
      <xdr:row>19</xdr:row>
      <xdr:rowOff>104655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8743"/>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104655</xdr:rowOff>
    </xdr:from>
    <xdr:to>
      <xdr:col>22</xdr:col>
      <xdr:colOff>114300</xdr:colOff>
      <xdr:row>19</xdr:row>
      <xdr:rowOff>137112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9830"/>
          <a:ext cx="698500" cy="3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137112</xdr:rowOff>
    </xdr:from>
    <xdr:to>
      <xdr:col>18</xdr:col>
      <xdr:colOff>177800</xdr:colOff>
      <xdr:row>19</xdr:row>
      <xdr:rowOff>154938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2287"/>
          <a:ext cx="698500" cy="1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86723</xdr:rowOff>
    </xdr:from>
    <xdr:to>
      <xdr:col>19</xdr:col>
      <xdr:colOff>38100</xdr:colOff>
      <xdr:row>19</xdr:row>
      <xdr:rowOff>16873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27050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103201</xdr:rowOff>
    </xdr:from>
    <xdr:to>
      <xdr:col>15</xdr:col>
      <xdr:colOff>101600</xdr:colOff>
      <xdr:row>19</xdr:row>
      <xdr:rowOff>33351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43528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33290</xdr:rowOff>
    </xdr:from>
    <xdr:to>
      <xdr:col>29</xdr:col>
      <xdr:colOff>177800</xdr:colOff>
      <xdr:row>19</xdr:row>
      <xdr:rowOff>134890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3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113317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42768</xdr:rowOff>
    </xdr:from>
    <xdr:to>
      <xdr:col>26</xdr:col>
      <xdr:colOff>101600</xdr:colOff>
      <xdr:row>19</xdr:row>
      <xdr:rowOff>144368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53855</xdr:rowOff>
    </xdr:from>
    <xdr:to>
      <xdr:col>22</xdr:col>
      <xdr:colOff>165100</xdr:colOff>
      <xdr:row>19</xdr:row>
      <xdr:rowOff>155455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140232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86312</xdr:rowOff>
    </xdr:from>
    <xdr:to>
      <xdr:col>19</xdr:col>
      <xdr:colOff>38100</xdr:colOff>
      <xdr:row>20</xdr:row>
      <xdr:rowOff>16462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104138</xdr:rowOff>
    </xdr:from>
    <xdr:to>
      <xdr:col>15</xdr:col>
      <xdr:colOff>101600</xdr:colOff>
      <xdr:row>20</xdr:row>
      <xdr:rowOff>34288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0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32376</xdr:rowOff>
    </xdr:from>
    <xdr:to>
      <xdr:col>29</xdr:col>
      <xdr:colOff>127000</xdr:colOff>
      <xdr:row>36</xdr:row>
      <xdr:rowOff>169569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5626"/>
          <a:ext cx="647700" cy="13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103144</xdr:rowOff>
    </xdr:from>
    <xdr:to>
      <xdr:col>26</xdr:col>
      <xdr:colOff>50800</xdr:colOff>
      <xdr:row>36</xdr:row>
      <xdr:rowOff>169569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56394"/>
          <a:ext cx="6985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103144</xdr:rowOff>
    </xdr:from>
    <xdr:to>
      <xdr:col>22</xdr:col>
      <xdr:colOff>114300</xdr:colOff>
      <xdr:row>36</xdr:row>
      <xdr:rowOff>127457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56394"/>
          <a:ext cx="698500" cy="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113415</xdr:rowOff>
    </xdr:from>
    <xdr:to>
      <xdr:col>18</xdr:col>
      <xdr:colOff>177800</xdr:colOff>
      <xdr:row>36</xdr:row>
      <xdr:rowOff>127457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6665"/>
          <a:ext cx="698500" cy="1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324476</xdr:rowOff>
    </xdr:from>
    <xdr:to>
      <xdr:col>29</xdr:col>
      <xdr:colOff>177800</xdr:colOff>
      <xdr:row>36</xdr:row>
      <xdr:rowOff>83176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296553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118769</xdr:rowOff>
    </xdr:from>
    <xdr:to>
      <xdr:col>26</xdr:col>
      <xdr:colOff>101600</xdr:colOff>
      <xdr:row>37</xdr:row>
      <xdr:rowOff>48919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52344</xdr:rowOff>
    </xdr:from>
    <xdr:to>
      <xdr:col>22</xdr:col>
      <xdr:colOff>165100</xdr:colOff>
      <xdr:row>36</xdr:row>
      <xdr:rowOff>153944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0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138721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76657</xdr:rowOff>
    </xdr:from>
    <xdr:to>
      <xdr:col>19</xdr:col>
      <xdr:colOff>38100</xdr:colOff>
      <xdr:row>37</xdr:row>
      <xdr:rowOff>6807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188434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62615</xdr:rowOff>
    </xdr:from>
    <xdr:to>
      <xdr:col>15</xdr:col>
      <xdr:colOff>101600</xdr:colOff>
      <xdr:row>36</xdr:row>
      <xdr:rowOff>164215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174392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152359</xdr:rowOff>
    </xdr:from>
    <xdr:to>
      <xdr:col>24</xdr:col>
      <xdr:colOff>63500</xdr:colOff>
      <xdr:row>38</xdr:row>
      <xdr:rowOff>19914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96009"/>
          <a:ext cx="838200" cy="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19914</xdr:rowOff>
    </xdr:from>
    <xdr:to>
      <xdr:col>19</xdr:col>
      <xdr:colOff>177800</xdr:colOff>
      <xdr:row>38</xdr:row>
      <xdr:rowOff>41779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35014"/>
          <a:ext cx="8890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41779</xdr:rowOff>
    </xdr:from>
    <xdr:to>
      <xdr:col>15</xdr:col>
      <xdr:colOff>50800</xdr:colOff>
      <xdr:row>38</xdr:row>
      <xdr:rowOff>75675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5687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75675</xdr:rowOff>
    </xdr:from>
    <xdr:to>
      <xdr:col>10</xdr:col>
      <xdr:colOff>114300</xdr:colOff>
      <xdr:row>38</xdr:row>
      <xdr:rowOff>109456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90775"/>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137180</xdr:rowOff>
    </xdr:from>
    <xdr:to>
      <xdr:col>10</xdr:col>
      <xdr:colOff>165100</xdr:colOff>
      <xdr:row>37</xdr:row>
      <xdr:rowOff>67330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83857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61022</xdr:rowOff>
    </xdr:from>
    <xdr:to>
      <xdr:col>6</xdr:col>
      <xdr:colOff>38100</xdr:colOff>
      <xdr:row>37</xdr:row>
      <xdr:rowOff>162623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7699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1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101559</xdr:rowOff>
    </xdr:from>
    <xdr:to>
      <xdr:col>24</xdr:col>
      <xdr:colOff>114300</xdr:colOff>
      <xdr:row>38</xdr:row>
      <xdr:rowOff>31709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4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140564</xdr:rowOff>
    </xdr:from>
    <xdr:to>
      <xdr:col>20</xdr:col>
      <xdr:colOff>38100</xdr:colOff>
      <xdr:row>38</xdr:row>
      <xdr:rowOff>70714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61841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162429</xdr:rowOff>
    </xdr:from>
    <xdr:to>
      <xdr:col>15</xdr:col>
      <xdr:colOff>101600</xdr:colOff>
      <xdr:row>38</xdr:row>
      <xdr:rowOff>92579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83706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24875</xdr:rowOff>
    </xdr:from>
    <xdr:to>
      <xdr:col>10</xdr:col>
      <xdr:colOff>165100</xdr:colOff>
      <xdr:row>38</xdr:row>
      <xdr:rowOff>126475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117602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58656</xdr:rowOff>
    </xdr:from>
    <xdr:to>
      <xdr:col>6</xdr:col>
      <xdr:colOff>38100</xdr:colOff>
      <xdr:row>38</xdr:row>
      <xdr:rowOff>160256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151383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153896</xdr:rowOff>
    </xdr:from>
    <xdr:to>
      <xdr:col>24</xdr:col>
      <xdr:colOff>63500</xdr:colOff>
      <xdr:row>59</xdr:row>
      <xdr:rowOff>16263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97996"/>
          <a:ext cx="8382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16263</xdr:rowOff>
    </xdr:from>
    <xdr:to>
      <xdr:col>19</xdr:col>
      <xdr:colOff>177800</xdr:colOff>
      <xdr:row>59</xdr:row>
      <xdr:rowOff>67813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31813"/>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67813</xdr:rowOff>
    </xdr:from>
    <xdr:to>
      <xdr:col>15</xdr:col>
      <xdr:colOff>50800</xdr:colOff>
      <xdr:row>59</xdr:row>
      <xdr:rowOff>108569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83363"/>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108569</xdr:rowOff>
    </xdr:from>
    <xdr:to>
      <xdr:col>10</xdr:col>
      <xdr:colOff>114300</xdr:colOff>
      <xdr:row>59</xdr:row>
      <xdr:rowOff>122018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224119"/>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116084</xdr:rowOff>
    </xdr:from>
    <xdr:to>
      <xdr:col>10</xdr:col>
      <xdr:colOff>165100</xdr:colOff>
      <xdr:row>59</xdr:row>
      <xdr:rowOff>46234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6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62761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115215</xdr:rowOff>
    </xdr:from>
    <xdr:to>
      <xdr:col>6</xdr:col>
      <xdr:colOff>38100</xdr:colOff>
      <xdr:row>59</xdr:row>
      <xdr:rowOff>45365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61892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3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103096</xdr:rowOff>
    </xdr:from>
    <xdr:to>
      <xdr:col>24</xdr:col>
      <xdr:colOff>114300</xdr:colOff>
      <xdr:row>59</xdr:row>
      <xdr:rowOff>33246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18023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136913</xdr:rowOff>
    </xdr:from>
    <xdr:to>
      <xdr:col>20</xdr:col>
      <xdr:colOff>38100</xdr:colOff>
      <xdr:row>59</xdr:row>
      <xdr:rowOff>67063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58190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17013</xdr:rowOff>
    </xdr:from>
    <xdr:to>
      <xdr:col>15</xdr:col>
      <xdr:colOff>101600</xdr:colOff>
      <xdr:row>59</xdr:row>
      <xdr:rowOff>118613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109740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57769</xdr:rowOff>
    </xdr:from>
    <xdr:to>
      <xdr:col>10</xdr:col>
      <xdr:colOff>165100</xdr:colOff>
      <xdr:row>59</xdr:row>
      <xdr:rowOff>159369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150496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71218</xdr:rowOff>
    </xdr:from>
    <xdr:to>
      <xdr:col>6</xdr:col>
      <xdr:colOff>38100</xdr:colOff>
      <xdr:row>60</xdr:row>
      <xdr:rowOff>1368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163945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114021</xdr:rowOff>
    </xdr:from>
    <xdr:to>
      <xdr:col>24</xdr:col>
      <xdr:colOff>63500</xdr:colOff>
      <xdr:row>77</xdr:row>
      <xdr:rowOff>120326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5671"/>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114021</xdr:rowOff>
    </xdr:from>
    <xdr:to>
      <xdr:col>19</xdr:col>
      <xdr:colOff>177800</xdr:colOff>
      <xdr:row>78</xdr:row>
      <xdr:rowOff>25324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567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25324</xdr:rowOff>
    </xdr:from>
    <xdr:to>
      <xdr:col>15</xdr:col>
      <xdr:colOff>50800</xdr:colOff>
      <xdr:row>78</xdr:row>
      <xdr:rowOff>91960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8424"/>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42887</xdr:rowOff>
    </xdr:from>
    <xdr:to>
      <xdr:col>10</xdr:col>
      <xdr:colOff>114300</xdr:colOff>
      <xdr:row>78</xdr:row>
      <xdr:rowOff>91960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15987"/>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69526</xdr:rowOff>
    </xdr:from>
    <xdr:to>
      <xdr:col>24</xdr:col>
      <xdr:colOff>114300</xdr:colOff>
      <xdr:row>77</xdr:row>
      <xdr:rowOff>171126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47953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63221</xdr:rowOff>
    </xdr:from>
    <xdr:to>
      <xdr:col>20</xdr:col>
      <xdr:colOff>38100</xdr:colOff>
      <xdr:row>77</xdr:row>
      <xdr:rowOff>164821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155948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145974</xdr:rowOff>
    </xdr:from>
    <xdr:to>
      <xdr:col>15</xdr:col>
      <xdr:colOff>101600</xdr:colOff>
      <xdr:row>78</xdr:row>
      <xdr:rowOff>76124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67251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41160</xdr:rowOff>
    </xdr:from>
    <xdr:to>
      <xdr:col>10</xdr:col>
      <xdr:colOff>165100</xdr:colOff>
      <xdr:row>78</xdr:row>
      <xdr:rowOff>142760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163537</xdr:rowOff>
    </xdr:from>
    <xdr:to>
      <xdr:col>6</xdr:col>
      <xdr:colOff>38100</xdr:colOff>
      <xdr:row>78</xdr:row>
      <xdr:rowOff>93687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84814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949</xdr:rowOff>
    </xdr:from>
    <xdr:to>
      <xdr:col>24</xdr:col>
      <xdr:colOff>63500</xdr:colOff>
      <xdr:row>94</xdr:row>
      <xdr:rowOff>128479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17249"/>
          <a:ext cx="838200" cy="1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4998</xdr:rowOff>
    </xdr:from>
    <xdr:to>
      <xdr:col>19</xdr:col>
      <xdr:colOff>177800</xdr:colOff>
      <xdr:row>94</xdr:row>
      <xdr:rowOff>128479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21298"/>
          <a:ext cx="889000" cy="1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4998</xdr:rowOff>
    </xdr:from>
    <xdr:to>
      <xdr:col>15</xdr:col>
      <xdr:colOff>50800</xdr:colOff>
      <xdr:row>95</xdr:row>
      <xdr:rowOff>92780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21298"/>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92780</xdr:rowOff>
    </xdr:from>
    <xdr:to>
      <xdr:col>10</xdr:col>
      <xdr:colOff>114300</xdr:colOff>
      <xdr:row>95</xdr:row>
      <xdr:rowOff>133375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0530"/>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127295</xdr:rowOff>
    </xdr:from>
    <xdr:to>
      <xdr:col>10</xdr:col>
      <xdr:colOff>165100</xdr:colOff>
      <xdr:row>98</xdr:row>
      <xdr:rowOff>57445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5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48572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150251</xdr:rowOff>
    </xdr:from>
    <xdr:to>
      <xdr:col>6</xdr:col>
      <xdr:colOff>38100</xdr:colOff>
      <xdr:row>98</xdr:row>
      <xdr:rowOff>80401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121599</xdr:rowOff>
    </xdr:from>
    <xdr:to>
      <xdr:col>24</xdr:col>
      <xdr:colOff>114300</xdr:colOff>
      <xdr:row>94</xdr:row>
      <xdr:rowOff>51749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144476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77679</xdr:rowOff>
    </xdr:from>
    <xdr:to>
      <xdr:col>20</xdr:col>
      <xdr:colOff>38100</xdr:colOff>
      <xdr:row>95</xdr:row>
      <xdr:rowOff>7829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24356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125648</xdr:rowOff>
    </xdr:from>
    <xdr:to>
      <xdr:col>15</xdr:col>
      <xdr:colOff>101600</xdr:colOff>
      <xdr:row>94</xdr:row>
      <xdr:rowOff>55798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72325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41980</xdr:rowOff>
    </xdr:from>
    <xdr:to>
      <xdr:col>10</xdr:col>
      <xdr:colOff>165100</xdr:colOff>
      <xdr:row>95</xdr:row>
      <xdr:rowOff>143580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160107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82575</xdr:rowOff>
    </xdr:from>
    <xdr:to>
      <xdr:col>6</xdr:col>
      <xdr:colOff>38100</xdr:colOff>
      <xdr:row>96</xdr:row>
      <xdr:rowOff>12725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29252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4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82945</xdr:rowOff>
    </xdr:from>
    <xdr:to>
      <xdr:col>55</xdr:col>
      <xdr:colOff>0</xdr:colOff>
      <xdr:row>36</xdr:row>
      <xdr:rowOff>106768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55145"/>
          <a:ext cx="8382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106768</xdr:rowOff>
    </xdr:from>
    <xdr:to>
      <xdr:col>50</xdr:col>
      <xdr:colOff>114300</xdr:colOff>
      <xdr:row>36</xdr:row>
      <xdr:rowOff>134849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78968"/>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96508</xdr:rowOff>
    </xdr:from>
    <xdr:to>
      <xdr:col>45</xdr:col>
      <xdr:colOff>177800</xdr:colOff>
      <xdr:row>36</xdr:row>
      <xdr:rowOff>134849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7258"/>
          <a:ext cx="889000" cy="2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96508</xdr:rowOff>
    </xdr:from>
    <xdr:to>
      <xdr:col>41</xdr:col>
      <xdr:colOff>50800</xdr:colOff>
      <xdr:row>37</xdr:row>
      <xdr:rowOff>116570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7258"/>
          <a:ext cx="889000" cy="3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63503</xdr:rowOff>
    </xdr:from>
    <xdr:to>
      <xdr:col>41</xdr:col>
      <xdr:colOff>101600</xdr:colOff>
      <xdr:row>35</xdr:row>
      <xdr:rowOff>165103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156230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15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30685</xdr:rowOff>
    </xdr:from>
    <xdr:to>
      <xdr:col>36</xdr:col>
      <xdr:colOff>165100</xdr:colOff>
      <xdr:row>37</xdr:row>
      <xdr:rowOff>132285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148812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1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32145</xdr:rowOff>
    </xdr:from>
    <xdr:to>
      <xdr:col>55</xdr:col>
      <xdr:colOff>50800</xdr:colOff>
      <xdr:row>36</xdr:row>
      <xdr:rowOff>133745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10572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8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55968</xdr:rowOff>
    </xdr:from>
    <xdr:to>
      <xdr:col>50</xdr:col>
      <xdr:colOff>165100</xdr:colOff>
      <xdr:row>36</xdr:row>
      <xdr:rowOff>157568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148695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2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84049</xdr:rowOff>
    </xdr:from>
    <xdr:to>
      <xdr:col>46</xdr:col>
      <xdr:colOff>38100</xdr:colOff>
      <xdr:row>37</xdr:row>
      <xdr:rowOff>14199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5326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45708</xdr:rowOff>
    </xdr:from>
    <xdr:to>
      <xdr:col>41</xdr:col>
      <xdr:colOff>101600</xdr:colOff>
      <xdr:row>35</xdr:row>
      <xdr:rowOff>147308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163835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2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65770</xdr:rowOff>
    </xdr:from>
    <xdr:to>
      <xdr:col>36</xdr:col>
      <xdr:colOff>165100</xdr:colOff>
      <xdr:row>37</xdr:row>
      <xdr:rowOff>167370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158497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14067</xdr:rowOff>
    </xdr:from>
    <xdr:to>
      <xdr:col>55</xdr:col>
      <xdr:colOff>0</xdr:colOff>
      <xdr:row>58</xdr:row>
      <xdr:rowOff>29680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58167"/>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162951</xdr:rowOff>
    </xdr:from>
    <xdr:to>
      <xdr:col>50</xdr:col>
      <xdr:colOff>114300</xdr:colOff>
      <xdr:row>58</xdr:row>
      <xdr:rowOff>29680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35601"/>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162951</xdr:rowOff>
    </xdr:from>
    <xdr:to>
      <xdr:col>45</xdr:col>
      <xdr:colOff>177800</xdr:colOff>
      <xdr:row>58</xdr:row>
      <xdr:rowOff>120223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35601"/>
          <a:ext cx="889000" cy="1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120223</xdr:rowOff>
    </xdr:from>
    <xdr:to>
      <xdr:col>41</xdr:col>
      <xdr:colOff>50800</xdr:colOff>
      <xdr:row>58</xdr:row>
      <xdr:rowOff>154025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64323"/>
          <a:ext cx="889000" cy="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70255</xdr:rowOff>
    </xdr:from>
    <xdr:to>
      <xdr:col>41</xdr:col>
      <xdr:colOff>101600</xdr:colOff>
      <xdr:row>58</xdr:row>
      <xdr:rowOff>405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16932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71007</xdr:rowOff>
    </xdr:from>
    <xdr:to>
      <xdr:col>36</xdr:col>
      <xdr:colOff>165100</xdr:colOff>
      <xdr:row>58</xdr:row>
      <xdr:rowOff>1157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17684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134717</xdr:rowOff>
    </xdr:from>
    <xdr:to>
      <xdr:col>55</xdr:col>
      <xdr:colOff>50800</xdr:colOff>
      <xdr:row>58</xdr:row>
      <xdr:rowOff>64867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113144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150330</xdr:rowOff>
    </xdr:from>
    <xdr:to>
      <xdr:col>50</xdr:col>
      <xdr:colOff>165100</xdr:colOff>
      <xdr:row>58</xdr:row>
      <xdr:rowOff>80480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112151</xdr:rowOff>
    </xdr:from>
    <xdr:to>
      <xdr:col>46</xdr:col>
      <xdr:colOff>38100</xdr:colOff>
      <xdr:row>58</xdr:row>
      <xdr:rowOff>42301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33428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69423</xdr:rowOff>
    </xdr:from>
    <xdr:to>
      <xdr:col>41</xdr:col>
      <xdr:colOff>101600</xdr:colOff>
      <xdr:row>58</xdr:row>
      <xdr:rowOff>171023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162150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103225</xdr:rowOff>
    </xdr:from>
    <xdr:to>
      <xdr:col>36</xdr:col>
      <xdr:colOff>165100</xdr:colOff>
      <xdr:row>59</xdr:row>
      <xdr:rowOff>33375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24502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155794</xdr:rowOff>
    </xdr:from>
    <xdr:to>
      <xdr:col>55</xdr:col>
      <xdr:colOff>0</xdr:colOff>
      <xdr:row>78</xdr:row>
      <xdr:rowOff>4122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57444"/>
          <a:ext cx="8382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159685</xdr:rowOff>
    </xdr:from>
    <xdr:to>
      <xdr:col>50</xdr:col>
      <xdr:colOff>114300</xdr:colOff>
      <xdr:row>78</xdr:row>
      <xdr:rowOff>4122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6133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159685</xdr:rowOff>
    </xdr:from>
    <xdr:to>
      <xdr:col>45</xdr:col>
      <xdr:colOff>177800</xdr:colOff>
      <xdr:row>78</xdr:row>
      <xdr:rowOff>57034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61335"/>
          <a:ext cx="889000" cy="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41904</xdr:rowOff>
    </xdr:from>
    <xdr:to>
      <xdr:col>41</xdr:col>
      <xdr:colOff>50800</xdr:colOff>
      <xdr:row>78</xdr:row>
      <xdr:rowOff>57034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15004"/>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96394</xdr:rowOff>
    </xdr:from>
    <xdr:to>
      <xdr:col>41</xdr:col>
      <xdr:colOff>101600</xdr:colOff>
      <xdr:row>78</xdr:row>
      <xdr:rowOff>26544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43071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75558</xdr:rowOff>
    </xdr:from>
    <xdr:to>
      <xdr:col>36</xdr:col>
      <xdr:colOff>165100</xdr:colOff>
      <xdr:row>78</xdr:row>
      <xdr:rowOff>5708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22235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104994</xdr:rowOff>
    </xdr:from>
    <xdr:to>
      <xdr:col>55</xdr:col>
      <xdr:colOff>50800</xdr:colOff>
      <xdr:row>78</xdr:row>
      <xdr:rowOff>35144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83421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124772</xdr:rowOff>
    </xdr:from>
    <xdr:to>
      <xdr:col>50</xdr:col>
      <xdr:colOff>165100</xdr:colOff>
      <xdr:row>78</xdr:row>
      <xdr:rowOff>54922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46049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108885</xdr:rowOff>
    </xdr:from>
    <xdr:to>
      <xdr:col>46</xdr:col>
      <xdr:colOff>38100</xdr:colOff>
      <xdr:row>78</xdr:row>
      <xdr:rowOff>39035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30162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6234</xdr:rowOff>
    </xdr:from>
    <xdr:to>
      <xdr:col>41</xdr:col>
      <xdr:colOff>101600</xdr:colOff>
      <xdr:row>78</xdr:row>
      <xdr:rowOff>107834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162554</xdr:rowOff>
    </xdr:from>
    <xdr:to>
      <xdr:col>36</xdr:col>
      <xdr:colOff>165100</xdr:colOff>
      <xdr:row>78</xdr:row>
      <xdr:rowOff>92704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83831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170492</xdr:rowOff>
    </xdr:from>
    <xdr:to>
      <xdr:col>55</xdr:col>
      <xdr:colOff>0</xdr:colOff>
      <xdr:row>98</xdr:row>
      <xdr:rowOff>42636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1142"/>
          <a:ext cx="8382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42636</xdr:rowOff>
    </xdr:from>
    <xdr:to>
      <xdr:col>50</xdr:col>
      <xdr:colOff>114300</xdr:colOff>
      <xdr:row>98</xdr:row>
      <xdr:rowOff>45864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4736"/>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45864</xdr:rowOff>
    </xdr:from>
    <xdr:to>
      <xdr:col>45</xdr:col>
      <xdr:colOff>177800</xdr:colOff>
      <xdr:row>98</xdr:row>
      <xdr:rowOff>105361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7964"/>
          <a:ext cx="889000" cy="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105361</xdr:rowOff>
    </xdr:from>
    <xdr:to>
      <xdr:col>41</xdr:col>
      <xdr:colOff>50800</xdr:colOff>
      <xdr:row>98</xdr:row>
      <xdr:rowOff>125248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07461"/>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119692</xdr:rowOff>
    </xdr:from>
    <xdr:to>
      <xdr:col>55</xdr:col>
      <xdr:colOff>50800</xdr:colOff>
      <xdr:row>98</xdr:row>
      <xdr:rowOff>49842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98119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163286</xdr:rowOff>
    </xdr:from>
    <xdr:to>
      <xdr:col>50</xdr:col>
      <xdr:colOff>165100</xdr:colOff>
      <xdr:row>98</xdr:row>
      <xdr:rowOff>93436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166514</xdr:rowOff>
    </xdr:from>
    <xdr:to>
      <xdr:col>46</xdr:col>
      <xdr:colOff>38100</xdr:colOff>
      <xdr:row>98</xdr:row>
      <xdr:rowOff>96664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54561</xdr:rowOff>
    </xdr:from>
    <xdr:to>
      <xdr:col>41</xdr:col>
      <xdr:colOff>101600</xdr:colOff>
      <xdr:row>98</xdr:row>
      <xdr:rowOff>156161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147288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74448</xdr:rowOff>
    </xdr:from>
    <xdr:to>
      <xdr:col>36</xdr:col>
      <xdr:colOff>165100</xdr:colOff>
      <xdr:row>99</xdr:row>
      <xdr:rowOff>4598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82512</xdr:rowOff>
    </xdr:from>
    <xdr:to>
      <xdr:col>85</xdr:col>
      <xdr:colOff>127000</xdr:colOff>
      <xdr:row>39</xdr:row>
      <xdr:rowOff>18359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26162"/>
          <a:ext cx="838200" cy="2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82512</xdr:rowOff>
    </xdr:from>
    <xdr:to>
      <xdr:col>81</xdr:col>
      <xdr:colOff>50800</xdr:colOff>
      <xdr:row>37</xdr:row>
      <xdr:rowOff>132408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26162"/>
          <a:ext cx="889000" cy="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132408</xdr:rowOff>
    </xdr:from>
    <xdr:to>
      <xdr:col>76</xdr:col>
      <xdr:colOff>114300</xdr:colOff>
      <xdr:row>38</xdr:row>
      <xdr:rowOff>93645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76058"/>
          <a:ext cx="889000" cy="13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93645</xdr:rowOff>
    </xdr:from>
    <xdr:to>
      <xdr:col>71</xdr:col>
      <xdr:colOff>177800</xdr:colOff>
      <xdr:row>38</xdr:row>
      <xdr:rowOff>148722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08745"/>
          <a:ext cx="889000" cy="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86286</xdr:rowOff>
    </xdr:from>
    <xdr:to>
      <xdr:col>72</xdr:col>
      <xdr:colOff>38100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7563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98341</xdr:rowOff>
    </xdr:from>
    <xdr:to>
      <xdr:col>67</xdr:col>
      <xdr:colOff>101600</xdr:colOff>
      <xdr:row>39</xdr:row>
      <xdr:rowOff>28491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19618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139009</xdr:rowOff>
    </xdr:from>
    <xdr:to>
      <xdr:col>85</xdr:col>
      <xdr:colOff>177800</xdr:colOff>
      <xdr:row>39</xdr:row>
      <xdr:rowOff>69159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53936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31712</xdr:rowOff>
    </xdr:from>
    <xdr:to>
      <xdr:col>81</xdr:col>
      <xdr:colOff>101600</xdr:colOff>
      <xdr:row>37</xdr:row>
      <xdr:rowOff>133312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149839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81608</xdr:rowOff>
    </xdr:from>
    <xdr:to>
      <xdr:col>76</xdr:col>
      <xdr:colOff>165100</xdr:colOff>
      <xdr:row>38</xdr:row>
      <xdr:rowOff>11757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2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28285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42845</xdr:rowOff>
    </xdr:from>
    <xdr:to>
      <xdr:col>72</xdr:col>
      <xdr:colOff>38100</xdr:colOff>
      <xdr:row>38</xdr:row>
      <xdr:rowOff>144445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160972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97922</xdr:rowOff>
    </xdr:from>
    <xdr:to>
      <xdr:col>67</xdr:col>
      <xdr:colOff>101600</xdr:colOff>
      <xdr:row>39</xdr:row>
      <xdr:rowOff>28072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44599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141213</xdr:rowOff>
    </xdr:from>
    <xdr:to>
      <xdr:col>85</xdr:col>
      <xdr:colOff>127000</xdr:colOff>
      <xdr:row>77</xdr:row>
      <xdr:rowOff>151854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42863"/>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131905</xdr:rowOff>
    </xdr:from>
    <xdr:to>
      <xdr:col>81</xdr:col>
      <xdr:colOff>50800</xdr:colOff>
      <xdr:row>77</xdr:row>
      <xdr:rowOff>141213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3355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128194</xdr:rowOff>
    </xdr:from>
    <xdr:to>
      <xdr:col>76</xdr:col>
      <xdr:colOff>114300</xdr:colOff>
      <xdr:row>77</xdr:row>
      <xdr:rowOff>131905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29844"/>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113198</xdr:rowOff>
    </xdr:from>
    <xdr:to>
      <xdr:col>71</xdr:col>
      <xdr:colOff>177800</xdr:colOff>
      <xdr:row>77</xdr:row>
      <xdr:rowOff>128194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1484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101054</xdr:rowOff>
    </xdr:from>
    <xdr:to>
      <xdr:col>85</xdr:col>
      <xdr:colOff>177800</xdr:colOff>
      <xdr:row>78</xdr:row>
      <xdr:rowOff>31204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79481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90413</xdr:rowOff>
    </xdr:from>
    <xdr:to>
      <xdr:col>81</xdr:col>
      <xdr:colOff>101600</xdr:colOff>
      <xdr:row>78</xdr:row>
      <xdr:rowOff>20563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81105</xdr:rowOff>
    </xdr:from>
    <xdr:to>
      <xdr:col>76</xdr:col>
      <xdr:colOff>165100</xdr:colOff>
      <xdr:row>78</xdr:row>
      <xdr:rowOff>11255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77394</xdr:rowOff>
    </xdr:from>
    <xdr:to>
      <xdr:col>72</xdr:col>
      <xdr:colOff>38100</xdr:colOff>
      <xdr:row>78</xdr:row>
      <xdr:rowOff>7544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170121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62398</xdr:rowOff>
    </xdr:from>
    <xdr:to>
      <xdr:col>67</xdr:col>
      <xdr:colOff>101600</xdr:colOff>
      <xdr:row>77</xdr:row>
      <xdr:rowOff>163998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155125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7914</xdr:rowOff>
    </xdr:from>
    <xdr:to>
      <xdr:col>85</xdr:col>
      <xdr:colOff>127000</xdr:colOff>
      <xdr:row>98</xdr:row>
      <xdr:rowOff>21045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10014"/>
          <a:ext cx="8382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167982</xdr:rowOff>
    </xdr:from>
    <xdr:to>
      <xdr:col>81</xdr:col>
      <xdr:colOff>50800</xdr:colOff>
      <xdr:row>98</xdr:row>
      <xdr:rowOff>7914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98632"/>
          <a:ext cx="8890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167982</xdr:rowOff>
    </xdr:from>
    <xdr:to>
      <xdr:col>76</xdr:col>
      <xdr:colOff>114300</xdr:colOff>
      <xdr:row>98</xdr:row>
      <xdr:rowOff>66033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98632"/>
          <a:ext cx="889000" cy="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58796</xdr:rowOff>
    </xdr:from>
    <xdr:to>
      <xdr:col>71</xdr:col>
      <xdr:colOff>177800</xdr:colOff>
      <xdr:row>98</xdr:row>
      <xdr:rowOff>66033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60896"/>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141695</xdr:rowOff>
    </xdr:from>
    <xdr:to>
      <xdr:col>85</xdr:col>
      <xdr:colOff>177800</xdr:colOff>
      <xdr:row>98</xdr:row>
      <xdr:rowOff>71845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128564</xdr:rowOff>
    </xdr:from>
    <xdr:to>
      <xdr:col>81</xdr:col>
      <xdr:colOff>101600</xdr:colOff>
      <xdr:row>98</xdr:row>
      <xdr:rowOff>58714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49841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117182</xdr:rowOff>
    </xdr:from>
    <xdr:to>
      <xdr:col>76</xdr:col>
      <xdr:colOff>165100</xdr:colOff>
      <xdr:row>98</xdr:row>
      <xdr:rowOff>47332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38459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15233</xdr:rowOff>
    </xdr:from>
    <xdr:to>
      <xdr:col>72</xdr:col>
      <xdr:colOff>38100</xdr:colOff>
      <xdr:row>98</xdr:row>
      <xdr:rowOff>116833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107960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7996</xdr:rowOff>
    </xdr:from>
    <xdr:to>
      <xdr:col>67</xdr:col>
      <xdr:colOff>101600</xdr:colOff>
      <xdr:row>98</xdr:row>
      <xdr:rowOff>109596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126123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40511</xdr:rowOff>
    </xdr:from>
    <xdr:to>
      <xdr:col>116</xdr:col>
      <xdr:colOff>63500</xdr:colOff>
      <xdr:row>38</xdr:row>
      <xdr:rowOff>43391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55611"/>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43391</xdr:rowOff>
    </xdr:from>
    <xdr:to>
      <xdr:col>111</xdr:col>
      <xdr:colOff>177800</xdr:colOff>
      <xdr:row>38</xdr:row>
      <xdr:rowOff>58387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5849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58387</xdr:rowOff>
    </xdr:from>
    <xdr:to>
      <xdr:col>107</xdr:col>
      <xdr:colOff>50800</xdr:colOff>
      <xdr:row>38</xdr:row>
      <xdr:rowOff>67325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7348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67325</xdr:rowOff>
    </xdr:from>
    <xdr:to>
      <xdr:col>102</xdr:col>
      <xdr:colOff>114300</xdr:colOff>
      <xdr:row>38</xdr:row>
      <xdr:rowOff>72126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8242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134032</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164041</xdr:rowOff>
    </xdr:from>
    <xdr:to>
      <xdr:col>112</xdr:col>
      <xdr:colOff>38100</xdr:colOff>
      <xdr:row>38</xdr:row>
      <xdr:rowOff>94191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110718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8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7587</xdr:rowOff>
    </xdr:from>
    <xdr:to>
      <xdr:col>107</xdr:col>
      <xdr:colOff>101600</xdr:colOff>
      <xdr:row>38</xdr:row>
      <xdr:rowOff>109187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100314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6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16525</xdr:rowOff>
    </xdr:from>
    <xdr:to>
      <xdr:col>102</xdr:col>
      <xdr:colOff>165100</xdr:colOff>
      <xdr:row>38</xdr:row>
      <xdr:rowOff>118125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134652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21326</xdr:rowOff>
    </xdr:from>
    <xdr:to>
      <xdr:col>98</xdr:col>
      <xdr:colOff>38100</xdr:colOff>
      <xdr:row>38</xdr:row>
      <xdr:rowOff>122926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139453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13322</xdr:rowOff>
    </xdr:from>
    <xdr:to>
      <xdr:col>116</xdr:col>
      <xdr:colOff>63500</xdr:colOff>
      <xdr:row>59</xdr:row>
      <xdr:rowOff>13722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2887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8407</xdr:rowOff>
    </xdr:from>
    <xdr:to>
      <xdr:col>111</xdr:col>
      <xdr:colOff>177800</xdr:colOff>
      <xdr:row>59</xdr:row>
      <xdr:rowOff>13722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781057"/>
          <a:ext cx="889000" cy="3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134518</xdr:rowOff>
    </xdr:from>
    <xdr:to>
      <xdr:col>107</xdr:col>
      <xdr:colOff>50800</xdr:colOff>
      <xdr:row>57</xdr:row>
      <xdr:rowOff>8407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35718"/>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134518</xdr:rowOff>
    </xdr:from>
    <xdr:to>
      <xdr:col>102</xdr:col>
      <xdr:colOff>114300</xdr:colOff>
      <xdr:row>59</xdr:row>
      <xdr:rowOff>14770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35718"/>
          <a:ext cx="889000" cy="3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133972</xdr:rowOff>
    </xdr:from>
    <xdr:to>
      <xdr:col>116</xdr:col>
      <xdr:colOff>114300</xdr:colOff>
      <xdr:row>59</xdr:row>
      <xdr:rowOff>64122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48899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134372</xdr:rowOff>
    </xdr:from>
    <xdr:to>
      <xdr:col>112</xdr:col>
      <xdr:colOff>38100</xdr:colOff>
      <xdr:row>59</xdr:row>
      <xdr:rowOff>64522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55649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129057</xdr:rowOff>
    </xdr:from>
    <xdr:to>
      <xdr:col>107</xdr:col>
      <xdr:colOff>101600</xdr:colOff>
      <xdr:row>57</xdr:row>
      <xdr:rowOff>59207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75734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83718</xdr:rowOff>
    </xdr:from>
    <xdr:to>
      <xdr:col>102</xdr:col>
      <xdr:colOff>165100</xdr:colOff>
      <xdr:row>57</xdr:row>
      <xdr:rowOff>13868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30395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135420</xdr:rowOff>
    </xdr:from>
    <xdr:to>
      <xdr:col>98</xdr:col>
      <xdr:colOff>38100</xdr:colOff>
      <xdr:row>59</xdr:row>
      <xdr:rowOff>65570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56697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97752</xdr:rowOff>
    </xdr:from>
    <xdr:to>
      <xdr:col>116</xdr:col>
      <xdr:colOff>63500</xdr:colOff>
      <xdr:row>76</xdr:row>
      <xdr:rowOff>113914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27952"/>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112489</xdr:rowOff>
    </xdr:from>
    <xdr:to>
      <xdr:col>111</xdr:col>
      <xdr:colOff>177800</xdr:colOff>
      <xdr:row>76</xdr:row>
      <xdr:rowOff>113914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42689"/>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112489</xdr:rowOff>
    </xdr:from>
    <xdr:to>
      <xdr:col>107</xdr:col>
      <xdr:colOff>50800</xdr:colOff>
      <xdr:row>76</xdr:row>
      <xdr:rowOff>126197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42689"/>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16638</xdr:rowOff>
    </xdr:from>
    <xdr:to>
      <xdr:col>102</xdr:col>
      <xdr:colOff>114300</xdr:colOff>
      <xdr:row>76</xdr:row>
      <xdr:rowOff>126197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46838"/>
          <a:ext cx="889000" cy="1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142400</xdr:rowOff>
    </xdr:from>
    <xdr:to>
      <xdr:col>102</xdr:col>
      <xdr:colOff>165100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120043</xdr:rowOff>
    </xdr:from>
    <xdr:to>
      <xdr:col>98</xdr:col>
      <xdr:colOff>38100</xdr:colOff>
      <xdr:row>76</xdr:row>
      <xdr:rowOff>50192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46952</xdr:rowOff>
    </xdr:from>
    <xdr:to>
      <xdr:col>116</xdr:col>
      <xdr:colOff>114300</xdr:colOff>
      <xdr:row>76</xdr:row>
      <xdr:rowOff>148552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25379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63114</xdr:rowOff>
    </xdr:from>
    <xdr:to>
      <xdr:col>112</xdr:col>
      <xdr:colOff>38100</xdr:colOff>
      <xdr:row>76</xdr:row>
      <xdr:rowOff>164714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155841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61689</xdr:rowOff>
    </xdr:from>
    <xdr:to>
      <xdr:col>107</xdr:col>
      <xdr:colOff>101600</xdr:colOff>
      <xdr:row>76</xdr:row>
      <xdr:rowOff>163289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154416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75397</xdr:rowOff>
    </xdr:from>
    <xdr:to>
      <xdr:col>102</xdr:col>
      <xdr:colOff>165100</xdr:colOff>
      <xdr:row>77</xdr:row>
      <xdr:rowOff>5547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168124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137287</xdr:rowOff>
    </xdr:from>
    <xdr:to>
      <xdr:col>98</xdr:col>
      <xdr:colOff>38100</xdr:colOff>
      <xdr:row>76</xdr:row>
      <xdr:rowOff>67438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96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58565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134,567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円となっており、類似団体平均と比較して大きく上回っている。決算額全体でみると、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年度に限定的な増要因は生活支援に係る</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低所得世帯支援枠等電力・ガス・食料品等価格高騰重点支援給付金</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117,980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千円皆増が挙げられる。また、経常的なものとしては、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行政に要する経費である児童福祉費の割合が高く、障害福祉に要する経費である障害福祉費が年々増加していること等が要因となっている。これは子育て支援施策として認可保育園化や認定こども園化の推進、保育士の処遇改善及び障害者支援施策としての障害福祉サービス給付事業の受益者増によるものである。扶助費については、国の施策によるものが主であるため国の動向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扶助費以外は類似団体平均を下回っている。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25273</xdr:rowOff>
    </xdr:from>
    <xdr:to>
      <xdr:col>24</xdr:col>
      <xdr:colOff>63500</xdr:colOff>
      <xdr:row>37</xdr:row>
      <xdr:rowOff>44704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892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44704</xdr:rowOff>
    </xdr:from>
    <xdr:to>
      <xdr:col>19</xdr:col>
      <xdr:colOff>177800</xdr:colOff>
      <xdr:row>37</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835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59817</xdr:rowOff>
    </xdr:from>
    <xdr:to>
      <xdr:col>15</xdr:col>
      <xdr:colOff>50800</xdr:colOff>
      <xdr:row>37</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346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59817</xdr:rowOff>
    </xdr:from>
    <xdr:to>
      <xdr:col>10</xdr:col>
      <xdr:colOff>114300</xdr:colOff>
      <xdr:row>37</xdr:row>
      <xdr:rowOff>69850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34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145923</xdr:rowOff>
    </xdr:from>
    <xdr:to>
      <xdr:col>24</xdr:col>
      <xdr:colOff>114300</xdr:colOff>
      <xdr:row>37</xdr:row>
      <xdr:rowOff>76073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124350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165354</xdr:rowOff>
    </xdr:from>
    <xdr:to>
      <xdr:col>20</xdr:col>
      <xdr:colOff>38100</xdr:colOff>
      <xdr:row>37</xdr:row>
      <xdr:rowOff>95504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86631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9652</xdr:rowOff>
    </xdr:from>
    <xdr:to>
      <xdr:col>15</xdr:col>
      <xdr:colOff>101600</xdr:colOff>
      <xdr:row>37</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102379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9017</xdr:rowOff>
    </xdr:from>
    <xdr:to>
      <xdr:col>10</xdr:col>
      <xdr:colOff>165100</xdr:colOff>
      <xdr:row>37</xdr:row>
      <xdr:rowOff>110617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101744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19050</xdr:rowOff>
    </xdr:from>
    <xdr:to>
      <xdr:col>6</xdr:col>
      <xdr:colOff>38100</xdr:colOff>
      <xdr:row>37</xdr:row>
      <xdr:rowOff>120650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3991</xdr:rowOff>
    </xdr:from>
    <xdr:to>
      <xdr:col>24</xdr:col>
      <xdr:colOff>63500</xdr:colOff>
      <xdr:row>58</xdr:row>
      <xdr:rowOff>15838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8091"/>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xdr:rowOff>
    </xdr:from>
    <xdr:to>
      <xdr:col>19</xdr:col>
      <xdr:colOff>177800</xdr:colOff>
      <xdr:row>58</xdr:row>
      <xdr:rowOff>37638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9938"/>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85885</xdr:rowOff>
    </xdr:from>
    <xdr:to>
      <xdr:col>15</xdr:col>
      <xdr:colOff>50800</xdr:colOff>
      <xdr:row>58</xdr:row>
      <xdr:rowOff>37638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8535"/>
          <a:ext cx="889000" cy="1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85885</xdr:rowOff>
    </xdr:from>
    <xdr:to>
      <xdr:col>10</xdr:col>
      <xdr:colOff>114300</xdr:colOff>
      <xdr:row>58</xdr:row>
      <xdr:rowOff>94501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8535"/>
          <a:ext cx="889000" cy="1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133896</xdr:rowOff>
    </xdr:from>
    <xdr:to>
      <xdr:col>10</xdr:col>
      <xdr:colOff>165100</xdr:colOff>
      <xdr:row>57</xdr:row>
      <xdr:rowOff>64046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80573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127928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124641</xdr:rowOff>
    </xdr:from>
    <xdr:to>
      <xdr:col>24</xdr:col>
      <xdr:colOff>114300</xdr:colOff>
      <xdr:row>58</xdr:row>
      <xdr:rowOff>54791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136488</xdr:rowOff>
    </xdr:from>
    <xdr:to>
      <xdr:col>20</xdr:col>
      <xdr:colOff>38100</xdr:colOff>
      <xdr:row>58</xdr:row>
      <xdr:rowOff>66638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57765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158288</xdr:rowOff>
    </xdr:from>
    <xdr:to>
      <xdr:col>15</xdr:col>
      <xdr:colOff>101600</xdr:colOff>
      <xdr:row>58</xdr:row>
      <xdr:rowOff>88438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79565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35085</xdr:rowOff>
    </xdr:from>
    <xdr:to>
      <xdr:col>10</xdr:col>
      <xdr:colOff>165100</xdr:colOff>
      <xdr:row>57</xdr:row>
      <xdr:rowOff>136685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127812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0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43701</xdr:rowOff>
    </xdr:from>
    <xdr:to>
      <xdr:col>6</xdr:col>
      <xdr:colOff>38100</xdr:colOff>
      <xdr:row>58</xdr:row>
      <xdr:rowOff>145301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136428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113054</xdr:rowOff>
    </xdr:from>
    <xdr:to>
      <xdr:col>24</xdr:col>
      <xdr:colOff>63500</xdr:colOff>
      <xdr:row>76</xdr:row>
      <xdr:rowOff>4697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1804"/>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161074</xdr:rowOff>
    </xdr:from>
    <xdr:to>
      <xdr:col>19</xdr:col>
      <xdr:colOff>177800</xdr:colOff>
      <xdr:row>76</xdr:row>
      <xdr:rowOff>4697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19824"/>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161074</xdr:rowOff>
    </xdr:from>
    <xdr:to>
      <xdr:col>15</xdr:col>
      <xdr:colOff>50800</xdr:colOff>
      <xdr:row>76</xdr:row>
      <xdr:rowOff>118523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9824"/>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118523</xdr:rowOff>
    </xdr:from>
    <xdr:to>
      <xdr:col>10</xdr:col>
      <xdr:colOff>114300</xdr:colOff>
      <xdr:row>77</xdr:row>
      <xdr:rowOff>6116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872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122441</xdr:rowOff>
    </xdr:from>
    <xdr:to>
      <xdr:col>10</xdr:col>
      <xdr:colOff>165100</xdr:colOff>
      <xdr:row>77</xdr:row>
      <xdr:rowOff>52591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43718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62254</xdr:rowOff>
    </xdr:from>
    <xdr:to>
      <xdr:col>24</xdr:col>
      <xdr:colOff>114300</xdr:colOff>
      <xdr:row>75</xdr:row>
      <xdr:rowOff>163854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40681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125348</xdr:rowOff>
    </xdr:from>
    <xdr:to>
      <xdr:col>20</xdr:col>
      <xdr:colOff>38100</xdr:colOff>
      <xdr:row>76</xdr:row>
      <xdr:rowOff>55497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4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110274</xdr:rowOff>
    </xdr:from>
    <xdr:to>
      <xdr:col>15</xdr:col>
      <xdr:colOff>101600</xdr:colOff>
      <xdr:row>76</xdr:row>
      <xdr:rowOff>40424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67723</xdr:rowOff>
    </xdr:from>
    <xdr:to>
      <xdr:col>10</xdr:col>
      <xdr:colOff>165100</xdr:colOff>
      <xdr:row>76</xdr:row>
      <xdr:rowOff>169323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126766</xdr:rowOff>
    </xdr:from>
    <xdr:to>
      <xdr:col>6</xdr:col>
      <xdr:colOff>38100</xdr:colOff>
      <xdr:row>77</xdr:row>
      <xdr:rowOff>56916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162323</xdr:rowOff>
    </xdr:from>
    <xdr:to>
      <xdr:col>24</xdr:col>
      <xdr:colOff>63500</xdr:colOff>
      <xdr:row>97</xdr:row>
      <xdr:rowOff>168508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92973"/>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162323</xdr:rowOff>
    </xdr:from>
    <xdr:to>
      <xdr:col>19</xdr:col>
      <xdr:colOff>177800</xdr:colOff>
      <xdr:row>98</xdr:row>
      <xdr:rowOff>9748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9297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9748</xdr:rowOff>
    </xdr:from>
    <xdr:to>
      <xdr:col>15</xdr:col>
      <xdr:colOff>50800</xdr:colOff>
      <xdr:row>98</xdr:row>
      <xdr:rowOff>45158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1848"/>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45158</xdr:rowOff>
    </xdr:from>
    <xdr:to>
      <xdr:col>10</xdr:col>
      <xdr:colOff>114300</xdr:colOff>
      <xdr:row>98</xdr:row>
      <xdr:rowOff>78130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7258"/>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74202</xdr:rowOff>
    </xdr:from>
    <xdr:to>
      <xdr:col>10</xdr:col>
      <xdr:colOff>165100</xdr:colOff>
      <xdr:row>98</xdr:row>
      <xdr:rowOff>4352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0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20879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90782</xdr:rowOff>
    </xdr:from>
    <xdr:to>
      <xdr:col>6</xdr:col>
      <xdr:colOff>38100</xdr:colOff>
      <xdr:row>98</xdr:row>
      <xdr:rowOff>20932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37459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117708</xdr:rowOff>
    </xdr:from>
    <xdr:to>
      <xdr:col>24</xdr:col>
      <xdr:colOff>114300</xdr:colOff>
      <xdr:row>98</xdr:row>
      <xdr:rowOff>47858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111523</xdr:rowOff>
    </xdr:from>
    <xdr:to>
      <xdr:col>20</xdr:col>
      <xdr:colOff>38100</xdr:colOff>
      <xdr:row>98</xdr:row>
      <xdr:rowOff>41673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32800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130398</xdr:rowOff>
    </xdr:from>
    <xdr:to>
      <xdr:col>15</xdr:col>
      <xdr:colOff>101600</xdr:colOff>
      <xdr:row>98</xdr:row>
      <xdr:rowOff>60548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165808</xdr:rowOff>
    </xdr:from>
    <xdr:to>
      <xdr:col>10</xdr:col>
      <xdr:colOff>165100</xdr:colOff>
      <xdr:row>98</xdr:row>
      <xdr:rowOff>95958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27330</xdr:rowOff>
    </xdr:from>
    <xdr:to>
      <xdr:col>6</xdr:col>
      <xdr:colOff>38100</xdr:colOff>
      <xdr:row>98</xdr:row>
      <xdr:rowOff>128930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85090</xdr:rowOff>
    </xdr:from>
    <xdr:to>
      <xdr:col>41</xdr:col>
      <xdr:colOff>101600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91757</xdr:rowOff>
    </xdr:from>
    <xdr:to>
      <xdr:col>36</xdr:col>
      <xdr:colOff>165100</xdr:colOff>
      <xdr:row>39</xdr:row>
      <xdr:rowOff>21907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38435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8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13056</xdr:rowOff>
    </xdr:from>
    <xdr:to>
      <xdr:col>55</xdr:col>
      <xdr:colOff>0</xdr:colOff>
      <xdr:row>57</xdr:row>
      <xdr:rowOff>73031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85706"/>
          <a:ext cx="8382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73031</xdr:rowOff>
    </xdr:from>
    <xdr:to>
      <xdr:col>50</xdr:col>
      <xdr:colOff>114300</xdr:colOff>
      <xdr:row>57</xdr:row>
      <xdr:rowOff>102479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5681"/>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95041</xdr:rowOff>
    </xdr:from>
    <xdr:to>
      <xdr:col>45</xdr:col>
      <xdr:colOff>177800</xdr:colOff>
      <xdr:row>57</xdr:row>
      <xdr:rowOff>102479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67691"/>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95041</xdr:rowOff>
    </xdr:from>
    <xdr:to>
      <xdr:col>41</xdr:col>
      <xdr:colOff>50800</xdr:colOff>
      <xdr:row>57</xdr:row>
      <xdr:rowOff>156529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7691"/>
          <a:ext cx="889000" cy="6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133706</xdr:rowOff>
    </xdr:from>
    <xdr:to>
      <xdr:col>55</xdr:col>
      <xdr:colOff>50800</xdr:colOff>
      <xdr:row>57</xdr:row>
      <xdr:rowOff>63856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112133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22231</xdr:rowOff>
    </xdr:from>
    <xdr:to>
      <xdr:col>50</xdr:col>
      <xdr:colOff>165100</xdr:colOff>
      <xdr:row>57</xdr:row>
      <xdr:rowOff>123831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114958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51679</xdr:rowOff>
    </xdr:from>
    <xdr:to>
      <xdr:col>46</xdr:col>
      <xdr:colOff>38100</xdr:colOff>
      <xdr:row>57</xdr:row>
      <xdr:rowOff>153279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144406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44241</xdr:rowOff>
    </xdr:from>
    <xdr:to>
      <xdr:col>41</xdr:col>
      <xdr:colOff>101600</xdr:colOff>
      <xdr:row>57</xdr:row>
      <xdr:rowOff>145841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105729</xdr:rowOff>
    </xdr:from>
    <xdr:to>
      <xdr:col>36</xdr:col>
      <xdr:colOff>165100</xdr:colOff>
      <xdr:row>58</xdr:row>
      <xdr:rowOff>35879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27006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52581</xdr:rowOff>
    </xdr:from>
    <xdr:to>
      <xdr:col>55</xdr:col>
      <xdr:colOff>0</xdr:colOff>
      <xdr:row>78</xdr:row>
      <xdr:rowOff>55580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5681"/>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23809</xdr:rowOff>
    </xdr:from>
    <xdr:to>
      <xdr:col>50</xdr:col>
      <xdr:colOff>114300</xdr:colOff>
      <xdr:row>78</xdr:row>
      <xdr:rowOff>52581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690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23809</xdr:rowOff>
    </xdr:from>
    <xdr:to>
      <xdr:col>45</xdr:col>
      <xdr:colOff>177800</xdr:colOff>
      <xdr:row>78</xdr:row>
      <xdr:rowOff>34475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6909"/>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34475</xdr:rowOff>
    </xdr:from>
    <xdr:to>
      <xdr:col>41</xdr:col>
      <xdr:colOff>50800</xdr:colOff>
      <xdr:row>78</xdr:row>
      <xdr:rowOff>96486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7575"/>
          <a:ext cx="889000" cy="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116039</xdr:rowOff>
    </xdr:from>
    <xdr:to>
      <xdr:col>41</xdr:col>
      <xdr:colOff>101600</xdr:colOff>
      <xdr:row>78</xdr:row>
      <xdr:rowOff>46189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5652</xdr:rowOff>
    </xdr:from>
    <xdr:to>
      <xdr:col>36</xdr:col>
      <xdr:colOff>165100</xdr:colOff>
      <xdr:row>78</xdr:row>
      <xdr:rowOff>107252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123779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4780</xdr:rowOff>
    </xdr:from>
    <xdr:to>
      <xdr:col>55</xdr:col>
      <xdr:colOff>50800</xdr:colOff>
      <xdr:row>78</xdr:row>
      <xdr:rowOff>106380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91157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1781</xdr:rowOff>
    </xdr:from>
    <xdr:to>
      <xdr:col>50</xdr:col>
      <xdr:colOff>165100</xdr:colOff>
      <xdr:row>78</xdr:row>
      <xdr:rowOff>103381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144459</xdr:rowOff>
    </xdr:from>
    <xdr:to>
      <xdr:col>46</xdr:col>
      <xdr:colOff>38100</xdr:colOff>
      <xdr:row>78</xdr:row>
      <xdr:rowOff>74609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65736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155125</xdr:rowOff>
    </xdr:from>
    <xdr:to>
      <xdr:col>41</xdr:col>
      <xdr:colOff>101600</xdr:colOff>
      <xdr:row>78</xdr:row>
      <xdr:rowOff>85275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76402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45686</xdr:rowOff>
    </xdr:from>
    <xdr:to>
      <xdr:col>36</xdr:col>
      <xdr:colOff>165100</xdr:colOff>
      <xdr:row>78</xdr:row>
      <xdr:rowOff>147286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89083</xdr:rowOff>
    </xdr:from>
    <xdr:to>
      <xdr:col>55</xdr:col>
      <xdr:colOff>0</xdr:colOff>
      <xdr:row>96</xdr:row>
      <xdr:rowOff>12991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76833"/>
          <a:ext cx="8382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26685</xdr:rowOff>
    </xdr:from>
    <xdr:to>
      <xdr:col>50</xdr:col>
      <xdr:colOff>114300</xdr:colOff>
      <xdr:row>96</xdr:row>
      <xdr:rowOff>12991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14435"/>
          <a:ext cx="889000" cy="15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26685</xdr:rowOff>
    </xdr:from>
    <xdr:to>
      <xdr:col>45</xdr:col>
      <xdr:colOff>177800</xdr:colOff>
      <xdr:row>96</xdr:row>
      <xdr:rowOff>107938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14435"/>
          <a:ext cx="889000" cy="2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107938</xdr:rowOff>
    </xdr:from>
    <xdr:to>
      <xdr:col>41</xdr:col>
      <xdr:colOff>50800</xdr:colOff>
      <xdr:row>97</xdr:row>
      <xdr:rowOff>16731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67138"/>
          <a:ext cx="889000" cy="8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38283</xdr:rowOff>
    </xdr:from>
    <xdr:to>
      <xdr:col>55</xdr:col>
      <xdr:colOff>50800</xdr:colOff>
      <xdr:row>95</xdr:row>
      <xdr:rowOff>139883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61160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133641</xdr:rowOff>
    </xdr:from>
    <xdr:to>
      <xdr:col>50</xdr:col>
      <xdr:colOff>165100</xdr:colOff>
      <xdr:row>96</xdr:row>
      <xdr:rowOff>63791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54918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147335</xdr:rowOff>
    </xdr:from>
    <xdr:to>
      <xdr:col>46</xdr:col>
      <xdr:colOff>38100</xdr:colOff>
      <xdr:row>95</xdr:row>
      <xdr:rowOff>77485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94012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57138</xdr:rowOff>
    </xdr:from>
    <xdr:to>
      <xdr:col>41</xdr:col>
      <xdr:colOff>101600</xdr:colOff>
      <xdr:row>96</xdr:row>
      <xdr:rowOff>158738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137381</xdr:rowOff>
    </xdr:from>
    <xdr:to>
      <xdr:col>36</xdr:col>
      <xdr:colOff>165100</xdr:colOff>
      <xdr:row>97</xdr:row>
      <xdr:rowOff>67531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3340</xdr:rowOff>
    </xdr:from>
    <xdr:to>
      <xdr:col>85</xdr:col>
      <xdr:colOff>127000</xdr:colOff>
      <xdr:row>38</xdr:row>
      <xdr:rowOff>53175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18440"/>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3340</xdr:rowOff>
    </xdr:from>
    <xdr:to>
      <xdr:col>81</xdr:col>
      <xdr:colOff>50800</xdr:colOff>
      <xdr:row>39</xdr:row>
      <xdr:rowOff>4222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18440"/>
          <a:ext cx="8890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152633</xdr:rowOff>
    </xdr:from>
    <xdr:to>
      <xdr:col>76</xdr:col>
      <xdr:colOff>114300</xdr:colOff>
      <xdr:row>39</xdr:row>
      <xdr:rowOff>4222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67733"/>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152633</xdr:rowOff>
    </xdr:from>
    <xdr:to>
      <xdr:col>71</xdr:col>
      <xdr:colOff>177800</xdr:colOff>
      <xdr:row>39</xdr:row>
      <xdr:rowOff>34152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67733"/>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2375</xdr:rowOff>
    </xdr:from>
    <xdr:to>
      <xdr:col>85</xdr:col>
      <xdr:colOff>177800</xdr:colOff>
      <xdr:row>38</xdr:row>
      <xdr:rowOff>103975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152252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123990</xdr:rowOff>
    </xdr:from>
    <xdr:to>
      <xdr:col>81</xdr:col>
      <xdr:colOff>101600</xdr:colOff>
      <xdr:row>38</xdr:row>
      <xdr:rowOff>54140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45267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124872</xdr:rowOff>
    </xdr:from>
    <xdr:to>
      <xdr:col>76</xdr:col>
      <xdr:colOff>165100</xdr:colOff>
      <xdr:row>39</xdr:row>
      <xdr:rowOff>55022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46149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101833</xdr:rowOff>
    </xdr:from>
    <xdr:to>
      <xdr:col>72</xdr:col>
      <xdr:colOff>38100</xdr:colOff>
      <xdr:row>39</xdr:row>
      <xdr:rowOff>31983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23110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154802</xdr:rowOff>
    </xdr:from>
    <xdr:to>
      <xdr:col>67</xdr:col>
      <xdr:colOff>101600</xdr:colOff>
      <xdr:row>39</xdr:row>
      <xdr:rowOff>84952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76079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43296</xdr:rowOff>
    </xdr:from>
    <xdr:to>
      <xdr:col>85</xdr:col>
      <xdr:colOff>127000</xdr:colOff>
      <xdr:row>57</xdr:row>
      <xdr:rowOff>76374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5946"/>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18676</xdr:rowOff>
    </xdr:from>
    <xdr:to>
      <xdr:col>81</xdr:col>
      <xdr:colOff>50800</xdr:colOff>
      <xdr:row>57</xdr:row>
      <xdr:rowOff>43296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9132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18676</xdr:rowOff>
    </xdr:from>
    <xdr:to>
      <xdr:col>76</xdr:col>
      <xdr:colOff>114300</xdr:colOff>
      <xdr:row>57</xdr:row>
      <xdr:rowOff>72911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1326"/>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72911</xdr:rowOff>
    </xdr:from>
    <xdr:to>
      <xdr:col>71</xdr:col>
      <xdr:colOff>177800</xdr:colOff>
      <xdr:row>57</xdr:row>
      <xdr:rowOff>93412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5561"/>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25574</xdr:rowOff>
    </xdr:from>
    <xdr:to>
      <xdr:col>85</xdr:col>
      <xdr:colOff>177800</xdr:colOff>
      <xdr:row>57</xdr:row>
      <xdr:rowOff>127174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163946</xdr:rowOff>
    </xdr:from>
    <xdr:to>
      <xdr:col>81</xdr:col>
      <xdr:colOff>101600</xdr:colOff>
      <xdr:row>57</xdr:row>
      <xdr:rowOff>94096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85223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139326</xdr:rowOff>
    </xdr:from>
    <xdr:to>
      <xdr:col>76</xdr:col>
      <xdr:colOff>165100</xdr:colOff>
      <xdr:row>57</xdr:row>
      <xdr:rowOff>69476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60603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22111</xdr:rowOff>
    </xdr:from>
    <xdr:to>
      <xdr:col>72</xdr:col>
      <xdr:colOff>38100</xdr:colOff>
      <xdr:row>57</xdr:row>
      <xdr:rowOff>123711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140238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42612</xdr:rowOff>
    </xdr:from>
    <xdr:to>
      <xdr:col>67</xdr:col>
      <xdr:colOff>101600</xdr:colOff>
      <xdr:row>57</xdr:row>
      <xdr:rowOff>144212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160739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82511</xdr:rowOff>
    </xdr:from>
    <xdr:to>
      <xdr:col>85</xdr:col>
      <xdr:colOff>127000</xdr:colOff>
      <xdr:row>79</xdr:row>
      <xdr:rowOff>18359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84161"/>
          <a:ext cx="838200" cy="27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82511</xdr:rowOff>
    </xdr:from>
    <xdr:to>
      <xdr:col>81</xdr:col>
      <xdr:colOff>50800</xdr:colOff>
      <xdr:row>77</xdr:row>
      <xdr:rowOff>132407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84161"/>
          <a:ext cx="889000" cy="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132407</xdr:rowOff>
    </xdr:from>
    <xdr:to>
      <xdr:col>76</xdr:col>
      <xdr:colOff>114300</xdr:colOff>
      <xdr:row>78</xdr:row>
      <xdr:rowOff>93645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34057"/>
          <a:ext cx="889000" cy="1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93645</xdr:rowOff>
    </xdr:from>
    <xdr:to>
      <xdr:col>71</xdr:col>
      <xdr:colOff>177800</xdr:colOff>
      <xdr:row>78</xdr:row>
      <xdr:rowOff>148723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6745"/>
          <a:ext cx="889000" cy="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86210</xdr:rowOff>
    </xdr:from>
    <xdr:to>
      <xdr:col>72</xdr:col>
      <xdr:colOff>38100</xdr:colOff>
      <xdr:row>79</xdr:row>
      <xdr:rowOff>16360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98341</xdr:rowOff>
    </xdr:from>
    <xdr:to>
      <xdr:col>67</xdr:col>
      <xdr:colOff>101600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19618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139009</xdr:rowOff>
    </xdr:from>
    <xdr:to>
      <xdr:col>85</xdr:col>
      <xdr:colOff>177800</xdr:colOff>
      <xdr:row>79</xdr:row>
      <xdr:rowOff>69159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53936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31711</xdr:rowOff>
    </xdr:from>
    <xdr:to>
      <xdr:col>81</xdr:col>
      <xdr:colOff>101600</xdr:colOff>
      <xdr:row>77</xdr:row>
      <xdr:rowOff>133311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149838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81607</xdr:rowOff>
    </xdr:from>
    <xdr:to>
      <xdr:col>76</xdr:col>
      <xdr:colOff>165100</xdr:colOff>
      <xdr:row>78</xdr:row>
      <xdr:rowOff>11757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28284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42845</xdr:rowOff>
    </xdr:from>
    <xdr:to>
      <xdr:col>72</xdr:col>
      <xdr:colOff>38100</xdr:colOff>
      <xdr:row>78</xdr:row>
      <xdr:rowOff>144445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160972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97923</xdr:rowOff>
    </xdr:from>
    <xdr:to>
      <xdr:col>67</xdr:col>
      <xdr:colOff>101600</xdr:colOff>
      <xdr:row>79</xdr:row>
      <xdr:rowOff>28073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44600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4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141213</xdr:rowOff>
    </xdr:from>
    <xdr:to>
      <xdr:col>85</xdr:col>
      <xdr:colOff>127000</xdr:colOff>
      <xdr:row>97</xdr:row>
      <xdr:rowOff>151854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71863"/>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131905</xdr:rowOff>
    </xdr:from>
    <xdr:to>
      <xdr:col>81</xdr:col>
      <xdr:colOff>50800</xdr:colOff>
      <xdr:row>97</xdr:row>
      <xdr:rowOff>141213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6255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128194</xdr:rowOff>
    </xdr:from>
    <xdr:to>
      <xdr:col>76</xdr:col>
      <xdr:colOff>114300</xdr:colOff>
      <xdr:row>97</xdr:row>
      <xdr:rowOff>131905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58844"/>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113198</xdr:rowOff>
    </xdr:from>
    <xdr:to>
      <xdr:col>71</xdr:col>
      <xdr:colOff>177800</xdr:colOff>
      <xdr:row>97</xdr:row>
      <xdr:rowOff>128194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4384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101054</xdr:rowOff>
    </xdr:from>
    <xdr:to>
      <xdr:col>85</xdr:col>
      <xdr:colOff>177800</xdr:colOff>
      <xdr:row>98</xdr:row>
      <xdr:rowOff>31204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79481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90413</xdr:rowOff>
    </xdr:from>
    <xdr:to>
      <xdr:col>81</xdr:col>
      <xdr:colOff>101600</xdr:colOff>
      <xdr:row>98</xdr:row>
      <xdr:rowOff>20563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81105</xdr:rowOff>
    </xdr:from>
    <xdr:to>
      <xdr:col>76</xdr:col>
      <xdr:colOff>165100</xdr:colOff>
      <xdr:row>98</xdr:row>
      <xdr:rowOff>11255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77394</xdr:rowOff>
    </xdr:from>
    <xdr:to>
      <xdr:col>72</xdr:col>
      <xdr:colOff>38100</xdr:colOff>
      <xdr:row>98</xdr:row>
      <xdr:rowOff>7544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170121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62398</xdr:rowOff>
    </xdr:from>
    <xdr:to>
      <xdr:col>67</xdr:col>
      <xdr:colOff>101600</xdr:colOff>
      <xdr:row>97</xdr:row>
      <xdr:rowOff>163998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155125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55250</xdr:rowOff>
    </xdr:from>
    <xdr:to>
      <xdr:col>102</xdr:col>
      <xdr:colOff>165100</xdr:colOff>
      <xdr:row>38</xdr:row>
      <xdr:rowOff>156850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69058</xdr:rowOff>
    </xdr:from>
    <xdr:to>
      <xdr:col>98</xdr:col>
      <xdr:colOff>38100</xdr:colOff>
      <xdr:row>38</xdr:row>
      <xdr:rowOff>170658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5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以外は類似団体平均を下回っている。土木費に関しては、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年度に繰り越した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大野原高原線道路改良事業・深澤道路改良事業、駄地団地建替事業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年度で着手する浚渫推進事業に関する測量設計業務委託料計上等により、類似団体平均を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も駄地団地建替事業においてメインとなる駄地団地建設工事や、浚渫推進事業では令和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年度の設計を基にした浚渫推進工事を実施する予定のため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、土木費が増大することが想定される。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、現状は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年度より多額の過疎対策事業債を、さらに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上述した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町営住宅建て替えのため、公営住宅建設事業債の多額の借り入れも見込まれるため、数年後には公債費が増大することも想定される。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よって、その他経費について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適正額に抑え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不必要な経費削減に努めていく。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年度以降は引き続き取り崩すことなく、収支を保つことができており、令和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万円の残高となっている。財政調整基金の標準財政規模に対する割合については、一般的に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程度が望ましいとされているが、本町では概ね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程度を保っており、今後も大幅な増資は考えていない。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実質収支比率については、望ましいとされる範囲（</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％となった。今後も歳出の合理化等行財政改革を推進し健全な行財政運営に努めていく。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全ての年度、実質収支に赤字はみられないが、これはほとんどの会計で一般会計からの繰入金に歳入の多くを頼っているためで、特に下水道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事業（公共下水道事業会計・農業集落排水事業特別会計・漁業集落排水事業特別会計）は一般会計の依存度が大きくなっている。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水道事業会計は黒字額が増大しているが、これは一般会計からの繰入額を令和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年度までとし（事業費補助等一部繰入金は残る）、その後更新事業を単独で行っていくための財源となるものである。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また、農業集落排水事業と漁業集落排水事業について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黒字額が発生しているが、これは令和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年度以降の公営企業法適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に向け、運転資金となる財源確保に取り組みはじめたからである。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今後も各会計で赤字がでることはないと思われるが、今後、集落排水事業も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法適用した場合、下水道事業については一般会計からの繰入金の増大が見込まれるため、今後、料金見直しを検討するなど、より一層の財政健全化に努める必要がある。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年度をピークに年々減少しているが、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長寿命化事業や公共施設等の老朽化等に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関する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更新事業を行う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公共下水道事業会計の準元利償還金は高い水準で推移している。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福祉組合のごみ処理施設更新に係る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地方債の元利償還金への負担金が発生し、これが令和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年度まで継続するため大きな負担となる。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過疎対策事業債の借入増加による元利償還金の増額も見込まれる。同時に算入公債費も順次増額するが、実質公債費比率は徐々に高くなる見込みであるため、繰上償還の実施や余分な新発債の抑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を占めている一般会計の地方債残高は、新発債の抑制と繰上償還の実施により令和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年度まで着実に減少していたが、過疎対策事業債借入の増大により、今後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また、将来負担額の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を占めている公営企業債等繰入見込額は、令和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年度は減少しているが、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農業集落排水事業と漁業集落排水事業が令和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年度から公営企業法適用となるため将来負担額の増加が懸念される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充当可能財源については、基金積み立て増により、充当可能基金が増額</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、また過疎対策事業債借入増に伴い基準財政需要額算入見込額も増額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今後、将来負担比率増となりそうな要因が見込まれるため、計画的な事業実施により全体として大きく将来負担比率が増とならないよう配慮していく必要がある。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長崎県東彼杵町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浄化槽設置整備事業補助金や浄化槽維持管理補助金の財源として下水道事業基金を活用したことにより下水道事業基金が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、学校施設や文化施設整備の財源として教育文化施設整備基金を活用したことにより教育文化施設整備基金が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万円減、単独工事や各種補助金の財源としてふるさと創生事業基金を活用したことによりふるさと創生事業基金が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となったが、決算状況により庁舎整備基金に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億円の積み立てができたことに加え、過疎地域持続的発展特別事業基金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ふるさと創生事業基金積み立て額の増大が出来なければ、新規ソフト事業等へのふるさと創生事業基金の充当が見込まれること、それ以外にも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学校施設や公共施設の老朽化に伴う改修事業等の財源として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他基金も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充当していくこと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になるため、長期的にみると基金全体は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減少傾向になる。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庁舎整備基金：庁舎の改修、新庁舎建設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ふるさと創生事業基金：自然保護、スポーツ・保健活動、学習・文化活動、景観保全、歴史・伝統文化の保存、地域産業の育成等まちづ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教育文化施設整備基金：教育・文化・スポーツ・レクリエーション等の施設の整備、振興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庁舎整備基金：東彼杵町新庁舎整備に係る基本計画策定業務委託や、庁舎電話信通信設備工事等の庁舎整備事業に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当したが、庁舎建て替えに向け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ふるさと創生事業基金：新工業団地関連水源試錐工事や、農水産加工施設整備補助金や持家奨励補助金、出産祝い金や育児報償金等まちづ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万円積み立てた結果、基金は減となった。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教育文化施設整備基金：千綿小学校教室棟別館解体工事や、彼杵児童体育館拡張用地関連費用等の教育文化施設整備事業に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万円積み立てた結果基金は減となった。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庁舎整備基金：庁舎建て替えが検討されているため、可能な限り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ふるさと創生事業基金：まちづくり事業推進のため積み立てを行っていく。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教育文化施設整備基金：老朽化している学校施設・文化施設・給食センター等の改修事業等に備え積み立てを行っていく。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厳しい財政状況であるため、積み立て額は決算見込みによりその都度判断していく。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利子加蓄及び運用益による増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万円及び利子加蓄による増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過疎対策事業債の借り入れにより、今後地方債残高が増大する見込みである。実質公債比率が増加する状況に応じて、一般会計地方債の繰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り上げ償還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等に基金を活用することに備え、決算状況に応じた積み立てを行う。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6569285</v>
      </c>
      <c r="BO4" s="371"/>
      <c r="BP4" s="371"/>
      <c r="BQ4" s="371"/>
      <c r="BR4" s="371"/>
      <c r="BS4" s="371"/>
      <c r="BT4" s="371"/>
      <c r="BU4" s="372"/>
      <c r="BV4" s="370">
        <v>6597927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6223646</v>
      </c>
      <c r="BO5" s="408"/>
      <c r="BP5" s="408"/>
      <c r="BQ5" s="408"/>
      <c r="BR5" s="408"/>
      <c r="BS5" s="408"/>
      <c r="BT5" s="408"/>
      <c r="BU5" s="409"/>
      <c r="BV5" s="407">
        <v>6296099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88.9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345639</v>
      </c>
      <c r="BO6" s="408"/>
      <c r="BP6" s="408"/>
      <c r="BQ6" s="408"/>
      <c r="BR6" s="408"/>
      <c r="BS6" s="408"/>
      <c r="BT6" s="408"/>
      <c r="BU6" s="409"/>
      <c r="BV6" s="407">
        <v>301828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90.9</v>
      </c>
      <c r="CU6" s="445"/>
      <c r="CV6" s="445"/>
      <c r="CW6" s="445"/>
      <c r="CX6" s="445"/>
      <c r="CY6" s="445"/>
      <c r="CZ6" s="445"/>
      <c r="DA6" s="446"/>
      <c r="DB6" s="444">
        <v>89.9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198380</v>
      </c>
      <c r="BO7" s="408"/>
      <c r="BP7" s="408"/>
      <c r="BQ7" s="408"/>
      <c r="BR7" s="408"/>
      <c r="BS7" s="408"/>
      <c r="BT7" s="408"/>
      <c r="BU7" s="409"/>
      <c r="BV7" s="407">
        <v>88087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3272656</v>
      </c>
      <c r="CU7" s="408"/>
      <c r="CV7" s="408"/>
      <c r="CW7" s="408"/>
      <c r="CX7" s="408"/>
      <c r="CY7" s="408"/>
      <c r="CZ7" s="408"/>
      <c r="DA7" s="409"/>
      <c r="DB7" s="407">
        <v>3218286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147259</v>
      </c>
      <c r="BO8" s="408"/>
      <c r="BP8" s="408"/>
      <c r="BQ8" s="408"/>
      <c r="BR8" s="408"/>
      <c r="BS8" s="408"/>
      <c r="BT8" s="408"/>
      <c r="BU8" s="409"/>
      <c r="BV8" s="407">
        <v>213741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7721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-66482</v>
      </c>
      <c r="BO9" s="408"/>
      <c r="BP9" s="408"/>
      <c r="BQ9" s="408"/>
      <c r="BR9" s="408"/>
      <c r="BS9" s="408"/>
      <c r="BT9" s="408"/>
      <c r="BU9" s="409"/>
      <c r="BV9" s="407">
        <v>82297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10.9</v>
      </c>
      <c r="CU9" s="405"/>
      <c r="CV9" s="405"/>
      <c r="CW9" s="405"/>
      <c r="CX9" s="405"/>
      <c r="CY9" s="405"/>
      <c r="CZ9" s="405"/>
      <c r="DA9" s="406"/>
      <c r="DB9" s="404">
        <v>11.7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8298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815</v>
      </c>
      <c r="BO10" s="408"/>
      <c r="BP10" s="408"/>
      <c r="BQ10" s="408"/>
      <c r="BR10" s="408"/>
      <c r="BS10" s="408"/>
      <c r="BT10" s="408"/>
      <c r="BU10" s="409"/>
      <c r="BV10" s="407">
        <v>724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7453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7371</v>
      </c>
      <c r="S13" s="492"/>
      <c r="T13" s="492"/>
      <c r="U13" s="492"/>
      <c r="V13" s="493"/>
      <c r="W13" s="423" t="s">
        <v>131</v>
      </c>
      <c r="X13" s="424"/>
      <c r="Y13" s="424"/>
      <c r="Z13" s="424"/>
      <c r="AA13" s="424"/>
      <c r="AB13" s="414"/>
      <c r="AC13" s="458">
        <v>577</v>
      </c>
      <c r="AD13" s="459"/>
      <c r="AE13" s="459"/>
      <c r="AF13" s="459"/>
      <c r="AG13" s="501"/>
      <c r="AH13" s="458">
        <v>721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-65667</v>
      </c>
      <c r="BO13" s="408"/>
      <c r="BP13" s="408"/>
      <c r="BQ13" s="408"/>
      <c r="BR13" s="408"/>
      <c r="BS13" s="408"/>
      <c r="BT13" s="408"/>
      <c r="BU13" s="409"/>
      <c r="BV13" s="407">
        <v>83021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7556</v>
      </c>
      <c r="S14" s="492"/>
      <c r="T14" s="492"/>
      <c r="U14" s="492"/>
      <c r="V14" s="493"/>
      <c r="W14" s="397"/>
      <c r="X14" s="398"/>
      <c r="Y14" s="398"/>
      <c r="Z14" s="398"/>
      <c r="AA14" s="398"/>
      <c r="AB14" s="387"/>
      <c r="AC14" s="494">
        <v>15.3</v>
      </c>
      <c r="AD14" s="495"/>
      <c r="AE14" s="495"/>
      <c r="AF14" s="495"/>
      <c r="AG14" s="496"/>
      <c r="AH14" s="494">
        <v>16.899999999999999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21.4</v>
      </c>
      <c r="CU14" s="506"/>
      <c r="CV14" s="506"/>
      <c r="CW14" s="506"/>
      <c r="CX14" s="506"/>
      <c r="CY14" s="506"/>
      <c r="CZ14" s="506"/>
      <c r="DA14" s="507"/>
      <c r="DB14" s="505">
        <v>37.1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7501</v>
      </c>
      <c r="S15" s="492"/>
      <c r="T15" s="492"/>
      <c r="U15" s="492"/>
      <c r="V15" s="493"/>
      <c r="W15" s="423" t="s">
        <v>137</v>
      </c>
      <c r="X15" s="424"/>
      <c r="Y15" s="424"/>
      <c r="Z15" s="424"/>
      <c r="AA15" s="424"/>
      <c r="AB15" s="414"/>
      <c r="AC15" s="458">
        <v>867</v>
      </c>
      <c r="AD15" s="459"/>
      <c r="AE15" s="459"/>
      <c r="AF15" s="459"/>
      <c r="AG15" s="501"/>
      <c r="AH15" s="458">
        <v>997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1014296</v>
      </c>
      <c r="BO15" s="371"/>
      <c r="BP15" s="371"/>
      <c r="BQ15" s="371"/>
      <c r="BR15" s="371"/>
      <c r="BS15" s="371"/>
      <c r="BT15" s="371"/>
      <c r="BU15" s="372"/>
      <c r="BV15" s="370">
        <v>842301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v>
      </c>
      <c r="AD16" s="495"/>
      <c r="AE16" s="495"/>
      <c r="AF16" s="495"/>
      <c r="AG16" s="496"/>
      <c r="AH16" s="494">
        <v>23.4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2999820</v>
      </c>
      <c r="BO16" s="408"/>
      <c r="BP16" s="408"/>
      <c r="BQ16" s="408"/>
      <c r="BR16" s="408"/>
      <c r="BS16" s="408"/>
      <c r="BT16" s="408"/>
      <c r="BU16" s="409"/>
      <c r="BV16" s="407">
        <v>2981007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2330</v>
      </c>
      <c r="AD17" s="459"/>
      <c r="AE17" s="459"/>
      <c r="AF17" s="459"/>
      <c r="AG17" s="501"/>
      <c r="AH17" s="458">
        <v>2542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1272733</v>
      </c>
      <c r="BO17" s="408"/>
      <c r="BP17" s="408"/>
      <c r="BQ17" s="408"/>
      <c r="BR17" s="408"/>
      <c r="BS17" s="408"/>
      <c r="BT17" s="408"/>
      <c r="BU17" s="409"/>
      <c r="BV17" s="407">
        <v>1045300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74.290000000000006</v>
      </c>
      <c r="M18" s="531"/>
      <c r="N18" s="531"/>
      <c r="O18" s="531"/>
      <c r="P18" s="531"/>
      <c r="Q18" s="531"/>
      <c r="R18" s="532"/>
      <c r="S18" s="532"/>
      <c r="T18" s="532"/>
      <c r="U18" s="532"/>
      <c r="V18" s="533"/>
      <c r="W18" s="425"/>
      <c r="X18" s="426"/>
      <c r="Y18" s="426"/>
      <c r="Z18" s="426"/>
      <c r="AA18" s="426"/>
      <c r="AB18" s="417"/>
      <c r="AC18" s="534">
        <v>61.7</v>
      </c>
      <c r="AD18" s="535"/>
      <c r="AE18" s="535"/>
      <c r="AF18" s="535"/>
      <c r="AG18" s="536"/>
      <c r="AH18" s="534">
        <v>59.7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2933461</v>
      </c>
      <c r="BO18" s="408"/>
      <c r="BP18" s="408"/>
      <c r="BQ18" s="408"/>
      <c r="BR18" s="408"/>
      <c r="BS18" s="408"/>
      <c r="BT18" s="408"/>
      <c r="BU18" s="409"/>
      <c r="BV18" s="407">
        <v>2907483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4122972</v>
      </c>
      <c r="BO19" s="408"/>
      <c r="BP19" s="408"/>
      <c r="BQ19" s="408"/>
      <c r="BR19" s="408"/>
      <c r="BS19" s="408"/>
      <c r="BT19" s="408"/>
      <c r="BU19" s="409"/>
      <c r="BV19" s="407">
        <v>4079446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2705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4081841</v>
      </c>
      <c r="BO22" s="371"/>
      <c r="BP22" s="371"/>
      <c r="BQ22" s="371"/>
      <c r="BR22" s="371"/>
      <c r="BS22" s="371"/>
      <c r="BT22" s="371"/>
      <c r="BU22" s="372"/>
      <c r="BV22" s="370">
        <v>3897621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3452654</v>
      </c>
      <c r="BO23" s="408"/>
      <c r="BP23" s="408"/>
      <c r="BQ23" s="408"/>
      <c r="BR23" s="408"/>
      <c r="BS23" s="408"/>
      <c r="BT23" s="408"/>
      <c r="BU23" s="409"/>
      <c r="BV23" s="407">
        <v>3392896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5520</v>
      </c>
      <c r="R24" s="459"/>
      <c r="S24" s="459"/>
      <c r="T24" s="459"/>
      <c r="U24" s="459"/>
      <c r="V24" s="501"/>
      <c r="W24" s="553"/>
      <c r="X24" s="554"/>
      <c r="Y24" s="555"/>
      <c r="Z24" s="457" t="s">
        <v>162</v>
      </c>
      <c r="AA24" s="437"/>
      <c r="AB24" s="437"/>
      <c r="AC24" s="437"/>
      <c r="AD24" s="437"/>
      <c r="AE24" s="437"/>
      <c r="AF24" s="437"/>
      <c r="AG24" s="438"/>
      <c r="AH24" s="458">
        <v>75</v>
      </c>
      <c r="AI24" s="459"/>
      <c r="AJ24" s="459"/>
      <c r="AK24" s="459"/>
      <c r="AL24" s="501"/>
      <c r="AM24" s="458">
        <v>230475</v>
      </c>
      <c r="AN24" s="459"/>
      <c r="AO24" s="459"/>
      <c r="AP24" s="459"/>
      <c r="AQ24" s="459"/>
      <c r="AR24" s="501"/>
      <c r="AS24" s="458">
        <v>3073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2590096</v>
      </c>
      <c r="BO24" s="408"/>
      <c r="BP24" s="408"/>
      <c r="BQ24" s="408"/>
      <c r="BR24" s="408"/>
      <c r="BS24" s="408"/>
      <c r="BT24" s="408"/>
      <c r="BU24" s="409"/>
      <c r="BV24" s="407">
        <v>2236919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4560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144372</v>
      </c>
      <c r="BO25" s="371"/>
      <c r="BP25" s="371"/>
      <c r="BQ25" s="371"/>
      <c r="BR25" s="371"/>
      <c r="BS25" s="371"/>
      <c r="BT25" s="371"/>
      <c r="BU25" s="372"/>
      <c r="BV25" s="370">
        <v>183447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4320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2600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30734</v>
      </c>
      <c r="BO27" s="527"/>
      <c r="BP27" s="527"/>
      <c r="BQ27" s="527"/>
      <c r="BR27" s="527"/>
      <c r="BS27" s="527"/>
      <c r="BT27" s="527"/>
      <c r="BU27" s="528"/>
      <c r="BV27" s="526">
        <v>47403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468382</v>
      </c>
      <c r="BO28" s="371"/>
      <c r="BP28" s="371"/>
      <c r="BQ28" s="371"/>
      <c r="BR28" s="371"/>
      <c r="BS28" s="371"/>
      <c r="BT28" s="371"/>
      <c r="BU28" s="372"/>
      <c r="BV28" s="370">
        <v>467567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2020</v>
      </c>
      <c r="R29" s="459"/>
      <c r="S29" s="459"/>
      <c r="T29" s="459"/>
      <c r="U29" s="459"/>
      <c r="V29" s="501"/>
      <c r="W29" s="556"/>
      <c r="X29" s="557"/>
      <c r="Y29" s="558"/>
      <c r="Z29" s="457" t="s">
        <v>178</v>
      </c>
      <c r="AA29" s="437"/>
      <c r="AB29" s="437"/>
      <c r="AC29" s="437"/>
      <c r="AD29" s="437"/>
      <c r="AE29" s="437"/>
      <c r="AF29" s="437"/>
      <c r="AG29" s="438"/>
      <c r="AH29" s="458">
        <v>75</v>
      </c>
      <c r="AI29" s="459"/>
      <c r="AJ29" s="459"/>
      <c r="AK29" s="459"/>
      <c r="AL29" s="501"/>
      <c r="AM29" s="458">
        <v>230475</v>
      </c>
      <c r="AN29" s="459"/>
      <c r="AO29" s="459"/>
      <c r="AP29" s="459"/>
      <c r="AQ29" s="459"/>
      <c r="AR29" s="501"/>
      <c r="AS29" s="458">
        <v>3073</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236125</v>
      </c>
      <c r="BO29" s="408"/>
      <c r="BP29" s="408"/>
      <c r="BQ29" s="408"/>
      <c r="BR29" s="408"/>
      <c r="BS29" s="408"/>
      <c r="BT29" s="408"/>
      <c r="BU29" s="409"/>
      <c r="BV29" s="407">
        <v>215951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1547510</v>
      </c>
      <c r="BO30" s="527"/>
      <c r="BP30" s="527"/>
      <c r="BQ30" s="527"/>
      <c r="BR30" s="527"/>
      <c r="BS30" s="527"/>
      <c r="BT30" s="527"/>
      <c r="BU30" s="528"/>
      <c r="BV30" s="526">
        <v>1483094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東彼地区保健福祉組合（一般会計）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長崎県林業公社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公共用地等取得造成事業特別会計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漁業集落排水事業特別会計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東彼地区保健福祉組合（介護サービス事業会計）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長崎県後期高齢者広域連合（一般会計）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長崎県後期高齢者広域連合（後期高齢者医療特別会計）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長崎県市町村総合事務組合（一般会計）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長崎県市町村総合事務組合（市町村会館管理業務特別会計）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長崎県市町村総合事務組合（市町村会館馬町別館管理事業特別会計）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長崎県市町村総合事務組合（公平委員会特別会計）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長崎県市町村総合事務組合（行政不服審査会事業特別会計）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長崎県市町村総合事務組合（市町村交通災害共済事業特別会計）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M/Upzv02sAPawdAjfIY/wy43uYQwl96/A1WCFMHtgWiigVGRUMj8UvARObWywGqimPhW60P471+19tK91yaQA==" saltValue="AurfC4APoDvxbh+0rUjv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941221</v>
      </c>
      <c r="S5" s="613"/>
      <c r="T5" s="613"/>
      <c r="U5" s="613"/>
      <c r="V5" s="613"/>
      <c r="W5" s="613"/>
      <c r="X5" s="613"/>
      <c r="Y5" s="614"/>
      <c r="Z5" s="615">
        <v>14.3</v>
      </c>
      <c r="AA5" s="615"/>
      <c r="AB5" s="615"/>
      <c r="AC5" s="615"/>
      <c r="AD5" s="616">
        <v>941221</v>
      </c>
      <c r="AE5" s="616"/>
      <c r="AF5" s="616"/>
      <c r="AG5" s="616"/>
      <c r="AH5" s="616"/>
      <c r="AI5" s="616"/>
      <c r="AJ5" s="616"/>
      <c r="AK5" s="616"/>
      <c r="AL5" s="617">
        <v>29.2</v>
      </c>
      <c r="AM5" s="618"/>
      <c r="AN5" s="618"/>
      <c r="AO5" s="619"/>
      <c r="AP5" s="609" t="s">
        <v>217</v>
      </c>
      <c r="AQ5" s="610"/>
      <c r="AR5" s="610"/>
      <c r="AS5" s="610"/>
      <c r="AT5" s="610"/>
      <c r="AU5" s="610"/>
      <c r="AV5" s="610"/>
      <c r="AW5" s="610"/>
      <c r="AX5" s="610"/>
      <c r="AY5" s="610"/>
      <c r="AZ5" s="610"/>
      <c r="BA5" s="610"/>
      <c r="BB5" s="610"/>
      <c r="BC5" s="610"/>
      <c r="BD5" s="610"/>
      <c r="BE5" s="610"/>
      <c r="BF5" s="611"/>
      <c r="BG5" s="623">
        <v>940612</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63641</v>
      </c>
      <c r="S6" s="624"/>
      <c r="T6" s="624"/>
      <c r="U6" s="624"/>
      <c r="V6" s="624"/>
      <c r="W6" s="624"/>
      <c r="X6" s="624"/>
      <c r="Y6" s="625"/>
      <c r="Z6" s="626">
        <v>1</v>
      </c>
      <c r="AA6" s="626"/>
      <c r="AB6" s="626"/>
      <c r="AC6" s="626"/>
      <c r="AD6" s="627">
        <v>63641</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940612</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65968</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65962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195</v>
      </c>
      <c r="S7" s="624"/>
      <c r="T7" s="624"/>
      <c r="U7" s="624"/>
      <c r="V7" s="624"/>
      <c r="W7" s="624"/>
      <c r="X7" s="624"/>
      <c r="Y7" s="625"/>
      <c r="Z7" s="626">
        <v>0</v>
      </c>
      <c r="AA7" s="626"/>
      <c r="AB7" s="626"/>
      <c r="AC7" s="626"/>
      <c r="AD7" s="627">
        <v>195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285104</v>
      </c>
      <c r="BH7" s="624"/>
      <c r="BI7" s="624"/>
      <c r="BJ7" s="624"/>
      <c r="BK7" s="624"/>
      <c r="BL7" s="624"/>
      <c r="BM7" s="624"/>
      <c r="BN7" s="625"/>
      <c r="BO7" s="626">
        <v>30.3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1215664</v>
      </c>
      <c r="CS7" s="624"/>
      <c r="CT7" s="624"/>
      <c r="CU7" s="624"/>
      <c r="CV7" s="624"/>
      <c r="CW7" s="624"/>
      <c r="CX7" s="624"/>
      <c r="CY7" s="625"/>
      <c r="CZ7" s="626">
        <v>19.5</v>
      </c>
      <c r="DA7" s="626"/>
      <c r="DB7" s="626"/>
      <c r="DC7" s="626"/>
      <c r="DD7" s="632">
        <v>51823</v>
      </c>
      <c r="DE7" s="624"/>
      <c r="DF7" s="624"/>
      <c r="DG7" s="624"/>
      <c r="DH7" s="624"/>
      <c r="DI7" s="624"/>
      <c r="DJ7" s="624"/>
      <c r="DK7" s="624"/>
      <c r="DL7" s="624"/>
      <c r="DM7" s="624"/>
      <c r="DN7" s="624"/>
      <c r="DO7" s="624"/>
      <c r="DP7" s="625"/>
      <c r="DQ7" s="632">
        <v>672098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2460</v>
      </c>
      <c r="S8" s="624"/>
      <c r="T8" s="624"/>
      <c r="U8" s="624"/>
      <c r="V8" s="624"/>
      <c r="W8" s="624"/>
      <c r="X8" s="624"/>
      <c r="Y8" s="625"/>
      <c r="Z8" s="626">
        <v>0</v>
      </c>
      <c r="AA8" s="626"/>
      <c r="AB8" s="626"/>
      <c r="AC8" s="626"/>
      <c r="AD8" s="627">
        <v>2460</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11667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1627195</v>
      </c>
      <c r="CS8" s="624"/>
      <c r="CT8" s="624"/>
      <c r="CU8" s="624"/>
      <c r="CV8" s="624"/>
      <c r="CW8" s="624"/>
      <c r="CX8" s="624"/>
      <c r="CY8" s="625"/>
      <c r="CZ8" s="626">
        <v>26.1</v>
      </c>
      <c r="DA8" s="626"/>
      <c r="DB8" s="626"/>
      <c r="DC8" s="626"/>
      <c r="DD8" s="632">
        <v>1812</v>
      </c>
      <c r="DE8" s="624"/>
      <c r="DF8" s="624"/>
      <c r="DG8" s="624"/>
      <c r="DH8" s="624"/>
      <c r="DI8" s="624"/>
      <c r="DJ8" s="624"/>
      <c r="DK8" s="624"/>
      <c r="DL8" s="624"/>
      <c r="DM8" s="624"/>
      <c r="DN8" s="624"/>
      <c r="DO8" s="624"/>
      <c r="DP8" s="625"/>
      <c r="DQ8" s="632">
        <v>860324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3073</v>
      </c>
      <c r="S9" s="624"/>
      <c r="T9" s="624"/>
      <c r="U9" s="624"/>
      <c r="V9" s="624"/>
      <c r="W9" s="624"/>
      <c r="X9" s="624"/>
      <c r="Y9" s="625"/>
      <c r="Z9" s="626">
        <v>0</v>
      </c>
      <c r="AA9" s="626"/>
      <c r="AB9" s="626"/>
      <c r="AC9" s="626"/>
      <c r="AD9" s="627">
        <v>3073</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246053</v>
      </c>
      <c r="BH9" s="624"/>
      <c r="BI9" s="624"/>
      <c r="BJ9" s="624"/>
      <c r="BK9" s="624"/>
      <c r="BL9" s="624"/>
      <c r="BM9" s="624"/>
      <c r="BN9" s="625"/>
      <c r="BO9" s="626">
        <v>26.1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428092</v>
      </c>
      <c r="CS9" s="624"/>
      <c r="CT9" s="624"/>
      <c r="CU9" s="624"/>
      <c r="CV9" s="624"/>
      <c r="CW9" s="624"/>
      <c r="CX9" s="624"/>
      <c r="CY9" s="625"/>
      <c r="CZ9" s="626">
        <v>6.9</v>
      </c>
      <c r="DA9" s="626"/>
      <c r="DB9" s="626"/>
      <c r="DC9" s="626"/>
      <c r="DD9" s="632">
        <v>8642</v>
      </c>
      <c r="DE9" s="624"/>
      <c r="DF9" s="624"/>
      <c r="DG9" s="624"/>
      <c r="DH9" s="624"/>
      <c r="DI9" s="624"/>
      <c r="DJ9" s="624"/>
      <c r="DK9" s="624"/>
      <c r="DL9" s="624"/>
      <c r="DM9" s="624"/>
      <c r="DN9" s="624"/>
      <c r="DO9" s="624"/>
      <c r="DP9" s="625"/>
      <c r="DQ9" s="632">
        <v>374140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14540</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188604</v>
      </c>
      <c r="S11" s="624"/>
      <c r="T11" s="624"/>
      <c r="U11" s="624"/>
      <c r="V11" s="624"/>
      <c r="W11" s="624"/>
      <c r="X11" s="624"/>
      <c r="Y11" s="625"/>
      <c r="Z11" s="628">
        <v>2.9</v>
      </c>
      <c r="AA11" s="629"/>
      <c r="AB11" s="629"/>
      <c r="AC11" s="635"/>
      <c r="AD11" s="632">
        <v>188604</v>
      </c>
      <c r="AE11" s="624"/>
      <c r="AF11" s="624"/>
      <c r="AG11" s="624"/>
      <c r="AH11" s="624"/>
      <c r="AI11" s="624"/>
      <c r="AJ11" s="624"/>
      <c r="AK11" s="625"/>
      <c r="AL11" s="628">
        <v>5.8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12844</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485935</v>
      </c>
      <c r="CS11" s="624"/>
      <c r="CT11" s="624"/>
      <c r="CU11" s="624"/>
      <c r="CV11" s="624"/>
      <c r="CW11" s="624"/>
      <c r="CX11" s="624"/>
      <c r="CY11" s="625"/>
      <c r="CZ11" s="626">
        <v>7.8</v>
      </c>
      <c r="DA11" s="626"/>
      <c r="DB11" s="626"/>
      <c r="DC11" s="626"/>
      <c r="DD11" s="632">
        <v>63392</v>
      </c>
      <c r="DE11" s="624"/>
      <c r="DF11" s="624"/>
      <c r="DG11" s="624"/>
      <c r="DH11" s="624"/>
      <c r="DI11" s="624"/>
      <c r="DJ11" s="624"/>
      <c r="DK11" s="624"/>
      <c r="DL11" s="624"/>
      <c r="DM11" s="624"/>
      <c r="DN11" s="624"/>
      <c r="DO11" s="624"/>
      <c r="DP11" s="625"/>
      <c r="DQ11" s="632">
        <v>224338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6679</v>
      </c>
      <c r="S12" s="624"/>
      <c r="T12" s="624"/>
      <c r="U12" s="624"/>
      <c r="V12" s="624"/>
      <c r="W12" s="624"/>
      <c r="X12" s="624"/>
      <c r="Y12" s="625"/>
      <c r="Z12" s="626">
        <v>0.1</v>
      </c>
      <c r="AA12" s="626"/>
      <c r="AB12" s="626"/>
      <c r="AC12" s="626"/>
      <c r="AD12" s="627">
        <v>6679</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574839</v>
      </c>
      <c r="BH12" s="624"/>
      <c r="BI12" s="624"/>
      <c r="BJ12" s="624"/>
      <c r="BK12" s="624"/>
      <c r="BL12" s="624"/>
      <c r="BM12" s="624"/>
      <c r="BN12" s="625"/>
      <c r="BO12" s="626">
        <v>61.1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137130</v>
      </c>
      <c r="CS12" s="624"/>
      <c r="CT12" s="624"/>
      <c r="CU12" s="624"/>
      <c r="CV12" s="624"/>
      <c r="CW12" s="624"/>
      <c r="CX12" s="624"/>
      <c r="CY12" s="625"/>
      <c r="CZ12" s="626">
        <v>2.2000000000000002</v>
      </c>
      <c r="DA12" s="626"/>
      <c r="DB12" s="626"/>
      <c r="DC12" s="626"/>
      <c r="DD12" s="632">
        <v>43462</v>
      </c>
      <c r="DE12" s="624"/>
      <c r="DF12" s="624"/>
      <c r="DG12" s="624"/>
      <c r="DH12" s="624"/>
      <c r="DI12" s="624"/>
      <c r="DJ12" s="624"/>
      <c r="DK12" s="624"/>
      <c r="DL12" s="624"/>
      <c r="DM12" s="624"/>
      <c r="DN12" s="624"/>
      <c r="DO12" s="624"/>
      <c r="DP12" s="625"/>
      <c r="DQ12" s="632">
        <v>74309</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570347</v>
      </c>
      <c r="BH13" s="624"/>
      <c r="BI13" s="624"/>
      <c r="BJ13" s="624"/>
      <c r="BK13" s="624"/>
      <c r="BL13" s="624"/>
      <c r="BM13" s="624"/>
      <c r="BN13" s="625"/>
      <c r="BO13" s="626">
        <v>60.6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920975</v>
      </c>
      <c r="CS13" s="624"/>
      <c r="CT13" s="624"/>
      <c r="CU13" s="624"/>
      <c r="CV13" s="624"/>
      <c r="CW13" s="624"/>
      <c r="CX13" s="624"/>
      <c r="CY13" s="625"/>
      <c r="CZ13" s="626">
        <v>14.8</v>
      </c>
      <c r="DA13" s="626"/>
      <c r="DB13" s="626"/>
      <c r="DC13" s="626"/>
      <c r="DD13" s="632">
        <v>519225</v>
      </c>
      <c r="DE13" s="624"/>
      <c r="DF13" s="624"/>
      <c r="DG13" s="624"/>
      <c r="DH13" s="624"/>
      <c r="DI13" s="624"/>
      <c r="DJ13" s="624"/>
      <c r="DK13" s="624"/>
      <c r="DL13" s="624"/>
      <c r="DM13" s="624"/>
      <c r="DN13" s="624"/>
      <c r="DO13" s="624"/>
      <c r="DP13" s="625"/>
      <c r="DQ13" s="632">
        <v>378309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178</v>
      </c>
      <c r="S14" s="624"/>
      <c r="T14" s="624"/>
      <c r="U14" s="624"/>
      <c r="V14" s="624"/>
      <c r="W14" s="624"/>
      <c r="X14" s="624"/>
      <c r="Y14" s="625"/>
      <c r="Z14" s="626">
        <v>0</v>
      </c>
      <c r="AA14" s="626"/>
      <c r="AB14" s="626"/>
      <c r="AC14" s="626"/>
      <c r="AD14" s="627">
        <v>178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38041</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248179</v>
      </c>
      <c r="CS14" s="624"/>
      <c r="CT14" s="624"/>
      <c r="CU14" s="624"/>
      <c r="CV14" s="624"/>
      <c r="CW14" s="624"/>
      <c r="CX14" s="624"/>
      <c r="CY14" s="625"/>
      <c r="CZ14" s="626">
        <v>4</v>
      </c>
      <c r="DA14" s="626"/>
      <c r="DB14" s="626"/>
      <c r="DC14" s="626"/>
      <c r="DD14" s="632">
        <v>13498</v>
      </c>
      <c r="DE14" s="624"/>
      <c r="DF14" s="624"/>
      <c r="DG14" s="624"/>
      <c r="DH14" s="624"/>
      <c r="DI14" s="624"/>
      <c r="DJ14" s="624"/>
      <c r="DK14" s="624"/>
      <c r="DL14" s="624"/>
      <c r="DM14" s="624"/>
      <c r="DN14" s="624"/>
      <c r="DO14" s="624"/>
      <c r="DP14" s="625"/>
      <c r="DQ14" s="632">
        <v>205354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42628</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608320</v>
      </c>
      <c r="CS15" s="624"/>
      <c r="CT15" s="624"/>
      <c r="CU15" s="624"/>
      <c r="CV15" s="624"/>
      <c r="CW15" s="624"/>
      <c r="CX15" s="624"/>
      <c r="CY15" s="625"/>
      <c r="CZ15" s="626">
        <v>9.8000000000000007</v>
      </c>
      <c r="DA15" s="626"/>
      <c r="DB15" s="626"/>
      <c r="DC15" s="626"/>
      <c r="DD15" s="632">
        <v>73005</v>
      </c>
      <c r="DE15" s="624"/>
      <c r="DF15" s="624"/>
      <c r="DG15" s="624"/>
      <c r="DH15" s="624"/>
      <c r="DI15" s="624"/>
      <c r="DJ15" s="624"/>
      <c r="DK15" s="624"/>
      <c r="DL15" s="624"/>
      <c r="DM15" s="624"/>
      <c r="DN15" s="624"/>
      <c r="DO15" s="624"/>
      <c r="DP15" s="625"/>
      <c r="DQ15" s="632">
        <v>447259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4262</v>
      </c>
      <c r="S16" s="624"/>
      <c r="T16" s="624"/>
      <c r="U16" s="624"/>
      <c r="V16" s="624"/>
      <c r="W16" s="624"/>
      <c r="X16" s="624"/>
      <c r="Y16" s="625"/>
      <c r="Z16" s="626">
        <v>0.1</v>
      </c>
      <c r="AA16" s="626"/>
      <c r="AB16" s="626"/>
      <c r="AC16" s="626"/>
      <c r="AD16" s="627">
        <v>4262</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25517</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25517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10965</v>
      </c>
      <c r="S17" s="624"/>
      <c r="T17" s="624"/>
      <c r="U17" s="624"/>
      <c r="V17" s="624"/>
      <c r="W17" s="624"/>
      <c r="X17" s="624"/>
      <c r="Y17" s="625"/>
      <c r="Z17" s="626">
        <v>0.2</v>
      </c>
      <c r="AA17" s="626"/>
      <c r="AB17" s="626"/>
      <c r="AC17" s="626"/>
      <c r="AD17" s="627">
        <v>10965</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460671</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449723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17939</v>
      </c>
      <c r="S18" s="624"/>
      <c r="T18" s="624"/>
      <c r="U18" s="624"/>
      <c r="V18" s="624"/>
      <c r="W18" s="624"/>
      <c r="X18" s="624"/>
      <c r="Y18" s="625"/>
      <c r="Z18" s="626">
        <v>0.3</v>
      </c>
      <c r="AA18" s="626"/>
      <c r="AB18" s="626"/>
      <c r="AC18" s="626"/>
      <c r="AD18" s="627">
        <v>17939</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4138</v>
      </c>
      <c r="S19" s="624"/>
      <c r="T19" s="624"/>
      <c r="U19" s="624"/>
      <c r="V19" s="624"/>
      <c r="W19" s="624"/>
      <c r="X19" s="624"/>
      <c r="Y19" s="625"/>
      <c r="Z19" s="626">
        <v>0.1</v>
      </c>
      <c r="AA19" s="626"/>
      <c r="AB19" s="626"/>
      <c r="AC19" s="626"/>
      <c r="AD19" s="627">
        <v>4138</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609</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13801</v>
      </c>
      <c r="S20" s="624"/>
      <c r="T20" s="624"/>
      <c r="U20" s="624"/>
      <c r="V20" s="624"/>
      <c r="W20" s="624"/>
      <c r="X20" s="624"/>
      <c r="Y20" s="625"/>
      <c r="Z20" s="626">
        <v>0.2</v>
      </c>
      <c r="AA20" s="626"/>
      <c r="AB20" s="626"/>
      <c r="AC20" s="626"/>
      <c r="AD20" s="627">
        <v>13801</v>
      </c>
      <c r="AE20" s="627"/>
      <c r="AF20" s="627"/>
      <c r="AG20" s="627"/>
      <c r="AH20" s="627"/>
      <c r="AI20" s="627"/>
      <c r="AJ20" s="627"/>
      <c r="AK20" s="627"/>
      <c r="AL20" s="628">
        <v>0.4</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609</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6223646</v>
      </c>
      <c r="CS20" s="624"/>
      <c r="CT20" s="624"/>
      <c r="CU20" s="624"/>
      <c r="CV20" s="624"/>
      <c r="CW20" s="624"/>
      <c r="CX20" s="624"/>
      <c r="CY20" s="625"/>
      <c r="CZ20" s="626">
        <v>100</v>
      </c>
      <c r="DA20" s="626"/>
      <c r="DB20" s="626"/>
      <c r="DC20" s="626"/>
      <c r="DD20" s="632">
        <v>774859</v>
      </c>
      <c r="DE20" s="624"/>
      <c r="DF20" s="624"/>
      <c r="DG20" s="624"/>
      <c r="DH20" s="624"/>
      <c r="DI20" s="624"/>
      <c r="DJ20" s="624"/>
      <c r="DK20" s="624"/>
      <c r="DL20" s="624"/>
      <c r="DM20" s="624"/>
      <c r="DN20" s="624"/>
      <c r="DO20" s="624"/>
      <c r="DP20" s="625"/>
      <c r="DQ20" s="632">
        <v>3777333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2154033</v>
      </c>
      <c r="S21" s="624"/>
      <c r="T21" s="624"/>
      <c r="U21" s="624"/>
      <c r="V21" s="624"/>
      <c r="W21" s="624"/>
      <c r="X21" s="624"/>
      <c r="Y21" s="625"/>
      <c r="Z21" s="626">
        <v>32.799999999999997</v>
      </c>
      <c r="AA21" s="626"/>
      <c r="AB21" s="626"/>
      <c r="AC21" s="626"/>
      <c r="AD21" s="627">
        <v>1985524</v>
      </c>
      <c r="AE21" s="627"/>
      <c r="AF21" s="627"/>
      <c r="AG21" s="627"/>
      <c r="AH21" s="627"/>
      <c r="AI21" s="627"/>
      <c r="AJ21" s="627"/>
      <c r="AK21" s="627"/>
      <c r="AL21" s="628">
        <v>61.5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609</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1985524</v>
      </c>
      <c r="S22" s="624"/>
      <c r="T22" s="624"/>
      <c r="U22" s="624"/>
      <c r="V22" s="624"/>
      <c r="W22" s="624"/>
      <c r="X22" s="624"/>
      <c r="Y22" s="625"/>
      <c r="Z22" s="626">
        <v>30.2</v>
      </c>
      <c r="AA22" s="626"/>
      <c r="AB22" s="626"/>
      <c r="AC22" s="626"/>
      <c r="AD22" s="627">
        <v>1985524</v>
      </c>
      <c r="AE22" s="627"/>
      <c r="AF22" s="627"/>
      <c r="AG22" s="627"/>
      <c r="AH22" s="627"/>
      <c r="AI22" s="627"/>
      <c r="AJ22" s="627"/>
      <c r="AK22" s="627"/>
      <c r="AL22" s="628">
        <v>61.5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168509</v>
      </c>
      <c r="S23" s="624"/>
      <c r="T23" s="624"/>
      <c r="U23" s="624"/>
      <c r="V23" s="624"/>
      <c r="W23" s="624"/>
      <c r="X23" s="624"/>
      <c r="Y23" s="625"/>
      <c r="Z23" s="626">
        <v>2.6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2266916</v>
      </c>
      <c r="CS24" s="613"/>
      <c r="CT24" s="613"/>
      <c r="CU24" s="613"/>
      <c r="CV24" s="613"/>
      <c r="CW24" s="613"/>
      <c r="CX24" s="613"/>
      <c r="CY24" s="614"/>
      <c r="CZ24" s="617">
        <v>36.4</v>
      </c>
      <c r="DA24" s="618"/>
      <c r="DB24" s="618"/>
      <c r="DC24" s="634"/>
      <c r="DD24" s="655">
        <v>1543308</v>
      </c>
      <c r="DE24" s="613"/>
      <c r="DF24" s="613"/>
      <c r="DG24" s="613"/>
      <c r="DH24" s="613"/>
      <c r="DI24" s="613"/>
      <c r="DJ24" s="613"/>
      <c r="DK24" s="614"/>
      <c r="DL24" s="655">
        <v>1417552</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3393250</v>
      </c>
      <c r="S25" s="624"/>
      <c r="T25" s="624"/>
      <c r="U25" s="624"/>
      <c r="V25" s="624"/>
      <c r="W25" s="624"/>
      <c r="X25" s="624"/>
      <c r="Y25" s="625"/>
      <c r="Z25" s="626">
        <v>51.7</v>
      </c>
      <c r="AA25" s="626"/>
      <c r="AB25" s="626"/>
      <c r="AC25" s="626"/>
      <c r="AD25" s="627">
        <v>3224741</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803319</v>
      </c>
      <c r="CS25" s="656"/>
      <c r="CT25" s="656"/>
      <c r="CU25" s="656"/>
      <c r="CV25" s="656"/>
      <c r="CW25" s="656"/>
      <c r="CX25" s="656"/>
      <c r="CY25" s="657"/>
      <c r="CZ25" s="628">
        <v>12.9</v>
      </c>
      <c r="DA25" s="653"/>
      <c r="DB25" s="653"/>
      <c r="DC25" s="658"/>
      <c r="DD25" s="632">
        <v>744622</v>
      </c>
      <c r="DE25" s="656"/>
      <c r="DF25" s="656"/>
      <c r="DG25" s="656"/>
      <c r="DH25" s="656"/>
      <c r="DI25" s="656"/>
      <c r="DJ25" s="656"/>
      <c r="DK25" s="657"/>
      <c r="DL25" s="632">
        <v>737086</v>
      </c>
      <c r="DM25" s="656"/>
      <c r="DN25" s="656"/>
      <c r="DO25" s="656"/>
      <c r="DP25" s="656"/>
      <c r="DQ25" s="656"/>
      <c r="DR25" s="656"/>
      <c r="DS25" s="656"/>
      <c r="DT25" s="656"/>
      <c r="DU25" s="656"/>
      <c r="DV25" s="657"/>
      <c r="DW25" s="628">
        <v>22.7</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852</v>
      </c>
      <c r="S26" s="624"/>
      <c r="T26" s="624"/>
      <c r="U26" s="624"/>
      <c r="V26" s="624"/>
      <c r="W26" s="624"/>
      <c r="X26" s="624"/>
      <c r="Y26" s="625"/>
      <c r="Z26" s="626">
        <v>0</v>
      </c>
      <c r="AA26" s="626"/>
      <c r="AB26" s="626"/>
      <c r="AC26" s="626"/>
      <c r="AD26" s="627">
        <v>852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426157</v>
      </c>
      <c r="CS26" s="624"/>
      <c r="CT26" s="624"/>
      <c r="CU26" s="624"/>
      <c r="CV26" s="624"/>
      <c r="CW26" s="624"/>
      <c r="CX26" s="624"/>
      <c r="CY26" s="625"/>
      <c r="CZ26" s="628">
        <v>6.8</v>
      </c>
      <c r="DA26" s="653"/>
      <c r="DB26" s="653"/>
      <c r="DC26" s="658"/>
      <c r="DD26" s="632">
        <v>391413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7330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941221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1002926</v>
      </c>
      <c r="CS27" s="656"/>
      <c r="CT27" s="656"/>
      <c r="CU27" s="656"/>
      <c r="CV27" s="656"/>
      <c r="CW27" s="656"/>
      <c r="CX27" s="656"/>
      <c r="CY27" s="657"/>
      <c r="CZ27" s="628">
        <v>16.100000000000001</v>
      </c>
      <c r="DA27" s="653"/>
      <c r="DB27" s="653"/>
      <c r="DC27" s="658"/>
      <c r="DD27" s="632">
        <v>348963</v>
      </c>
      <c r="DE27" s="656"/>
      <c r="DF27" s="656"/>
      <c r="DG27" s="656"/>
      <c r="DH27" s="656"/>
      <c r="DI27" s="656"/>
      <c r="DJ27" s="656"/>
      <c r="DK27" s="657"/>
      <c r="DL27" s="632">
        <v>230743</v>
      </c>
      <c r="DM27" s="656"/>
      <c r="DN27" s="656"/>
      <c r="DO27" s="656"/>
      <c r="DP27" s="656"/>
      <c r="DQ27" s="656"/>
      <c r="DR27" s="656"/>
      <c r="DS27" s="656"/>
      <c r="DT27" s="656"/>
      <c r="DU27" s="656"/>
      <c r="DV27" s="657"/>
      <c r="DW27" s="628">
        <v>7.1</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49819</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460671</v>
      </c>
      <c r="CS28" s="624"/>
      <c r="CT28" s="624"/>
      <c r="CU28" s="624"/>
      <c r="CV28" s="624"/>
      <c r="CW28" s="624"/>
      <c r="CX28" s="624"/>
      <c r="CY28" s="625"/>
      <c r="CZ28" s="628">
        <v>7.4</v>
      </c>
      <c r="DA28" s="653"/>
      <c r="DB28" s="653"/>
      <c r="DC28" s="658"/>
      <c r="DD28" s="632">
        <v>449723</v>
      </c>
      <c r="DE28" s="624"/>
      <c r="DF28" s="624"/>
      <c r="DG28" s="624"/>
      <c r="DH28" s="624"/>
      <c r="DI28" s="624"/>
      <c r="DJ28" s="624"/>
      <c r="DK28" s="625"/>
      <c r="DL28" s="632">
        <v>449723</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4774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460583</v>
      </c>
      <c r="CS29" s="656"/>
      <c r="CT29" s="656"/>
      <c r="CU29" s="656"/>
      <c r="CV29" s="656"/>
      <c r="CW29" s="656"/>
      <c r="CX29" s="656"/>
      <c r="CY29" s="657"/>
      <c r="CZ29" s="628">
        <v>7.4</v>
      </c>
      <c r="DA29" s="653"/>
      <c r="DB29" s="653"/>
      <c r="DC29" s="658"/>
      <c r="DD29" s="632">
        <v>449635</v>
      </c>
      <c r="DE29" s="656"/>
      <c r="DF29" s="656"/>
      <c r="DG29" s="656"/>
      <c r="DH29" s="656"/>
      <c r="DI29" s="656"/>
      <c r="DJ29" s="656"/>
      <c r="DK29" s="657"/>
      <c r="DL29" s="632">
        <v>449635</v>
      </c>
      <c r="DM29" s="656"/>
      <c r="DN29" s="656"/>
      <c r="DO29" s="656"/>
      <c r="DP29" s="656"/>
      <c r="DQ29" s="656"/>
      <c r="DR29" s="656"/>
      <c r="DS29" s="656"/>
      <c r="DT29" s="656"/>
      <c r="DU29" s="656"/>
      <c r="DV29" s="657"/>
      <c r="DW29" s="628">
        <v>13.9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864171</v>
      </c>
      <c r="S30" s="624"/>
      <c r="T30" s="624"/>
      <c r="U30" s="624"/>
      <c r="V30" s="624"/>
      <c r="W30" s="624"/>
      <c r="X30" s="624"/>
      <c r="Y30" s="625"/>
      <c r="Z30" s="626">
        <v>13.2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446016</v>
      </c>
      <c r="CS30" s="624"/>
      <c r="CT30" s="624"/>
      <c r="CU30" s="624"/>
      <c r="CV30" s="624"/>
      <c r="CW30" s="624"/>
      <c r="CX30" s="624"/>
      <c r="CY30" s="625"/>
      <c r="CZ30" s="628">
        <v>7.2</v>
      </c>
      <c r="DA30" s="653"/>
      <c r="DB30" s="653"/>
      <c r="DC30" s="658"/>
      <c r="DD30" s="632">
        <v>435603</v>
      </c>
      <c r="DE30" s="624"/>
      <c r="DF30" s="624"/>
      <c r="DG30" s="624"/>
      <c r="DH30" s="624"/>
      <c r="DI30" s="624"/>
      <c r="DJ30" s="624"/>
      <c r="DK30" s="625"/>
      <c r="DL30" s="632">
        <v>435603</v>
      </c>
      <c r="DM30" s="624"/>
      <c r="DN30" s="624"/>
      <c r="DO30" s="624"/>
      <c r="DP30" s="624"/>
      <c r="DQ30" s="624"/>
      <c r="DR30" s="624"/>
      <c r="DS30" s="624"/>
      <c r="DT30" s="624"/>
      <c r="DU30" s="624"/>
      <c r="DV30" s="625"/>
      <c r="DW30" s="628">
        <v>13.4</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1427</v>
      </c>
      <c r="S31" s="624"/>
      <c r="T31" s="624"/>
      <c r="U31" s="624"/>
      <c r="V31" s="624"/>
      <c r="W31" s="624"/>
      <c r="X31" s="624"/>
      <c r="Y31" s="625"/>
      <c r="Z31" s="626">
        <v>0</v>
      </c>
      <c r="AA31" s="626"/>
      <c r="AB31" s="626"/>
      <c r="AC31" s="626"/>
      <c r="AD31" s="627">
        <v>1427</v>
      </c>
      <c r="AE31" s="627"/>
      <c r="AF31" s="627"/>
      <c r="AG31" s="627"/>
      <c r="AH31" s="627"/>
      <c r="AI31" s="627"/>
      <c r="AJ31" s="627"/>
      <c r="AK31" s="627"/>
      <c r="AL31" s="628">
        <v>0</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99.7</v>
      </c>
      <c r="BH31" s="667"/>
      <c r="BI31" s="667"/>
      <c r="BJ31" s="667"/>
      <c r="BK31" s="667"/>
      <c r="BL31" s="667"/>
      <c r="BM31" s="618">
        <v>98.9</v>
      </c>
      <c r="BN31" s="667"/>
      <c r="BO31" s="667"/>
      <c r="BP31" s="667"/>
      <c r="BQ31" s="668"/>
      <c r="BR31" s="670">
        <v>99.6</v>
      </c>
      <c r="BS31" s="667"/>
      <c r="BT31" s="667"/>
      <c r="BU31" s="667"/>
      <c r="BV31" s="667"/>
      <c r="BW31" s="667"/>
      <c r="BX31" s="618">
        <v>98.6</v>
      </c>
      <c r="BY31" s="667"/>
      <c r="BZ31" s="667"/>
      <c r="CA31" s="667"/>
      <c r="CB31" s="668"/>
      <c r="CD31" s="663"/>
      <c r="CE31" s="664"/>
      <c r="CF31" s="620" t="s">
        <v>301</v>
      </c>
      <c r="CG31" s="621"/>
      <c r="CH31" s="621"/>
      <c r="CI31" s="621"/>
      <c r="CJ31" s="621"/>
      <c r="CK31" s="621"/>
      <c r="CL31" s="621"/>
      <c r="CM31" s="621"/>
      <c r="CN31" s="621"/>
      <c r="CO31" s="621"/>
      <c r="CP31" s="621"/>
      <c r="CQ31" s="622"/>
      <c r="CR31" s="623">
        <v>14567</v>
      </c>
      <c r="CS31" s="656"/>
      <c r="CT31" s="656"/>
      <c r="CU31" s="656"/>
      <c r="CV31" s="656"/>
      <c r="CW31" s="656"/>
      <c r="CX31" s="656"/>
      <c r="CY31" s="657"/>
      <c r="CZ31" s="628">
        <v>0.2</v>
      </c>
      <c r="DA31" s="653"/>
      <c r="DB31" s="653"/>
      <c r="DC31" s="658"/>
      <c r="DD31" s="632">
        <v>14032</v>
      </c>
      <c r="DE31" s="656"/>
      <c r="DF31" s="656"/>
      <c r="DG31" s="656"/>
      <c r="DH31" s="656"/>
      <c r="DI31" s="656"/>
      <c r="DJ31" s="656"/>
      <c r="DK31" s="657"/>
      <c r="DL31" s="632">
        <v>14032</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506344</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6"/>
      <c r="BI32" s="656"/>
      <c r="BJ32" s="656"/>
      <c r="BK32" s="656"/>
      <c r="BL32" s="656"/>
      <c r="BM32" s="629">
        <v>98.3</v>
      </c>
      <c r="BN32" s="656"/>
      <c r="BO32" s="656"/>
      <c r="BP32" s="656"/>
      <c r="BQ32" s="669"/>
      <c r="BR32" s="680">
        <v>99.3</v>
      </c>
      <c r="BS32" s="656"/>
      <c r="BT32" s="656"/>
      <c r="BU32" s="656"/>
      <c r="BV32" s="656"/>
      <c r="BW32" s="656"/>
      <c r="BX32" s="629">
        <v>98.1</v>
      </c>
      <c r="BY32" s="656"/>
      <c r="BZ32" s="656"/>
      <c r="CA32" s="656"/>
      <c r="CB32" s="669"/>
      <c r="CD32" s="665"/>
      <c r="CE32" s="666"/>
      <c r="CF32" s="620" t="s">
        <v>305</v>
      </c>
      <c r="CG32" s="621"/>
      <c r="CH32" s="621"/>
      <c r="CI32" s="621"/>
      <c r="CJ32" s="621"/>
      <c r="CK32" s="621"/>
      <c r="CL32" s="621"/>
      <c r="CM32" s="621"/>
      <c r="CN32" s="621"/>
      <c r="CO32" s="621"/>
      <c r="CP32" s="621"/>
      <c r="CQ32" s="622"/>
      <c r="CR32" s="623">
        <v>88</v>
      </c>
      <c r="CS32" s="624"/>
      <c r="CT32" s="624"/>
      <c r="CU32" s="624"/>
      <c r="CV32" s="624"/>
      <c r="CW32" s="624"/>
      <c r="CX32" s="624"/>
      <c r="CY32" s="625"/>
      <c r="CZ32" s="628">
        <v>0</v>
      </c>
      <c r="DA32" s="653"/>
      <c r="DB32" s="653"/>
      <c r="DC32" s="658"/>
      <c r="DD32" s="632">
        <v>88</v>
      </c>
      <c r="DE32" s="624"/>
      <c r="DF32" s="624"/>
      <c r="DG32" s="624"/>
      <c r="DH32" s="624"/>
      <c r="DI32" s="624"/>
      <c r="DJ32" s="624"/>
      <c r="DK32" s="625"/>
      <c r="DL32" s="632">
        <v>88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15148</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99.1</v>
      </c>
      <c r="BN33" s="682"/>
      <c r="BO33" s="682"/>
      <c r="BP33" s="682"/>
      <c r="BQ33" s="684"/>
      <c r="BR33" s="681">
        <v>99.7</v>
      </c>
      <c r="BS33" s="682"/>
      <c r="BT33" s="682"/>
      <c r="BU33" s="682"/>
      <c r="BV33" s="682"/>
      <c r="BW33" s="682"/>
      <c r="BX33" s="683">
        <v>98.8</v>
      </c>
      <c r="BY33" s="682"/>
      <c r="BZ33" s="682"/>
      <c r="CA33" s="682"/>
      <c r="CB33" s="684"/>
      <c r="CD33" s="620" t="s">
        <v>308</v>
      </c>
      <c r="CE33" s="621"/>
      <c r="CF33" s="621"/>
      <c r="CG33" s="621"/>
      <c r="CH33" s="621"/>
      <c r="CI33" s="621"/>
      <c r="CJ33" s="621"/>
      <c r="CK33" s="621"/>
      <c r="CL33" s="621"/>
      <c r="CM33" s="621"/>
      <c r="CN33" s="621"/>
      <c r="CO33" s="621"/>
      <c r="CP33" s="621"/>
      <c r="CQ33" s="622"/>
      <c r="CR33" s="623">
        <v>3156354</v>
      </c>
      <c r="CS33" s="656"/>
      <c r="CT33" s="656"/>
      <c r="CU33" s="656"/>
      <c r="CV33" s="656"/>
      <c r="CW33" s="656"/>
      <c r="CX33" s="656"/>
      <c r="CY33" s="657"/>
      <c r="CZ33" s="628">
        <v>50.7</v>
      </c>
      <c r="DA33" s="653"/>
      <c r="DB33" s="653"/>
      <c r="DC33" s="658"/>
      <c r="DD33" s="632">
        <v>2072992</v>
      </c>
      <c r="DE33" s="656"/>
      <c r="DF33" s="656"/>
      <c r="DG33" s="656"/>
      <c r="DH33" s="656"/>
      <c r="DI33" s="656"/>
      <c r="DJ33" s="656"/>
      <c r="DK33" s="657"/>
      <c r="DL33" s="632">
        <v>1515909</v>
      </c>
      <c r="DM33" s="656"/>
      <c r="DN33" s="656"/>
      <c r="DO33" s="656"/>
      <c r="DP33" s="656"/>
      <c r="DQ33" s="656"/>
      <c r="DR33" s="656"/>
      <c r="DS33" s="656"/>
      <c r="DT33" s="656"/>
      <c r="DU33" s="656"/>
      <c r="DV33" s="657"/>
      <c r="DW33" s="628">
        <v>46.8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390333</v>
      </c>
      <c r="S34" s="624"/>
      <c r="T34" s="624"/>
      <c r="U34" s="624"/>
      <c r="V34" s="624"/>
      <c r="W34" s="624"/>
      <c r="X34" s="624"/>
      <c r="Y34" s="625"/>
      <c r="Z34" s="626">
        <v>5.9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866589</v>
      </c>
      <c r="CS34" s="624"/>
      <c r="CT34" s="624"/>
      <c r="CU34" s="624"/>
      <c r="CV34" s="624"/>
      <c r="CW34" s="624"/>
      <c r="CX34" s="624"/>
      <c r="CY34" s="625"/>
      <c r="CZ34" s="628">
        <v>13.9</v>
      </c>
      <c r="DA34" s="653"/>
      <c r="DB34" s="653"/>
      <c r="DC34" s="658"/>
      <c r="DD34" s="632">
        <v>579756</v>
      </c>
      <c r="DE34" s="624"/>
      <c r="DF34" s="624"/>
      <c r="DG34" s="624"/>
      <c r="DH34" s="624"/>
      <c r="DI34" s="624"/>
      <c r="DJ34" s="624"/>
      <c r="DK34" s="625"/>
      <c r="DL34" s="632">
        <v>440084</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318116</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104471</v>
      </c>
      <c r="CS35" s="656"/>
      <c r="CT35" s="656"/>
      <c r="CU35" s="656"/>
      <c r="CV35" s="656"/>
      <c r="CW35" s="656"/>
      <c r="CX35" s="656"/>
      <c r="CY35" s="657"/>
      <c r="CZ35" s="628">
        <v>1.7</v>
      </c>
      <c r="DA35" s="653"/>
      <c r="DB35" s="653"/>
      <c r="DC35" s="658"/>
      <c r="DD35" s="632">
        <v>37931</v>
      </c>
      <c r="DE35" s="656"/>
      <c r="DF35" s="656"/>
      <c r="DG35" s="656"/>
      <c r="DH35" s="656"/>
      <c r="DI35" s="656"/>
      <c r="DJ35" s="656"/>
      <c r="DK35" s="657"/>
      <c r="DL35" s="632">
        <v>21015</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301828</v>
      </c>
      <c r="S36" s="624"/>
      <c r="T36" s="624"/>
      <c r="U36" s="624"/>
      <c r="V36" s="624"/>
      <c r="W36" s="624"/>
      <c r="X36" s="624"/>
      <c r="Y36" s="625"/>
      <c r="Z36" s="626">
        <v>4.5999999999999996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792182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16240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1302987</v>
      </c>
      <c r="CS36" s="624"/>
      <c r="CT36" s="624"/>
      <c r="CU36" s="624"/>
      <c r="CV36" s="624"/>
      <c r="CW36" s="624"/>
      <c r="CX36" s="624"/>
      <c r="CY36" s="625"/>
      <c r="CZ36" s="628">
        <v>20.9</v>
      </c>
      <c r="DA36" s="653"/>
      <c r="DB36" s="653"/>
      <c r="DC36" s="658"/>
      <c r="DD36" s="632">
        <v>851445</v>
      </c>
      <c r="DE36" s="624"/>
      <c r="DF36" s="624"/>
      <c r="DG36" s="624"/>
      <c r="DH36" s="624"/>
      <c r="DI36" s="624"/>
      <c r="DJ36" s="624"/>
      <c r="DK36" s="625"/>
      <c r="DL36" s="632">
        <v>684603</v>
      </c>
      <c r="DM36" s="624"/>
      <c r="DN36" s="624"/>
      <c r="DO36" s="624"/>
      <c r="DP36" s="624"/>
      <c r="DQ36" s="624"/>
      <c r="DR36" s="624"/>
      <c r="DS36" s="624"/>
      <c r="DT36" s="624"/>
      <c r="DU36" s="624"/>
      <c r="DV36" s="625"/>
      <c r="DW36" s="628">
        <v>21.1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85653</v>
      </c>
      <c r="S37" s="624"/>
      <c r="T37" s="624"/>
      <c r="U37" s="624"/>
      <c r="V37" s="624"/>
      <c r="W37" s="624"/>
      <c r="X37" s="624"/>
      <c r="Y37" s="625"/>
      <c r="Z37" s="626">
        <v>1.3</v>
      </c>
      <c r="AA37" s="626"/>
      <c r="AB37" s="626"/>
      <c r="AC37" s="626"/>
      <c r="AD37" s="627">
        <v>20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263944</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98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164580</v>
      </c>
      <c r="CS37" s="656"/>
      <c r="CT37" s="656"/>
      <c r="CU37" s="656"/>
      <c r="CV37" s="656"/>
      <c r="CW37" s="656"/>
      <c r="CX37" s="656"/>
      <c r="CY37" s="657"/>
      <c r="CZ37" s="628">
        <v>2.6</v>
      </c>
      <c r="DA37" s="653"/>
      <c r="DB37" s="653"/>
      <c r="DC37" s="658"/>
      <c r="DD37" s="632">
        <v>162968</v>
      </c>
      <c r="DE37" s="656"/>
      <c r="DF37" s="656"/>
      <c r="DG37" s="656"/>
      <c r="DH37" s="656"/>
      <c r="DI37" s="656"/>
      <c r="DJ37" s="656"/>
      <c r="DK37" s="657"/>
      <c r="DL37" s="632">
        <v>158964</v>
      </c>
      <c r="DM37" s="656"/>
      <c r="DN37" s="656"/>
      <c r="DO37" s="656"/>
      <c r="DP37" s="656"/>
      <c r="DQ37" s="656"/>
      <c r="DR37" s="656"/>
      <c r="DS37" s="656"/>
      <c r="DT37" s="656"/>
      <c r="DU37" s="656"/>
      <c r="DV37" s="657"/>
      <c r="DW37" s="628">
        <v>4.9000000000000004</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630240</v>
      </c>
      <c r="S38" s="624"/>
      <c r="T38" s="624"/>
      <c r="U38" s="624"/>
      <c r="V38" s="624"/>
      <c r="W38" s="624"/>
      <c r="X38" s="624"/>
      <c r="Y38" s="625"/>
      <c r="Z38" s="626">
        <v>9.6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123910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1092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450943</v>
      </c>
      <c r="CS38" s="624"/>
      <c r="CT38" s="624"/>
      <c r="CU38" s="624"/>
      <c r="CV38" s="624"/>
      <c r="CW38" s="624"/>
      <c r="CX38" s="624"/>
      <c r="CY38" s="625"/>
      <c r="CZ38" s="628">
        <v>7.2</v>
      </c>
      <c r="DA38" s="653"/>
      <c r="DB38" s="653"/>
      <c r="DC38" s="658"/>
      <c r="DD38" s="632">
        <v>354037</v>
      </c>
      <c r="DE38" s="624"/>
      <c r="DF38" s="624"/>
      <c r="DG38" s="624"/>
      <c r="DH38" s="624"/>
      <c r="DI38" s="624"/>
      <c r="DJ38" s="624"/>
      <c r="DK38" s="625"/>
      <c r="DL38" s="632">
        <v>337692</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1781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386849</v>
      </c>
      <c r="CS39" s="656"/>
      <c r="CT39" s="656"/>
      <c r="CU39" s="656"/>
      <c r="CV39" s="656"/>
      <c r="CW39" s="656"/>
      <c r="CX39" s="656"/>
      <c r="CY39" s="657"/>
      <c r="CZ39" s="628">
        <v>6.2</v>
      </c>
      <c r="DA39" s="653"/>
      <c r="DB39" s="653"/>
      <c r="DC39" s="658"/>
      <c r="DD39" s="632">
        <v>217308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14399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44515</v>
      </c>
      <c r="CS40" s="624"/>
      <c r="CT40" s="624"/>
      <c r="CU40" s="624"/>
      <c r="CV40" s="624"/>
      <c r="CW40" s="624"/>
      <c r="CX40" s="624"/>
      <c r="CY40" s="625"/>
      <c r="CZ40" s="628">
        <v>0.7</v>
      </c>
      <c r="DA40" s="653"/>
      <c r="DB40" s="653"/>
      <c r="DC40" s="658"/>
      <c r="DD40" s="632">
        <v>32515</v>
      </c>
      <c r="DE40" s="624"/>
      <c r="DF40" s="624"/>
      <c r="DG40" s="624"/>
      <c r="DH40" s="624"/>
      <c r="DI40" s="624"/>
      <c r="DJ40" s="624"/>
      <c r="DK40" s="625"/>
      <c r="DL40" s="632">
        <v>32515</v>
      </c>
      <c r="DM40" s="624"/>
      <c r="DN40" s="624"/>
      <c r="DO40" s="624"/>
      <c r="DP40" s="624"/>
      <c r="DQ40" s="624"/>
      <c r="DR40" s="624"/>
      <c r="DS40" s="624"/>
      <c r="DT40" s="624"/>
      <c r="DU40" s="624"/>
      <c r="DV40" s="625"/>
      <c r="DW40" s="628">
        <v>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6569285</v>
      </c>
      <c r="S41" s="696"/>
      <c r="T41" s="696"/>
      <c r="U41" s="696"/>
      <c r="V41" s="696"/>
      <c r="W41" s="696"/>
      <c r="X41" s="696"/>
      <c r="Y41" s="700"/>
      <c r="Z41" s="701">
        <v>100</v>
      </c>
      <c r="AA41" s="701"/>
      <c r="AB41" s="701"/>
      <c r="AC41" s="701"/>
      <c r="AD41" s="702">
        <v>3227040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91424</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312904</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438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800376</v>
      </c>
      <c r="CS42" s="656"/>
      <c r="CT42" s="656"/>
      <c r="CU42" s="656"/>
      <c r="CV42" s="656"/>
      <c r="CW42" s="656"/>
      <c r="CX42" s="656"/>
      <c r="CY42" s="657"/>
      <c r="CZ42" s="628">
        <v>12.9</v>
      </c>
      <c r="DA42" s="653"/>
      <c r="DB42" s="653"/>
      <c r="DC42" s="658"/>
      <c r="DD42" s="632">
        <v>161033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38807</v>
      </c>
      <c r="CS43" s="656"/>
      <c r="CT43" s="656"/>
      <c r="CU43" s="656"/>
      <c r="CV43" s="656"/>
      <c r="CW43" s="656"/>
      <c r="CX43" s="656"/>
      <c r="CY43" s="657"/>
      <c r="CZ43" s="628">
        <v>0.6</v>
      </c>
      <c r="DA43" s="653"/>
      <c r="DB43" s="653"/>
      <c r="DC43" s="658"/>
      <c r="DD43" s="632">
        <v>38345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774859</v>
      </c>
      <c r="CS44" s="624"/>
      <c r="CT44" s="624"/>
      <c r="CU44" s="624"/>
      <c r="CV44" s="624"/>
      <c r="CW44" s="624"/>
      <c r="CX44" s="624"/>
      <c r="CY44" s="625"/>
      <c r="CZ44" s="628">
        <v>12.5</v>
      </c>
      <c r="DA44" s="629"/>
      <c r="DB44" s="629"/>
      <c r="DC44" s="635"/>
      <c r="DD44" s="632">
        <v>135516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196024</v>
      </c>
      <c r="CS45" s="656"/>
      <c r="CT45" s="656"/>
      <c r="CU45" s="656"/>
      <c r="CV45" s="656"/>
      <c r="CW45" s="656"/>
      <c r="CX45" s="656"/>
      <c r="CY45" s="657"/>
      <c r="CZ45" s="628">
        <v>3.1</v>
      </c>
      <c r="DA45" s="653"/>
      <c r="DB45" s="653"/>
      <c r="DC45" s="658"/>
      <c r="DD45" s="632">
        <v>19911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553269</v>
      </c>
      <c r="CS46" s="624"/>
      <c r="CT46" s="624"/>
      <c r="CU46" s="624"/>
      <c r="CV46" s="624"/>
      <c r="CW46" s="624"/>
      <c r="CX46" s="624"/>
      <c r="CY46" s="625"/>
      <c r="CZ46" s="628">
        <v>8.9</v>
      </c>
      <c r="DA46" s="629"/>
      <c r="DB46" s="629"/>
      <c r="DC46" s="635"/>
      <c r="DD46" s="632">
        <v>110956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25517</v>
      </c>
      <c r="CS47" s="656"/>
      <c r="CT47" s="656"/>
      <c r="CU47" s="656"/>
      <c r="CV47" s="656"/>
      <c r="CW47" s="656"/>
      <c r="CX47" s="656"/>
      <c r="CY47" s="657"/>
      <c r="CZ47" s="628">
        <v>0.4</v>
      </c>
      <c r="DA47" s="653"/>
      <c r="DB47" s="653"/>
      <c r="DC47" s="658"/>
      <c r="DD47" s="632">
        <v>25517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6223646</v>
      </c>
      <c r="CS49" s="682"/>
      <c r="CT49" s="682"/>
      <c r="CU49" s="682"/>
      <c r="CV49" s="682"/>
      <c r="CW49" s="682"/>
      <c r="CX49" s="682"/>
      <c r="CY49" s="711"/>
      <c r="CZ49" s="703">
        <v>100</v>
      </c>
      <c r="DA49" s="712"/>
      <c r="DB49" s="712"/>
      <c r="DC49" s="713"/>
      <c r="DD49" s="714">
        <v>3777333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oL11OZ9+XB+Bg+IAF5fwvZnxB+VWQh1fB2TGR5vKQru4Es/VofobF6UFfN5yUydjfrxikLYqVfW7VEEHti9zQ==" saltValue="mkQkvISuDhdjothA10KI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6552</v>
      </c>
      <c r="R7" s="753"/>
      <c r="S7" s="753"/>
      <c r="T7" s="753"/>
      <c r="U7" s="753"/>
      <c r="V7" s="753">
        <v>6207</v>
      </c>
      <c r="W7" s="753"/>
      <c r="X7" s="753"/>
      <c r="Y7" s="753"/>
      <c r="Z7" s="753"/>
      <c r="AA7" s="753">
        <v>345</v>
      </c>
      <c r="AB7" s="753"/>
      <c r="AC7" s="753"/>
      <c r="AD7" s="753"/>
      <c r="AE7" s="754"/>
      <c r="AF7" s="755">
        <v>147</v>
      </c>
      <c r="AG7" s="756"/>
      <c r="AH7" s="756"/>
      <c r="AI7" s="756"/>
      <c r="AJ7" s="757"/>
      <c r="AK7" s="758">
        <v>301</v>
      </c>
      <c r="AL7" s="759"/>
      <c r="AM7" s="759"/>
      <c r="AN7" s="759"/>
      <c r="AO7" s="759"/>
      <c r="AP7" s="759">
        <v>4082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568</v>
      </c>
      <c r="BS7" s="746" t="s">
        <v>552</v>
      </c>
      <c r="BT7" s="747"/>
      <c r="BU7" s="747"/>
      <c r="BV7" s="747"/>
      <c r="BW7" s="747"/>
      <c r="BX7" s="747"/>
      <c r="BY7" s="747"/>
      <c r="BZ7" s="747"/>
      <c r="CA7" s="747"/>
      <c r="CB7" s="747"/>
      <c r="CC7" s="747"/>
      <c r="CD7" s="747"/>
      <c r="CE7" s="747"/>
      <c r="CF7" s="747"/>
      <c r="CG7" s="762"/>
      <c r="CH7" s="743">
        <v>231</v>
      </c>
      <c r="CI7" s="744"/>
      <c r="CJ7" s="744"/>
      <c r="CK7" s="744"/>
      <c r="CL7" s="745"/>
      <c r="CM7" s="743">
        <v>31823</v>
      </c>
      <c r="CN7" s="744"/>
      <c r="CO7" s="744"/>
      <c r="CP7" s="744"/>
      <c r="CQ7" s="745"/>
      <c r="CR7" s="743">
        <v>0</v>
      </c>
      <c r="CS7" s="744"/>
      <c r="CT7" s="744"/>
      <c r="CU7" s="744"/>
      <c r="CV7" s="745"/>
      <c r="CW7" s="743" t="s">
        <v>551</v>
      </c>
      <c r="CX7" s="744"/>
      <c r="CY7" s="744"/>
      <c r="CZ7" s="744"/>
      <c r="DA7" s="745"/>
      <c r="DB7" s="743">
        <v>32</v>
      </c>
      <c r="DC7" s="744"/>
      <c r="DD7" s="744"/>
      <c r="DE7" s="744"/>
      <c r="DF7" s="745"/>
      <c r="DG7" s="743" t="s">
        <v>551</v>
      </c>
      <c r="DH7" s="744"/>
      <c r="DI7" s="744"/>
      <c r="DJ7" s="744"/>
      <c r="DK7" s="745"/>
      <c r="DL7" s="743">
        <v>14</v>
      </c>
      <c r="DM7" s="744"/>
      <c r="DN7" s="744"/>
      <c r="DO7" s="744"/>
      <c r="DP7" s="745"/>
      <c r="DQ7" s="743">
        <v>4</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17</v>
      </c>
      <c r="R8" s="784"/>
      <c r="S8" s="784"/>
      <c r="T8" s="784"/>
      <c r="U8" s="784"/>
      <c r="V8" s="784">
        <v>17</v>
      </c>
      <c r="W8" s="784"/>
      <c r="X8" s="784"/>
      <c r="Y8" s="784"/>
      <c r="Z8" s="784"/>
      <c r="AA8" s="784">
        <v>0</v>
      </c>
      <c r="AB8" s="784"/>
      <c r="AC8" s="784"/>
      <c r="AD8" s="784"/>
      <c r="AE8" s="785"/>
      <c r="AF8" s="786">
        <v>0</v>
      </c>
      <c r="AG8" s="787"/>
      <c r="AH8" s="787"/>
      <c r="AI8" s="787"/>
      <c r="AJ8" s="788"/>
      <c r="AK8" s="769">
        <v>17</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6569</v>
      </c>
      <c r="R23" s="793"/>
      <c r="S23" s="793"/>
      <c r="T23" s="793"/>
      <c r="U23" s="793"/>
      <c r="V23" s="793">
        <v>6224</v>
      </c>
      <c r="W23" s="793"/>
      <c r="X23" s="793"/>
      <c r="Y23" s="793"/>
      <c r="Z23" s="793"/>
      <c r="AA23" s="793">
        <v>345</v>
      </c>
      <c r="AB23" s="793"/>
      <c r="AC23" s="793"/>
      <c r="AD23" s="793"/>
      <c r="AE23" s="794"/>
      <c r="AF23" s="795">
        <v>147</v>
      </c>
      <c r="AG23" s="793"/>
      <c r="AH23" s="793"/>
      <c r="AI23" s="793"/>
      <c r="AJ23" s="796"/>
      <c r="AK23" s="797"/>
      <c r="AL23" s="798"/>
      <c r="AM23" s="798"/>
      <c r="AN23" s="798"/>
      <c r="AO23" s="798"/>
      <c r="AP23" s="793">
        <v>4082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1091</v>
      </c>
      <c r="R28" s="823"/>
      <c r="S28" s="823"/>
      <c r="T28" s="823"/>
      <c r="U28" s="823"/>
      <c r="V28" s="823">
        <v>1075</v>
      </c>
      <c r="W28" s="823"/>
      <c r="X28" s="823"/>
      <c r="Y28" s="823"/>
      <c r="Z28" s="823"/>
      <c r="AA28" s="823">
        <v>16</v>
      </c>
      <c r="AB28" s="823"/>
      <c r="AC28" s="823"/>
      <c r="AD28" s="823"/>
      <c r="AE28" s="824"/>
      <c r="AF28" s="825">
        <v>16</v>
      </c>
      <c r="AG28" s="823"/>
      <c r="AH28" s="823"/>
      <c r="AI28" s="823"/>
      <c r="AJ28" s="826"/>
      <c r="AK28" s="827">
        <v>81</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875</v>
      </c>
      <c r="R29" s="784"/>
      <c r="S29" s="784"/>
      <c r="T29" s="784"/>
      <c r="U29" s="784"/>
      <c r="V29" s="784">
        <v>835</v>
      </c>
      <c r="W29" s="784"/>
      <c r="X29" s="784"/>
      <c r="Y29" s="784"/>
      <c r="Z29" s="784"/>
      <c r="AA29" s="784">
        <v>40</v>
      </c>
      <c r="AB29" s="784"/>
      <c r="AC29" s="784"/>
      <c r="AD29" s="784"/>
      <c r="AE29" s="785"/>
      <c r="AF29" s="786">
        <v>40</v>
      </c>
      <c r="AG29" s="787"/>
      <c r="AH29" s="787"/>
      <c r="AI29" s="787"/>
      <c r="AJ29" s="788"/>
      <c r="AK29" s="834">
        <v>132</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128</v>
      </c>
      <c r="R30" s="784"/>
      <c r="S30" s="784"/>
      <c r="T30" s="784"/>
      <c r="U30" s="784"/>
      <c r="V30" s="784">
        <v>127</v>
      </c>
      <c r="W30" s="784"/>
      <c r="X30" s="784"/>
      <c r="Y30" s="784"/>
      <c r="Z30" s="784"/>
      <c r="AA30" s="784">
        <v>1</v>
      </c>
      <c r="AB30" s="784"/>
      <c r="AC30" s="784"/>
      <c r="AD30" s="784"/>
      <c r="AE30" s="785"/>
      <c r="AF30" s="786">
        <v>1</v>
      </c>
      <c r="AG30" s="787"/>
      <c r="AH30" s="787"/>
      <c r="AI30" s="787"/>
      <c r="AJ30" s="788"/>
      <c r="AK30" s="834">
        <v>42</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242</v>
      </c>
      <c r="R31" s="784"/>
      <c r="S31" s="784"/>
      <c r="T31" s="784"/>
      <c r="U31" s="784"/>
      <c r="V31" s="784">
        <v>239</v>
      </c>
      <c r="W31" s="784"/>
      <c r="X31" s="784"/>
      <c r="Y31" s="784"/>
      <c r="Z31" s="784"/>
      <c r="AA31" s="784">
        <v>3</v>
      </c>
      <c r="AB31" s="784"/>
      <c r="AC31" s="784"/>
      <c r="AD31" s="784"/>
      <c r="AE31" s="785"/>
      <c r="AF31" s="786">
        <v>396</v>
      </c>
      <c r="AG31" s="787"/>
      <c r="AH31" s="787"/>
      <c r="AI31" s="787"/>
      <c r="AJ31" s="788"/>
      <c r="AK31" s="834">
        <v>72</v>
      </c>
      <c r="AL31" s="830"/>
      <c r="AM31" s="830"/>
      <c r="AN31" s="830"/>
      <c r="AO31" s="830"/>
      <c r="AP31" s="830">
        <v>1200</v>
      </c>
      <c r="AQ31" s="830"/>
      <c r="AR31" s="830"/>
      <c r="AS31" s="830"/>
      <c r="AT31" s="830"/>
      <c r="AU31" s="830">
        <v>544</v>
      </c>
      <c r="AV31" s="830"/>
      <c r="AW31" s="830"/>
      <c r="AX31" s="830"/>
      <c r="AY31" s="830"/>
      <c r="AZ31" s="831" t="s">
        <v>551</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279</v>
      </c>
      <c r="R32" s="784"/>
      <c r="S32" s="784"/>
      <c r="T32" s="784"/>
      <c r="U32" s="784"/>
      <c r="V32" s="784">
        <v>259</v>
      </c>
      <c r="W32" s="784"/>
      <c r="X32" s="784"/>
      <c r="Y32" s="784"/>
      <c r="Z32" s="784"/>
      <c r="AA32" s="784">
        <v>20</v>
      </c>
      <c r="AB32" s="784"/>
      <c r="AC32" s="784"/>
      <c r="AD32" s="784"/>
      <c r="AE32" s="785"/>
      <c r="AF32" s="786">
        <v>106</v>
      </c>
      <c r="AG32" s="787"/>
      <c r="AH32" s="787"/>
      <c r="AI32" s="787"/>
      <c r="AJ32" s="788"/>
      <c r="AK32" s="834">
        <v>217</v>
      </c>
      <c r="AL32" s="830"/>
      <c r="AM32" s="830"/>
      <c r="AN32" s="830"/>
      <c r="AO32" s="830"/>
      <c r="AP32" s="830">
        <v>1955</v>
      </c>
      <c r="AQ32" s="830"/>
      <c r="AR32" s="830"/>
      <c r="AS32" s="830"/>
      <c r="AT32" s="830"/>
      <c r="AU32" s="830">
        <v>1677</v>
      </c>
      <c r="AV32" s="830"/>
      <c r="AW32" s="830"/>
      <c r="AX32" s="830"/>
      <c r="AY32" s="830"/>
      <c r="AZ32" s="831" t="s">
        <v>551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52</v>
      </c>
      <c r="R33" s="784"/>
      <c r="S33" s="784"/>
      <c r="T33" s="784"/>
      <c r="U33" s="784"/>
      <c r="V33" s="784">
        <v>43</v>
      </c>
      <c r="W33" s="784"/>
      <c r="X33" s="784"/>
      <c r="Y33" s="784"/>
      <c r="Z33" s="784"/>
      <c r="AA33" s="784">
        <v>9</v>
      </c>
      <c r="AB33" s="784"/>
      <c r="AC33" s="784"/>
      <c r="AD33" s="784"/>
      <c r="AE33" s="785"/>
      <c r="AF33" s="786">
        <v>9</v>
      </c>
      <c r="AG33" s="787"/>
      <c r="AH33" s="787"/>
      <c r="AI33" s="787"/>
      <c r="AJ33" s="788"/>
      <c r="AK33" s="834">
        <v>38</v>
      </c>
      <c r="AL33" s="830"/>
      <c r="AM33" s="830"/>
      <c r="AN33" s="830"/>
      <c r="AO33" s="830"/>
      <c r="AP33" s="830">
        <v>167</v>
      </c>
      <c r="AQ33" s="830"/>
      <c r="AR33" s="830"/>
      <c r="AS33" s="830"/>
      <c r="AT33" s="830"/>
      <c r="AU33" s="830">
        <v>167</v>
      </c>
      <c r="AV33" s="830"/>
      <c r="AW33" s="830"/>
      <c r="AX33" s="830"/>
      <c r="AY33" s="830"/>
      <c r="AZ33" s="831" t="s">
        <v>551</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17</v>
      </c>
      <c r="R34" s="784"/>
      <c r="S34" s="784"/>
      <c r="T34" s="784"/>
      <c r="U34" s="784"/>
      <c r="V34" s="784">
        <v>11</v>
      </c>
      <c r="W34" s="784"/>
      <c r="X34" s="784"/>
      <c r="Y34" s="784"/>
      <c r="Z34" s="784"/>
      <c r="AA34" s="784">
        <v>6</v>
      </c>
      <c r="AB34" s="784"/>
      <c r="AC34" s="784"/>
      <c r="AD34" s="784"/>
      <c r="AE34" s="785"/>
      <c r="AF34" s="786">
        <v>6</v>
      </c>
      <c r="AG34" s="787"/>
      <c r="AH34" s="787"/>
      <c r="AI34" s="787"/>
      <c r="AJ34" s="788"/>
      <c r="AK34" s="834">
        <v>8</v>
      </c>
      <c r="AL34" s="830"/>
      <c r="AM34" s="830"/>
      <c r="AN34" s="830"/>
      <c r="AO34" s="830"/>
      <c r="AP34" s="830">
        <v>31</v>
      </c>
      <c r="AQ34" s="830"/>
      <c r="AR34" s="830"/>
      <c r="AS34" s="830"/>
      <c r="AT34" s="830"/>
      <c r="AU34" s="830">
        <v>31</v>
      </c>
      <c r="AV34" s="830"/>
      <c r="AW34" s="830"/>
      <c r="AX34" s="830"/>
      <c r="AY34" s="830"/>
      <c r="AZ34" s="831" t="s">
        <v>551</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575</v>
      </c>
      <c r="AG63" s="844"/>
      <c r="AH63" s="844"/>
      <c r="AI63" s="844"/>
      <c r="AJ63" s="845"/>
      <c r="AK63" s="846"/>
      <c r="AL63" s="841"/>
      <c r="AM63" s="841"/>
      <c r="AN63" s="841"/>
      <c r="AO63" s="841"/>
      <c r="AP63" s="844">
        <v>3353</v>
      </c>
      <c r="AQ63" s="844"/>
      <c r="AR63" s="844"/>
      <c r="AS63" s="844"/>
      <c r="AT63" s="844"/>
      <c r="AU63" s="844">
        <v>2419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1306</v>
      </c>
      <c r="R68" s="866"/>
      <c r="S68" s="866"/>
      <c r="T68" s="866"/>
      <c r="U68" s="866"/>
      <c r="V68" s="866">
        <v>1269</v>
      </c>
      <c r="W68" s="866"/>
      <c r="X68" s="866"/>
      <c r="Y68" s="866"/>
      <c r="Z68" s="866"/>
      <c r="AA68" s="866">
        <v>37</v>
      </c>
      <c r="AB68" s="866"/>
      <c r="AC68" s="866"/>
      <c r="AD68" s="866"/>
      <c r="AE68" s="866"/>
      <c r="AF68" s="866">
        <v>37</v>
      </c>
      <c r="AG68" s="866"/>
      <c r="AH68" s="866"/>
      <c r="AI68" s="866"/>
      <c r="AJ68" s="866"/>
      <c r="AK68" s="866" t="s">
        <v>551</v>
      </c>
      <c r="AL68" s="866"/>
      <c r="AM68" s="866"/>
      <c r="AN68" s="866"/>
      <c r="AO68" s="866"/>
      <c r="AP68" s="866">
        <v>3686</v>
      </c>
      <c r="AQ68" s="866"/>
      <c r="AR68" s="866"/>
      <c r="AS68" s="866"/>
      <c r="AT68" s="866"/>
      <c r="AU68" s="866">
        <v>3686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12</v>
      </c>
      <c r="R69" s="830"/>
      <c r="S69" s="830"/>
      <c r="T69" s="830"/>
      <c r="U69" s="830"/>
      <c r="V69" s="830">
        <v>8</v>
      </c>
      <c r="W69" s="830"/>
      <c r="X69" s="830"/>
      <c r="Y69" s="830"/>
      <c r="Z69" s="830"/>
      <c r="AA69" s="830">
        <v>4</v>
      </c>
      <c r="AB69" s="830"/>
      <c r="AC69" s="830"/>
      <c r="AD69" s="830"/>
      <c r="AE69" s="830"/>
      <c r="AF69" s="830">
        <v>4</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641</v>
      </c>
      <c r="R70" s="830"/>
      <c r="S70" s="830"/>
      <c r="T70" s="830"/>
      <c r="U70" s="830"/>
      <c r="V70" s="830">
        <v>625</v>
      </c>
      <c r="W70" s="830"/>
      <c r="X70" s="830"/>
      <c r="Y70" s="830"/>
      <c r="Z70" s="830"/>
      <c r="AA70" s="830">
        <v>16</v>
      </c>
      <c r="AB70" s="830"/>
      <c r="AC70" s="830"/>
      <c r="AD70" s="830"/>
      <c r="AE70" s="830"/>
      <c r="AF70" s="830">
        <v>16</v>
      </c>
      <c r="AG70" s="830"/>
      <c r="AH70" s="830"/>
      <c r="AI70" s="830"/>
      <c r="AJ70" s="830"/>
      <c r="AK70" s="830">
        <v>13</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240624</v>
      </c>
      <c r="R71" s="830"/>
      <c r="S71" s="830"/>
      <c r="T71" s="830"/>
      <c r="U71" s="830"/>
      <c r="V71" s="830">
        <v>235439</v>
      </c>
      <c r="W71" s="830"/>
      <c r="X71" s="830"/>
      <c r="Y71" s="830"/>
      <c r="Z71" s="830"/>
      <c r="AA71" s="830">
        <v>5185</v>
      </c>
      <c r="AB71" s="830"/>
      <c r="AC71" s="830"/>
      <c r="AD71" s="830"/>
      <c r="AE71" s="830"/>
      <c r="AF71" s="830">
        <v>5185</v>
      </c>
      <c r="AG71" s="830"/>
      <c r="AH71" s="830"/>
      <c r="AI71" s="830"/>
      <c r="AJ71" s="830"/>
      <c r="AK71" s="830">
        <v>228</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562</v>
      </c>
      <c r="C72" s="874"/>
      <c r="D72" s="874"/>
      <c r="E72" s="874"/>
      <c r="F72" s="874"/>
      <c r="G72" s="874"/>
      <c r="H72" s="874"/>
      <c r="I72" s="874"/>
      <c r="J72" s="874"/>
      <c r="K72" s="874"/>
      <c r="L72" s="874"/>
      <c r="M72" s="874"/>
      <c r="N72" s="874"/>
      <c r="O72" s="874"/>
      <c r="P72" s="875"/>
      <c r="Q72" s="876">
        <v>5902</v>
      </c>
      <c r="R72" s="830"/>
      <c r="S72" s="830"/>
      <c r="T72" s="830"/>
      <c r="U72" s="830"/>
      <c r="V72" s="830">
        <v>4291</v>
      </c>
      <c r="W72" s="830"/>
      <c r="X72" s="830"/>
      <c r="Y72" s="830"/>
      <c r="Z72" s="830"/>
      <c r="AA72" s="830">
        <v>1611</v>
      </c>
      <c r="AB72" s="830"/>
      <c r="AC72" s="830"/>
      <c r="AD72" s="830"/>
      <c r="AE72" s="830"/>
      <c r="AF72" s="830">
        <v>1611</v>
      </c>
      <c r="AG72" s="830"/>
      <c r="AH72" s="830"/>
      <c r="AI72" s="830"/>
      <c r="AJ72" s="830"/>
      <c r="AK72" s="830">
        <v>24</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563</v>
      </c>
      <c r="C73" s="874"/>
      <c r="D73" s="874"/>
      <c r="E73" s="874"/>
      <c r="F73" s="874"/>
      <c r="G73" s="874"/>
      <c r="H73" s="874"/>
      <c r="I73" s="874"/>
      <c r="J73" s="874"/>
      <c r="K73" s="874"/>
      <c r="L73" s="874"/>
      <c r="M73" s="874"/>
      <c r="N73" s="874"/>
      <c r="O73" s="874"/>
      <c r="P73" s="875"/>
      <c r="Q73" s="876">
        <v>42</v>
      </c>
      <c r="R73" s="830"/>
      <c r="S73" s="830"/>
      <c r="T73" s="830"/>
      <c r="U73" s="830"/>
      <c r="V73" s="830">
        <v>35</v>
      </c>
      <c r="W73" s="830"/>
      <c r="X73" s="830"/>
      <c r="Y73" s="830"/>
      <c r="Z73" s="830"/>
      <c r="AA73" s="830">
        <v>7</v>
      </c>
      <c r="AB73" s="830"/>
      <c r="AC73" s="830"/>
      <c r="AD73" s="830"/>
      <c r="AE73" s="830"/>
      <c r="AF73" s="830">
        <v>7</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13</v>
      </c>
      <c r="R74" s="830"/>
      <c r="S74" s="830"/>
      <c r="T74" s="830"/>
      <c r="U74" s="830"/>
      <c r="V74" s="830">
        <v>10</v>
      </c>
      <c r="W74" s="830"/>
      <c r="X74" s="830"/>
      <c r="Y74" s="830"/>
      <c r="Z74" s="830"/>
      <c r="AA74" s="830">
        <v>3</v>
      </c>
      <c r="AB74" s="830"/>
      <c r="AC74" s="830"/>
      <c r="AD74" s="830"/>
      <c r="AE74" s="830"/>
      <c r="AF74" s="830">
        <v>3</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565</v>
      </c>
      <c r="C75" s="874"/>
      <c r="D75" s="874"/>
      <c r="E75" s="874"/>
      <c r="F75" s="874"/>
      <c r="G75" s="874"/>
      <c r="H75" s="874"/>
      <c r="I75" s="874"/>
      <c r="J75" s="874"/>
      <c r="K75" s="874"/>
      <c r="L75" s="874"/>
      <c r="M75" s="874"/>
      <c r="N75" s="874"/>
      <c r="O75" s="874"/>
      <c r="P75" s="875"/>
      <c r="Q75" s="877">
        <v>4</v>
      </c>
      <c r="R75" s="878"/>
      <c r="S75" s="878"/>
      <c r="T75" s="878"/>
      <c r="U75" s="834"/>
      <c r="V75" s="879">
        <v>2</v>
      </c>
      <c r="W75" s="878"/>
      <c r="X75" s="878"/>
      <c r="Y75" s="878"/>
      <c r="Z75" s="834"/>
      <c r="AA75" s="879">
        <v>2</v>
      </c>
      <c r="AB75" s="878"/>
      <c r="AC75" s="878"/>
      <c r="AD75" s="878"/>
      <c r="AE75" s="834"/>
      <c r="AF75" s="879">
        <v>2</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566</v>
      </c>
      <c r="C76" s="874"/>
      <c r="D76" s="874"/>
      <c r="E76" s="874"/>
      <c r="F76" s="874"/>
      <c r="G76" s="874"/>
      <c r="H76" s="874"/>
      <c r="I76" s="874"/>
      <c r="J76" s="874"/>
      <c r="K76" s="874"/>
      <c r="L76" s="874"/>
      <c r="M76" s="874"/>
      <c r="N76" s="874"/>
      <c r="O76" s="874"/>
      <c r="P76" s="875"/>
      <c r="Q76" s="877">
        <v>6</v>
      </c>
      <c r="R76" s="878"/>
      <c r="S76" s="878"/>
      <c r="T76" s="878"/>
      <c r="U76" s="834"/>
      <c r="V76" s="879">
        <v>2</v>
      </c>
      <c r="W76" s="878"/>
      <c r="X76" s="878"/>
      <c r="Y76" s="878"/>
      <c r="Z76" s="834"/>
      <c r="AA76" s="879">
        <v>4</v>
      </c>
      <c r="AB76" s="878"/>
      <c r="AC76" s="878"/>
      <c r="AD76" s="878"/>
      <c r="AE76" s="834"/>
      <c r="AF76" s="879">
        <v>4</v>
      </c>
      <c r="AG76" s="878"/>
      <c r="AH76" s="878"/>
      <c r="AI76" s="878"/>
      <c r="AJ76" s="834"/>
      <c r="AK76" s="879" t="s">
        <v>551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567</v>
      </c>
      <c r="C77" s="874"/>
      <c r="D77" s="874"/>
      <c r="E77" s="874"/>
      <c r="F77" s="874"/>
      <c r="G77" s="874"/>
      <c r="H77" s="874"/>
      <c r="I77" s="874"/>
      <c r="J77" s="874"/>
      <c r="K77" s="874"/>
      <c r="L77" s="874"/>
      <c r="M77" s="874"/>
      <c r="N77" s="874"/>
      <c r="O77" s="874"/>
      <c r="P77" s="875"/>
      <c r="Q77" s="877">
        <v>29</v>
      </c>
      <c r="R77" s="878"/>
      <c r="S77" s="878"/>
      <c r="T77" s="878"/>
      <c r="U77" s="834"/>
      <c r="V77" s="879">
        <v>26</v>
      </c>
      <c r="W77" s="878"/>
      <c r="X77" s="878"/>
      <c r="Y77" s="878"/>
      <c r="Z77" s="834"/>
      <c r="AA77" s="879">
        <v>3</v>
      </c>
      <c r="AB77" s="878"/>
      <c r="AC77" s="878"/>
      <c r="AD77" s="878"/>
      <c r="AE77" s="834"/>
      <c r="AF77" s="879">
        <v>3</v>
      </c>
      <c r="AG77" s="878"/>
      <c r="AH77" s="878"/>
      <c r="AI77" s="878"/>
      <c r="AJ77" s="834"/>
      <c r="AK77" s="879" t="s">
        <v>551</v>
      </c>
      <c r="AL77" s="878"/>
      <c r="AM77" s="878"/>
      <c r="AN77" s="878"/>
      <c r="AO77" s="834"/>
      <c r="AP77" s="879" t="s">
        <v>551</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6872</v>
      </c>
      <c r="AG88" s="844"/>
      <c r="AH88" s="844"/>
      <c r="AI88" s="844"/>
      <c r="AJ88" s="844"/>
      <c r="AK88" s="841"/>
      <c r="AL88" s="841"/>
      <c r="AM88" s="841"/>
      <c r="AN88" s="841"/>
      <c r="AO88" s="841"/>
      <c r="AP88" s="844">
        <v>3686</v>
      </c>
      <c r="AQ88" s="844"/>
      <c r="AR88" s="844"/>
      <c r="AS88" s="844"/>
      <c r="AT88" s="844"/>
      <c r="AU88" s="844">
        <v>3686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0</v>
      </c>
      <c r="CS102" s="852"/>
      <c r="CT102" s="852"/>
      <c r="CU102" s="852"/>
      <c r="CV102" s="891"/>
      <c r="CW102" s="890" t="s">
        <v>551</v>
      </c>
      <c r="CX102" s="852"/>
      <c r="CY102" s="852"/>
      <c r="CZ102" s="852"/>
      <c r="DA102" s="891"/>
      <c r="DB102" s="890">
        <v>32</v>
      </c>
      <c r="DC102" s="852"/>
      <c r="DD102" s="852"/>
      <c r="DE102" s="852"/>
      <c r="DF102" s="891"/>
      <c r="DG102" s="890" t="s">
        <v>551</v>
      </c>
      <c r="DH102" s="852"/>
      <c r="DI102" s="852"/>
      <c r="DJ102" s="852"/>
      <c r="DK102" s="891"/>
      <c r="DL102" s="890">
        <v>14</v>
      </c>
      <c r="DM102" s="852"/>
      <c r="DN102" s="852"/>
      <c r="DO102" s="852"/>
      <c r="DP102" s="891"/>
      <c r="DQ102" s="890">
        <v>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512971</v>
      </c>
      <c r="AB110" s="900"/>
      <c r="AC110" s="900"/>
      <c r="AD110" s="900"/>
      <c r="AE110" s="901"/>
      <c r="AF110" s="902">
        <v>487833</v>
      </c>
      <c r="AG110" s="900"/>
      <c r="AH110" s="900"/>
      <c r="AI110" s="900"/>
      <c r="AJ110" s="901"/>
      <c r="AK110" s="902">
        <v>460317</v>
      </c>
      <c r="AL110" s="900"/>
      <c r="AM110" s="900"/>
      <c r="AN110" s="900"/>
      <c r="AO110" s="901"/>
      <c r="AP110" s="903">
        <v>15.9</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3818577</v>
      </c>
      <c r="BR110" s="931"/>
      <c r="BS110" s="931"/>
      <c r="BT110" s="931"/>
      <c r="BU110" s="931"/>
      <c r="BV110" s="931">
        <v>3897617</v>
      </c>
      <c r="BW110" s="931"/>
      <c r="BX110" s="931"/>
      <c r="BY110" s="931"/>
      <c r="BZ110" s="931"/>
      <c r="CA110" s="931">
        <v>4081841</v>
      </c>
      <c r="CB110" s="931"/>
      <c r="CC110" s="931"/>
      <c r="CD110" s="931"/>
      <c r="CE110" s="931"/>
      <c r="CF110" s="944">
        <v>141</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2919637</v>
      </c>
      <c r="BR112" s="926"/>
      <c r="BS112" s="926"/>
      <c r="BT112" s="926"/>
      <c r="BU112" s="926"/>
      <c r="BV112" s="926">
        <v>2586926</v>
      </c>
      <c r="BW112" s="926"/>
      <c r="BX112" s="926"/>
      <c r="BY112" s="926"/>
      <c r="BZ112" s="926"/>
      <c r="CA112" s="926">
        <v>2418475</v>
      </c>
      <c r="CB112" s="926"/>
      <c r="CC112" s="926"/>
      <c r="CD112" s="926"/>
      <c r="CE112" s="926"/>
      <c r="CF112" s="920">
        <v>83.5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169497</v>
      </c>
      <c r="AB113" s="938"/>
      <c r="AC113" s="938"/>
      <c r="AD113" s="938"/>
      <c r="AE113" s="939"/>
      <c r="AF113" s="940">
        <v>155318</v>
      </c>
      <c r="AG113" s="938"/>
      <c r="AH113" s="938"/>
      <c r="AI113" s="938"/>
      <c r="AJ113" s="939"/>
      <c r="AK113" s="940">
        <v>161427</v>
      </c>
      <c r="AL113" s="938"/>
      <c r="AM113" s="938"/>
      <c r="AN113" s="938"/>
      <c r="AO113" s="939"/>
      <c r="AP113" s="941">
        <v>5.6</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1008369</v>
      </c>
      <c r="BR113" s="926"/>
      <c r="BS113" s="926"/>
      <c r="BT113" s="926"/>
      <c r="BU113" s="926"/>
      <c r="BV113" s="926">
        <v>908059</v>
      </c>
      <c r="BW113" s="926"/>
      <c r="BX113" s="926"/>
      <c r="BY113" s="926"/>
      <c r="BZ113" s="926"/>
      <c r="CA113" s="926">
        <v>823803</v>
      </c>
      <c r="CB113" s="926"/>
      <c r="CC113" s="926"/>
      <c r="CD113" s="926"/>
      <c r="CE113" s="926"/>
      <c r="CF113" s="920">
        <v>28.4</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v>51140</v>
      </c>
      <c r="AL114" s="959"/>
      <c r="AM114" s="959"/>
      <c r="AN114" s="959"/>
      <c r="AO114" s="960"/>
      <c r="AP114" s="962">
        <v>1.8</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652060</v>
      </c>
      <c r="BR114" s="926"/>
      <c r="BS114" s="926"/>
      <c r="BT114" s="926"/>
      <c r="BU114" s="926"/>
      <c r="BV114" s="926">
        <v>658921</v>
      </c>
      <c r="BW114" s="926"/>
      <c r="BX114" s="926"/>
      <c r="BY114" s="926"/>
      <c r="BZ114" s="926"/>
      <c r="CA114" s="926">
        <v>599767</v>
      </c>
      <c r="CB114" s="926"/>
      <c r="CC114" s="926"/>
      <c r="CD114" s="926"/>
      <c r="CE114" s="926"/>
      <c r="CF114" s="920">
        <v>20.7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v>
      </c>
      <c r="AB115" s="938"/>
      <c r="AC115" s="938"/>
      <c r="AD115" s="938"/>
      <c r="AE115" s="939"/>
      <c r="AF115" s="940">
        <v>3</v>
      </c>
      <c r="AG115" s="938"/>
      <c r="AH115" s="938"/>
      <c r="AI115" s="938"/>
      <c r="AJ115" s="939"/>
      <c r="AK115" s="940">
        <v>2</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1645</v>
      </c>
      <c r="BR115" s="926"/>
      <c r="BS115" s="926"/>
      <c r="BT115" s="926"/>
      <c r="BU115" s="926"/>
      <c r="BV115" s="926">
        <v>1526</v>
      </c>
      <c r="BW115" s="926"/>
      <c r="BX115" s="926"/>
      <c r="BY115" s="926"/>
      <c r="BZ115" s="926"/>
      <c r="CA115" s="926">
        <v>4256</v>
      </c>
      <c r="CB115" s="926"/>
      <c r="CC115" s="926"/>
      <c r="CD115" s="926"/>
      <c r="CE115" s="926"/>
      <c r="CF115" s="920">
        <v>0.1</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v>
      </c>
      <c r="AB116" s="959"/>
      <c r="AC116" s="959"/>
      <c r="AD116" s="959"/>
      <c r="AE116" s="960"/>
      <c r="AF116" s="961">
        <v>286</v>
      </c>
      <c r="AG116" s="959"/>
      <c r="AH116" s="959"/>
      <c r="AI116" s="959"/>
      <c r="AJ116" s="960"/>
      <c r="AK116" s="961">
        <v>355</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682475</v>
      </c>
      <c r="AB117" s="979"/>
      <c r="AC117" s="979"/>
      <c r="AD117" s="979"/>
      <c r="AE117" s="980"/>
      <c r="AF117" s="981">
        <v>643440</v>
      </c>
      <c r="AG117" s="979"/>
      <c r="AH117" s="979"/>
      <c r="AI117" s="979"/>
      <c r="AJ117" s="980"/>
      <c r="AK117" s="981">
        <v>673241</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8400288</v>
      </c>
      <c r="BR119" s="1000"/>
      <c r="BS119" s="1000"/>
      <c r="BT119" s="1000"/>
      <c r="BU119" s="1000"/>
      <c r="BV119" s="1000">
        <v>8053049</v>
      </c>
      <c r="BW119" s="1000"/>
      <c r="BX119" s="1000"/>
      <c r="BY119" s="1000"/>
      <c r="BZ119" s="1000"/>
      <c r="CA119" s="1000">
        <v>7928142</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2601864</v>
      </c>
      <c r="BR120" s="931"/>
      <c r="BS120" s="931"/>
      <c r="BT120" s="931"/>
      <c r="BU120" s="931"/>
      <c r="BV120" s="931">
        <v>2740516</v>
      </c>
      <c r="BW120" s="931"/>
      <c r="BX120" s="931"/>
      <c r="BY120" s="931"/>
      <c r="BZ120" s="931"/>
      <c r="CA120" s="931">
        <v>2809036</v>
      </c>
      <c r="CB120" s="931"/>
      <c r="CC120" s="931"/>
      <c r="CD120" s="931"/>
      <c r="CE120" s="931"/>
      <c r="CF120" s="944">
        <v>97</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2044210</v>
      </c>
      <c r="DH120" s="931"/>
      <c r="DI120" s="931"/>
      <c r="DJ120" s="931"/>
      <c r="DK120" s="931"/>
      <c r="DL120" s="931">
        <v>1820561</v>
      </c>
      <c r="DM120" s="931"/>
      <c r="DN120" s="931"/>
      <c r="DO120" s="931"/>
      <c r="DP120" s="931"/>
      <c r="DQ120" s="931">
        <v>1676502</v>
      </c>
      <c r="DR120" s="931"/>
      <c r="DS120" s="931"/>
      <c r="DT120" s="931"/>
      <c r="DU120" s="931"/>
      <c r="DV120" s="932">
        <v>57.9</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35674</v>
      </c>
      <c r="BR121" s="926"/>
      <c r="BS121" s="926"/>
      <c r="BT121" s="926"/>
      <c r="BU121" s="926"/>
      <c r="BV121" s="926">
        <v>42395</v>
      </c>
      <c r="BW121" s="926"/>
      <c r="BX121" s="926"/>
      <c r="BY121" s="926"/>
      <c r="BZ121" s="926"/>
      <c r="CA121" s="926">
        <v>94883</v>
      </c>
      <c r="CB121" s="926"/>
      <c r="CC121" s="926"/>
      <c r="CD121" s="926"/>
      <c r="CE121" s="926"/>
      <c r="CF121" s="920">
        <v>3.3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640480</v>
      </c>
      <c r="DH121" s="926"/>
      <c r="DI121" s="926"/>
      <c r="DJ121" s="926"/>
      <c r="DK121" s="926"/>
      <c r="DL121" s="926">
        <v>550474</v>
      </c>
      <c r="DM121" s="926"/>
      <c r="DN121" s="926"/>
      <c r="DO121" s="926"/>
      <c r="DP121" s="926"/>
      <c r="DQ121" s="926">
        <v>543736</v>
      </c>
      <c r="DR121" s="926"/>
      <c r="DS121" s="926"/>
      <c r="DT121" s="926"/>
      <c r="DU121" s="926"/>
      <c r="DV121" s="927">
        <v>18.8</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4338804</v>
      </c>
      <c r="BR122" s="1000"/>
      <c r="BS122" s="1000"/>
      <c r="BT122" s="1000"/>
      <c r="BU122" s="1000"/>
      <c r="BV122" s="1000">
        <v>4225290</v>
      </c>
      <c r="BW122" s="1000"/>
      <c r="BX122" s="1000"/>
      <c r="BY122" s="1000"/>
      <c r="BZ122" s="1000"/>
      <c r="CA122" s="1000">
        <v>4404108</v>
      </c>
      <c r="CB122" s="1000"/>
      <c r="CC122" s="1000"/>
      <c r="CD122" s="1000"/>
      <c r="CE122" s="1000"/>
      <c r="CF122" s="1017">
        <v>152.1</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203655</v>
      </c>
      <c r="DH122" s="926"/>
      <c r="DI122" s="926"/>
      <c r="DJ122" s="926"/>
      <c r="DK122" s="926"/>
      <c r="DL122" s="926">
        <v>186062</v>
      </c>
      <c r="DM122" s="926"/>
      <c r="DN122" s="926"/>
      <c r="DO122" s="926"/>
      <c r="DP122" s="926"/>
      <c r="DQ122" s="926">
        <v>167439</v>
      </c>
      <c r="DR122" s="926"/>
      <c r="DS122" s="926"/>
      <c r="DT122" s="926"/>
      <c r="DU122" s="926"/>
      <c r="DV122" s="927">
        <v>5.8</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6976342</v>
      </c>
      <c r="BR123" s="1064"/>
      <c r="BS123" s="1064"/>
      <c r="BT123" s="1064"/>
      <c r="BU123" s="1064"/>
      <c r="BV123" s="1064">
        <v>7008201</v>
      </c>
      <c r="BW123" s="1064"/>
      <c r="BX123" s="1064"/>
      <c r="BY123" s="1064"/>
      <c r="BZ123" s="1064"/>
      <c r="CA123" s="1064">
        <v>7308027</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v>31292</v>
      </c>
      <c r="DH123" s="959"/>
      <c r="DI123" s="959"/>
      <c r="DJ123" s="959"/>
      <c r="DK123" s="960"/>
      <c r="DL123" s="961">
        <v>29829</v>
      </c>
      <c r="DM123" s="959"/>
      <c r="DN123" s="959"/>
      <c r="DO123" s="959"/>
      <c r="DP123" s="960"/>
      <c r="DQ123" s="961">
        <v>30798</v>
      </c>
      <c r="DR123" s="959"/>
      <c r="DS123" s="959"/>
      <c r="DT123" s="959"/>
      <c r="DU123" s="960"/>
      <c r="DV123" s="962">
        <v>1.1000000000000001</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49.4</v>
      </c>
      <c r="BR124" s="1027"/>
      <c r="BS124" s="1027"/>
      <c r="BT124" s="1027"/>
      <c r="BU124" s="1027"/>
      <c r="BV124" s="1027">
        <v>37.1</v>
      </c>
      <c r="BW124" s="1027"/>
      <c r="BX124" s="1027"/>
      <c r="BY124" s="1027"/>
      <c r="BZ124" s="1027"/>
      <c r="CA124" s="1027">
        <v>21.4</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v>
      </c>
      <c r="AB127" s="959"/>
      <c r="AC127" s="959"/>
      <c r="AD127" s="959"/>
      <c r="AE127" s="960"/>
      <c r="AF127" s="961">
        <v>3</v>
      </c>
      <c r="AG127" s="959"/>
      <c r="AH127" s="959"/>
      <c r="AI127" s="959"/>
      <c r="AJ127" s="960"/>
      <c r="AK127" s="961">
        <v>2</v>
      </c>
      <c r="AL127" s="959"/>
      <c r="AM127" s="959"/>
      <c r="AN127" s="959"/>
      <c r="AO127" s="960"/>
      <c r="AP127" s="962">
        <v>0</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12637</v>
      </c>
      <c r="AB128" s="1046"/>
      <c r="AC128" s="1046"/>
      <c r="AD128" s="1046"/>
      <c r="AE128" s="1047"/>
      <c r="AF128" s="1048">
        <v>12481</v>
      </c>
      <c r="AG128" s="1046"/>
      <c r="AH128" s="1046"/>
      <c r="AI128" s="1046"/>
      <c r="AJ128" s="1047"/>
      <c r="AK128" s="1048">
        <v>10948</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1645</v>
      </c>
      <c r="DH128" s="1038"/>
      <c r="DI128" s="1038"/>
      <c r="DJ128" s="1038"/>
      <c r="DK128" s="1038"/>
      <c r="DL128" s="1038">
        <v>1526</v>
      </c>
      <c r="DM128" s="1038"/>
      <c r="DN128" s="1038"/>
      <c r="DO128" s="1038"/>
      <c r="DP128" s="1038"/>
      <c r="DQ128" s="1038">
        <v>4256</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3287042</v>
      </c>
      <c r="AB129" s="959"/>
      <c r="AC129" s="959"/>
      <c r="AD129" s="959"/>
      <c r="AE129" s="960"/>
      <c r="AF129" s="961">
        <v>3218286</v>
      </c>
      <c r="AG129" s="959"/>
      <c r="AH129" s="959"/>
      <c r="AI129" s="959"/>
      <c r="AJ129" s="960"/>
      <c r="AK129" s="961">
        <v>3272656</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409999</v>
      </c>
      <c r="AB130" s="959"/>
      <c r="AC130" s="959"/>
      <c r="AD130" s="959"/>
      <c r="AE130" s="960"/>
      <c r="AF130" s="961">
        <v>405089</v>
      </c>
      <c r="AG130" s="959"/>
      <c r="AH130" s="959"/>
      <c r="AI130" s="959"/>
      <c r="AJ130" s="960"/>
      <c r="AK130" s="961">
        <v>376879</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2877043</v>
      </c>
      <c r="AB131" s="986"/>
      <c r="AC131" s="986"/>
      <c r="AD131" s="986"/>
      <c r="AE131" s="987"/>
      <c r="AF131" s="985">
        <v>2813197</v>
      </c>
      <c r="AG131" s="986"/>
      <c r="AH131" s="986"/>
      <c r="AI131" s="986"/>
      <c r="AJ131" s="987"/>
      <c r="AK131" s="985">
        <v>2895777</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21.4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9.0314604270000007</v>
      </c>
      <c r="AB132" s="1097"/>
      <c r="AC132" s="1097"/>
      <c r="AD132" s="1097"/>
      <c r="AE132" s="1098"/>
      <c r="AF132" s="1099">
        <v>8.0289435830000002</v>
      </c>
      <c r="AG132" s="1097"/>
      <c r="AH132" s="1097"/>
      <c r="AI132" s="1097"/>
      <c r="AJ132" s="1098"/>
      <c r="AK132" s="1099">
        <v>9.856214757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9.5</v>
      </c>
      <c r="AB133" s="1080"/>
      <c r="AC133" s="1080"/>
      <c r="AD133" s="1080"/>
      <c r="AE133" s="1081"/>
      <c r="AF133" s="1079">
        <v>8.8000000000000007</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saBFh5VdgB2xTYDhDwqNzehvjOPaDAXRD6HsP1pm5ghi7H0eh6h5uJYE5WuvXtHE8MwLIG8+pE5vfPTXTEs9A==" saltValue="7ihLzQjMZtA9zPwj4fP5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sZJb5KPcOq+lM5WZt0fqtbBdHGRv5YjjegtBJfz6XWLeo+2PCgdbzHh7BB8suooaznlmJylsC9l1pQZIk08hg==" saltValue="8IUrOx3EV28BCsEQeAhC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k1Fs/8w0O2CHyP6Lr7Z87knipNzepQQt0QP9AxCNTfR7vDGe4+SGFnzZEzJ2dwAVFltm2h4bateBYNu/NbTg==" saltValue="n2e2bnyJK00kApAOTKeU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803319</v>
      </c>
      <c r="AP9" s="281">
        <v>107785</v>
      </c>
      <c r="AQ9" s="282">
        <v>171003</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32381</v>
      </c>
      <c r="AP10" s="284">
        <v>4345</v>
      </c>
      <c r="AQ10" s="285">
        <v>27322</v>
      </c>
      <c r="AR10" s="286">
        <v>-84.1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34663</v>
      </c>
      <c r="AP11" s="284">
        <v>4651</v>
      </c>
      <c r="AQ11" s="285">
        <v>5560</v>
      </c>
      <c r="AR11" s="286">
        <v>-16.3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49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31948</v>
      </c>
      <c r="AP13" s="284">
        <v>4287</v>
      </c>
      <c r="AQ13" s="285">
        <v>6397</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38807</v>
      </c>
      <c r="AP14" s="284">
        <v>5207</v>
      </c>
      <c r="AQ14" s="285">
        <v>3603</v>
      </c>
      <c r="AR14" s="286">
        <v>44.5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-48233</v>
      </c>
      <c r="AP15" s="284">
        <v>-6472</v>
      </c>
      <c r="AQ15" s="285">
        <v>-9266</v>
      </c>
      <c r="AR15" s="286">
        <v>-30.2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892885</v>
      </c>
      <c r="AP16" s="284">
        <v>119802</v>
      </c>
      <c r="AQ16" s="285">
        <v>204668</v>
      </c>
      <c r="AR16" s="286">
        <v>-41.5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10.06</v>
      </c>
      <c r="AP21" s="298">
        <v>17.07</v>
      </c>
      <c r="AQ21" s="299">
        <v>-7.01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460317</v>
      </c>
      <c r="AP32" s="312">
        <v>61763</v>
      </c>
      <c r="AQ32" s="313">
        <v>121688</v>
      </c>
      <c r="AR32" s="314">
        <v>-49.2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v>42</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167</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161427</v>
      </c>
      <c r="AP35" s="312">
        <v>21659</v>
      </c>
      <c r="AQ35" s="313">
        <v>24481</v>
      </c>
      <c r="AR35" s="314">
        <v>-11.5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51140</v>
      </c>
      <c r="AP36" s="312">
        <v>6862</v>
      </c>
      <c r="AQ36" s="313">
        <v>4187</v>
      </c>
      <c r="AR36" s="314">
        <v>63.9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v>
      </c>
      <c r="AP37" s="312">
        <v>0</v>
      </c>
      <c r="AQ37" s="313">
        <v>813</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355</v>
      </c>
      <c r="AP38" s="315">
        <v>48</v>
      </c>
      <c r="AQ38" s="316">
        <v>19</v>
      </c>
      <c r="AR38" s="304">
        <v>152.6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-10948</v>
      </c>
      <c r="AP39" s="312">
        <v>-1469</v>
      </c>
      <c r="AQ39" s="313">
        <v>-4925</v>
      </c>
      <c r="AR39" s="314">
        <v>-70.2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-376879</v>
      </c>
      <c r="AP40" s="312">
        <v>-50567</v>
      </c>
      <c r="AQ40" s="313">
        <v>-96916</v>
      </c>
      <c r="AR40" s="314">
        <v>-47.8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285414</v>
      </c>
      <c r="AP41" s="312">
        <v>38295</v>
      </c>
      <c r="AQ41" s="313">
        <v>49555</v>
      </c>
      <c r="AR41" s="314">
        <v>-22.7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431647</v>
      </c>
      <c r="AN51" s="334">
        <v>54987</v>
      </c>
      <c r="AO51" s="335">
        <v>-21</v>
      </c>
      <c r="AP51" s="336">
        <v>126262</v>
      </c>
      <c r="AQ51" s="337">
        <v>10</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273840</v>
      </c>
      <c r="AN52" s="342">
        <v>34884</v>
      </c>
      <c r="AO52" s="343">
        <v>0.5</v>
      </c>
      <c r="AP52" s="344">
        <v>56769</v>
      </c>
      <c r="AQ52" s="345">
        <v>2.1</v>
      </c>
      <c r="AR52" s="346">
        <v>-1.6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516618</v>
      </c>
      <c r="AN53" s="334">
        <v>66816</v>
      </c>
      <c r="AO53" s="335">
        <v>21.5</v>
      </c>
      <c r="AP53" s="336">
        <v>126525</v>
      </c>
      <c r="AQ53" s="337">
        <v>0.2</v>
      </c>
      <c r="AR53" s="338">
        <v>21.3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458927</v>
      </c>
      <c r="AN54" s="342">
        <v>59354</v>
      </c>
      <c r="AO54" s="343">
        <v>70.099999999999994</v>
      </c>
      <c r="AP54" s="344">
        <v>67052</v>
      </c>
      <c r="AQ54" s="345">
        <v>18.100000000000001</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855867</v>
      </c>
      <c r="AN55" s="334">
        <v>111863</v>
      </c>
      <c r="AO55" s="335">
        <v>67.400000000000006</v>
      </c>
      <c r="AP55" s="336">
        <v>196914</v>
      </c>
      <c r="AQ55" s="337">
        <v>55.6</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579275</v>
      </c>
      <c r="AN56" s="342">
        <v>75712</v>
      </c>
      <c r="AO56" s="343">
        <v>27.6</v>
      </c>
      <c r="AP56" s="344">
        <v>98966</v>
      </c>
      <c r="AQ56" s="345">
        <v>47.6</v>
      </c>
      <c r="AR56" s="346">
        <v>-20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744280</v>
      </c>
      <c r="AN57" s="334">
        <v>98502</v>
      </c>
      <c r="AO57" s="335">
        <v>-11.9</v>
      </c>
      <c r="AP57" s="336">
        <v>204757</v>
      </c>
      <c r="AQ57" s="337">
        <v>4</v>
      </c>
      <c r="AR57" s="338">
        <v>-15.9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610227</v>
      </c>
      <c r="AN58" s="342">
        <v>80761</v>
      </c>
      <c r="AO58" s="343">
        <v>6.7</v>
      </c>
      <c r="AP58" s="344">
        <v>106071</v>
      </c>
      <c r="AQ58" s="345">
        <v>7.2</v>
      </c>
      <c r="AR58" s="346">
        <v>-0.5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774859</v>
      </c>
      <c r="AN59" s="334">
        <v>103966</v>
      </c>
      <c r="AO59" s="335">
        <v>5.5</v>
      </c>
      <c r="AP59" s="336">
        <v>194971</v>
      </c>
      <c r="AQ59" s="337">
        <v>-4.8</v>
      </c>
      <c r="AR59" s="338">
        <v>10.3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553269</v>
      </c>
      <c r="AN60" s="342">
        <v>74234</v>
      </c>
      <c r="AO60" s="343">
        <v>-8.1</v>
      </c>
      <c r="AP60" s="344">
        <v>105966</v>
      </c>
      <c r="AQ60" s="345">
        <v>-0.1</v>
      </c>
      <c r="AR60" s="346">
        <v>-8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664654</v>
      </c>
      <c r="AN61" s="349">
        <v>87227</v>
      </c>
      <c r="AO61" s="350">
        <v>12.3</v>
      </c>
      <c r="AP61" s="351">
        <v>169886</v>
      </c>
      <c r="AQ61" s="352">
        <v>13</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495108</v>
      </c>
      <c r="AN62" s="342">
        <v>64989</v>
      </c>
      <c r="AO62" s="343">
        <v>19.399999999999999</v>
      </c>
      <c r="AP62" s="344">
        <v>86965</v>
      </c>
      <c r="AQ62" s="345">
        <v>15</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Eu8Xw6thh0YAFmPO6ignXWqdDt0coJeZa71H4Ky6KJZ3IG+K0P4eQksTTS4svMlfxXiFl+Rw98HkSeJhASiA==" saltValue="SkfqgwOEJg0HOFpSFwS3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4s0Ng5itpIa6+06Khd8rmAUw9BgfHmQUKi/iMyONUPOIRcBYFfxMZV4ikVjE/9oDBvrOQSRoa6Wpw9bMDIykIg==" saltValue="P111RgP1KhGvHWEICGFs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Ot3mIFe3gCpgSRd4npLRk+KT/sfGvNS9vaRcD/aEG9xicSPguDLOdDbxWGu3io2WxAb8ZLSbkKoY8sZPZSngYA==" saltValue="c5guqkw0xkJniPzXbieO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15.74</v>
      </c>
      <c r="G47" s="12">
        <v>15.16</v>
      </c>
      <c r="H47" s="12">
        <v>14.2</v>
      </c>
      <c r="I47" s="12">
        <v>14.53</v>
      </c>
      <c r="J47" s="13">
        <v>14.31</v>
      </c>
    </row>
    <row r="48" spans="2:10" ht="57.75" customHeight="1" x14ac:dyDescent="0.15">
      <c r="B48" s="14"/>
      <c r="C48" s="1141" t="s">
        <v>4</v>
      </c>
      <c r="D48" s="1141"/>
      <c r="E48" s="1142"/>
      <c r="F48" s="15">
        <v>4.57</v>
      </c>
      <c r="G48" s="16">
        <v>4.7</v>
      </c>
      <c r="H48" s="16">
        <v>4</v>
      </c>
      <c r="I48" s="16">
        <v>6.64</v>
      </c>
      <c r="J48" s="17">
        <v>4.5</v>
      </c>
    </row>
    <row r="49" spans="2:10" ht="57.75" customHeight="1" thickBot="1" x14ac:dyDescent="0.2">
      <c r="B49" s="18"/>
      <c r="C49" s="1143" t="s">
        <v>5</v>
      </c>
      <c r="D49" s="1143"/>
      <c r="E49" s="1144"/>
      <c r="F49" s="19">
        <v>1.1200000000000001</v>
      </c>
      <c r="G49" s="20">
        <v>0.34</v>
      </c>
      <c r="H49" s="20" t="s">
        <v>534</v>
      </c>
      <c r="I49" s="20">
        <v>2.58</v>
      </c>
      <c r="J49" s="21" t="s">
        <v>535</v>
      </c>
    </row>
    <row r="50" spans="2:10" x14ac:dyDescent="0.15"/>
  </sheetData>
  <sheetProtection algorithmName="SHA-512" hashValue="vxMbM2mS2p+yrOXGDBj+MoEOf5jmU6A4Ucw/4dKhzA0QT4DNxx8xXj0OwFBYnjKpaKYjLaZS7JJh1CG3ug6HbQ==" saltValue="Xw+h5zbHVcQqkRhgBGP5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4.3600000000000003</v>
      </c>
      <c r="G34" s="33">
        <v>8.67</v>
      </c>
      <c r="H34" s="33">
        <v>9.02</v>
      </c>
      <c r="I34" s="33">
        <v>10.39</v>
      </c>
      <c r="J34" s="34">
        <v>12.08</v>
      </c>
      <c r="K34" s="22"/>
      <c r="L34" s="22"/>
      <c r="M34" s="22"/>
      <c r="N34" s="22"/>
      <c r="O34" s="22"/>
      <c r="P34" s="22"/>
    </row>
    <row r="35" spans="1:16" ht="39" customHeight="1" x14ac:dyDescent="0.15">
      <c r="A35" s="22"/>
      <c r="B35" s="35"/>
      <c r="C35" s="1145" t="s">
        <v>537</v>
      </c>
      <c r="D35" s="1146"/>
      <c r="E35" s="1147"/>
      <c r="F35" s="36">
        <v>4.5599999999999996</v>
      </c>
      <c r="G35" s="37">
        <v>4.68</v>
      </c>
      <c r="H35" s="37">
        <v>3.98</v>
      </c>
      <c r="I35" s="37">
        <v>6.63</v>
      </c>
      <c r="J35" s="38">
        <v>4.49</v>
      </c>
      <c r="K35" s="22"/>
      <c r="L35" s="22"/>
      <c r="M35" s="22"/>
      <c r="N35" s="22"/>
      <c r="O35" s="22"/>
      <c r="P35" s="22"/>
    </row>
    <row r="36" spans="1:16" ht="39" customHeight="1" x14ac:dyDescent="0.15">
      <c r="A36" s="22"/>
      <c r="B36" s="35"/>
      <c r="C36" s="1145" t="s">
        <v>538</v>
      </c>
      <c r="D36" s="1146"/>
      <c r="E36" s="1147"/>
      <c r="F36" s="36" t="s">
        <v>491</v>
      </c>
      <c r="G36" s="37">
        <v>1.08</v>
      </c>
      <c r="H36" s="37">
        <v>1.85</v>
      </c>
      <c r="I36" s="37">
        <v>2.57</v>
      </c>
      <c r="J36" s="38">
        <v>3.25</v>
      </c>
      <c r="K36" s="22"/>
      <c r="L36" s="22"/>
      <c r="M36" s="22"/>
      <c r="N36" s="22"/>
      <c r="O36" s="22"/>
      <c r="P36" s="22"/>
    </row>
    <row r="37" spans="1:16" ht="39" customHeight="1" x14ac:dyDescent="0.15">
      <c r="A37" s="22"/>
      <c r="B37" s="35"/>
      <c r="C37" s="1145" t="s">
        <v>539</v>
      </c>
      <c r="D37" s="1146"/>
      <c r="E37" s="1147"/>
      <c r="F37" s="36">
        <v>0.14000000000000001</v>
      </c>
      <c r="G37" s="37">
        <v>0.28000000000000003</v>
      </c>
      <c r="H37" s="37">
        <v>0.5</v>
      </c>
      <c r="I37" s="37">
        <v>1.26</v>
      </c>
      <c r="J37" s="38">
        <v>1.2</v>
      </c>
      <c r="K37" s="22"/>
      <c r="L37" s="22"/>
      <c r="M37" s="22"/>
      <c r="N37" s="22"/>
      <c r="O37" s="22"/>
      <c r="P37" s="22"/>
    </row>
    <row r="38" spans="1:16" ht="39" customHeight="1" x14ac:dyDescent="0.15">
      <c r="A38" s="22"/>
      <c r="B38" s="35"/>
      <c r="C38" s="1145" t="s">
        <v>540</v>
      </c>
      <c r="D38" s="1146"/>
      <c r="E38" s="1147"/>
      <c r="F38" s="36">
        <v>0.84</v>
      </c>
      <c r="G38" s="37">
        <v>1.1599999999999999</v>
      </c>
      <c r="H38" s="37">
        <v>0.57999999999999996</v>
      </c>
      <c r="I38" s="37">
        <v>1.02</v>
      </c>
      <c r="J38" s="38">
        <v>0.49</v>
      </c>
      <c r="K38" s="22"/>
      <c r="L38" s="22"/>
      <c r="M38" s="22"/>
      <c r="N38" s="22"/>
      <c r="O38" s="22"/>
      <c r="P38" s="22"/>
    </row>
    <row r="39" spans="1:16" ht="39" customHeight="1" x14ac:dyDescent="0.15">
      <c r="A39" s="22"/>
      <c r="B39" s="35"/>
      <c r="C39" s="1145" t="s">
        <v>541</v>
      </c>
      <c r="D39" s="1146"/>
      <c r="E39" s="1147"/>
      <c r="F39" s="36">
        <v>0</v>
      </c>
      <c r="G39" s="37">
        <v>0</v>
      </c>
      <c r="H39" s="37">
        <v>0.05</v>
      </c>
      <c r="I39" s="37">
        <v>0.03</v>
      </c>
      <c r="J39" s="38">
        <v>0.28000000000000003</v>
      </c>
      <c r="K39" s="22"/>
      <c r="L39" s="22"/>
      <c r="M39" s="22"/>
      <c r="N39" s="22"/>
      <c r="O39" s="22"/>
      <c r="P39" s="22"/>
    </row>
    <row r="40" spans="1:16" ht="39" customHeight="1" x14ac:dyDescent="0.15">
      <c r="A40" s="22"/>
      <c r="B40" s="35"/>
      <c r="C40" s="1145" t="s">
        <v>542</v>
      </c>
      <c r="D40" s="1146"/>
      <c r="E40" s="1147"/>
      <c r="F40" s="36">
        <v>0</v>
      </c>
      <c r="G40" s="37">
        <v>0</v>
      </c>
      <c r="H40" s="37">
        <v>0.02</v>
      </c>
      <c r="I40" s="37">
        <v>0.02</v>
      </c>
      <c r="J40" s="38">
        <v>0.19</v>
      </c>
      <c r="K40" s="22"/>
      <c r="L40" s="22"/>
      <c r="M40" s="22"/>
      <c r="N40" s="22"/>
      <c r="O40" s="22"/>
      <c r="P40" s="22"/>
    </row>
    <row r="41" spans="1:16" ht="39" customHeight="1" x14ac:dyDescent="0.15">
      <c r="A41" s="22"/>
      <c r="B41" s="35"/>
      <c r="C41" s="1145" t="s">
        <v>543</v>
      </c>
      <c r="D41" s="1146"/>
      <c r="E41" s="1147"/>
      <c r="F41" s="36">
        <v>0.05</v>
      </c>
      <c r="G41" s="37">
        <v>0.04</v>
      </c>
      <c r="H41" s="37">
        <v>0.05</v>
      </c>
      <c r="I41" s="37">
        <v>0.05</v>
      </c>
      <c r="J41" s="38">
        <v>0.04</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2.85</v>
      </c>
      <c r="G43" s="42">
        <v>0.01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qhoKAFS7h60u1bbCkxWLYMJ4ag/Ad6gLjSlrrdkHSpvCyMIJSY8naNuiPMZDFYzNOgH//SRXgYNdV33Pifw==" saltValue="ZkebjSc5z01AwZaqzsPi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565</v>
      </c>
      <c r="L45" s="60">
        <v>526</v>
      </c>
      <c r="M45" s="60">
        <v>513</v>
      </c>
      <c r="N45" s="60">
        <v>488</v>
      </c>
      <c r="O45" s="61">
        <v>460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169</v>
      </c>
      <c r="L48" s="64">
        <v>175</v>
      </c>
      <c r="M48" s="64">
        <v>169</v>
      </c>
      <c r="N48" s="64">
        <v>155</v>
      </c>
      <c r="O48" s="65">
        <v>161</v>
      </c>
      <c r="P48" s="48"/>
      <c r="Q48" s="48"/>
      <c r="R48" s="48"/>
      <c r="S48" s="48"/>
      <c r="T48" s="48"/>
      <c r="U48" s="48"/>
    </row>
    <row r="49" spans="1:21" ht="30.75" customHeight="1" x14ac:dyDescent="0.15">
      <c r="A49" s="48"/>
      <c r="B49" s="1155"/>
      <c r="C49" s="1156"/>
      <c r="D49" s="62"/>
      <c r="E49" s="1161" t="s">
        <v>14</v>
      </c>
      <c r="F49" s="1161"/>
      <c r="G49" s="1161"/>
      <c r="H49" s="1161"/>
      <c r="I49" s="1161"/>
      <c r="J49" s="1162"/>
      <c r="K49" s="63">
        <v>9</v>
      </c>
      <c r="L49" s="64" t="s">
        <v>491</v>
      </c>
      <c r="M49" s="64" t="s">
        <v>491</v>
      </c>
      <c r="N49" s="64" t="s">
        <v>491</v>
      </c>
      <c r="O49" s="65">
        <v>51</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491</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482</v>
      </c>
      <c r="L52" s="64">
        <v>450</v>
      </c>
      <c r="M52" s="64">
        <v>423</v>
      </c>
      <c r="N52" s="64">
        <v>417</v>
      </c>
      <c r="O52" s="65">
        <v>388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261</v>
      </c>
      <c r="L53" s="69">
        <v>251</v>
      </c>
      <c r="M53" s="69">
        <v>259</v>
      </c>
      <c r="N53" s="69">
        <v>226</v>
      </c>
      <c r="O53" s="70">
        <v>284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nwGyAtojBwllRJPq9tH9wY7oZXW1QPvK7aNvyV61AKmD689zuSQU2a/HSWVroSxjjOlzC41UBftCT4tEvM8yMg==" saltValue="17pAYM4QgrgLMioZzoSY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4275</v>
      </c>
      <c r="J41" s="356">
        <v>3974</v>
      </c>
      <c r="K41" s="356">
        <v>3819</v>
      </c>
      <c r="L41" s="356">
        <v>3898</v>
      </c>
      <c r="M41" s="357">
        <v>4082</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3054</v>
      </c>
      <c r="J43" s="359">
        <v>2893</v>
      </c>
      <c r="K43" s="359">
        <v>2920</v>
      </c>
      <c r="L43" s="359">
        <v>2587</v>
      </c>
      <c r="M43" s="360">
        <v>2418</v>
      </c>
    </row>
    <row r="44" spans="2:13" ht="27.75" customHeight="1" x14ac:dyDescent="0.15">
      <c r="B44" s="1186"/>
      <c r="C44" s="1187"/>
      <c r="D44" s="106"/>
      <c r="E44" s="1192" t="s">
        <v>34</v>
      </c>
      <c r="F44" s="1192"/>
      <c r="G44" s="1192"/>
      <c r="H44" s="1193"/>
      <c r="I44" s="358">
        <v>1131</v>
      </c>
      <c r="J44" s="359">
        <v>1106</v>
      </c>
      <c r="K44" s="359">
        <v>1008</v>
      </c>
      <c r="L44" s="359">
        <v>908</v>
      </c>
      <c r="M44" s="360">
        <v>824</v>
      </c>
    </row>
    <row r="45" spans="2:13" ht="27.75" customHeight="1" x14ac:dyDescent="0.15">
      <c r="B45" s="1186"/>
      <c r="C45" s="1187"/>
      <c r="D45" s="106"/>
      <c r="E45" s="1192" t="s">
        <v>35</v>
      </c>
      <c r="F45" s="1192"/>
      <c r="G45" s="1192"/>
      <c r="H45" s="1193"/>
      <c r="I45" s="358">
        <v>685</v>
      </c>
      <c r="J45" s="359">
        <v>636</v>
      </c>
      <c r="K45" s="359">
        <v>652</v>
      </c>
      <c r="L45" s="359">
        <v>659</v>
      </c>
      <c r="M45" s="360">
        <v>600</v>
      </c>
    </row>
    <row r="46" spans="2:13" ht="27.75" customHeight="1" x14ac:dyDescent="0.15">
      <c r="B46" s="1186"/>
      <c r="C46" s="1187"/>
      <c r="D46" s="107"/>
      <c r="E46" s="1192" t="s">
        <v>36</v>
      </c>
      <c r="F46" s="1192"/>
      <c r="G46" s="1192"/>
      <c r="H46" s="1193"/>
      <c r="I46" s="358">
        <v>2</v>
      </c>
      <c r="J46" s="359">
        <v>12</v>
      </c>
      <c r="K46" s="359">
        <v>2</v>
      </c>
      <c r="L46" s="359">
        <v>2</v>
      </c>
      <c r="M46" s="360">
        <v>4</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2428</v>
      </c>
      <c r="J50" s="359">
        <v>2397</v>
      </c>
      <c r="K50" s="359">
        <v>2602</v>
      </c>
      <c r="L50" s="359">
        <v>2741</v>
      </c>
      <c r="M50" s="360">
        <v>2809</v>
      </c>
    </row>
    <row r="51" spans="2:13" ht="27.75" customHeight="1" x14ac:dyDescent="0.15">
      <c r="B51" s="1186"/>
      <c r="C51" s="1187"/>
      <c r="D51" s="106"/>
      <c r="E51" s="1192" t="s">
        <v>42</v>
      </c>
      <c r="F51" s="1192"/>
      <c r="G51" s="1192"/>
      <c r="H51" s="1193"/>
      <c r="I51" s="358">
        <v>65</v>
      </c>
      <c r="J51" s="359">
        <v>48</v>
      </c>
      <c r="K51" s="359">
        <v>36</v>
      </c>
      <c r="L51" s="359">
        <v>42</v>
      </c>
      <c r="M51" s="360">
        <v>95</v>
      </c>
    </row>
    <row r="52" spans="2:13" ht="27.75" customHeight="1" x14ac:dyDescent="0.15">
      <c r="B52" s="1188"/>
      <c r="C52" s="1189"/>
      <c r="D52" s="106"/>
      <c r="E52" s="1192" t="s">
        <v>43</v>
      </c>
      <c r="F52" s="1192"/>
      <c r="G52" s="1192"/>
      <c r="H52" s="1193"/>
      <c r="I52" s="358">
        <v>4705</v>
      </c>
      <c r="J52" s="359">
        <v>4512</v>
      </c>
      <c r="K52" s="359">
        <v>4339</v>
      </c>
      <c r="L52" s="359">
        <v>4225</v>
      </c>
      <c r="M52" s="360">
        <v>4404</v>
      </c>
    </row>
    <row r="53" spans="2:13" ht="27.75" customHeight="1" thickBot="1" x14ac:dyDescent="0.2">
      <c r="B53" s="1199" t="s">
        <v>19</v>
      </c>
      <c r="C53" s="1200"/>
      <c r="D53" s="110"/>
      <c r="E53" s="1201" t="s">
        <v>44</v>
      </c>
      <c r="F53" s="1201"/>
      <c r="G53" s="1201"/>
      <c r="H53" s="1202"/>
      <c r="I53" s="361">
        <v>1949</v>
      </c>
      <c r="J53" s="362">
        <v>1664</v>
      </c>
      <c r="K53" s="362">
        <v>1424</v>
      </c>
      <c r="L53" s="362">
        <v>1045</v>
      </c>
      <c r="M53" s="363">
        <v>620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mtFBUQAIWBLtRdk2rdrYn8M9Zffv+HNEm2XYwOFkNi9mxxvWM14Eg47V+tuHlYR+UlOz5NJCsO6XM74bMTNzA==" saltValue="d3OpYLuUkKMfE8zXp9N+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467</v>
      </c>
      <c r="G55" s="122">
        <v>468</v>
      </c>
      <c r="H55" s="123">
        <v>468</v>
      </c>
    </row>
    <row r="56" spans="2:8" ht="52.5" customHeight="1" x14ac:dyDescent="0.15">
      <c r="B56" s="124"/>
      <c r="C56" s="1213" t="s">
        <v>47</v>
      </c>
      <c r="D56" s="1213"/>
      <c r="E56" s="1214"/>
      <c r="F56" s="125">
        <v>196</v>
      </c>
      <c r="G56" s="125">
        <v>216</v>
      </c>
      <c r="H56" s="126">
        <v>236</v>
      </c>
    </row>
    <row r="57" spans="2:8" ht="53.25" customHeight="1" x14ac:dyDescent="0.15">
      <c r="B57" s="124"/>
      <c r="C57" s="1215" t="s">
        <v>48</v>
      </c>
      <c r="D57" s="1215"/>
      <c r="E57" s="1216"/>
      <c r="F57" s="127">
        <v>1340</v>
      </c>
      <c r="G57" s="127">
        <v>1483</v>
      </c>
      <c r="H57" s="128">
        <v>1548</v>
      </c>
    </row>
    <row r="58" spans="2:8" ht="45.75" customHeight="1" x14ac:dyDescent="0.15">
      <c r="B58" s="129"/>
      <c r="C58" s="1203" t="s">
        <v>553</v>
      </c>
      <c r="D58" s="1204"/>
      <c r="E58" s="1205"/>
      <c r="F58" s="130">
        <v>336</v>
      </c>
      <c r="G58" s="130">
        <v>444</v>
      </c>
      <c r="H58" s="131">
        <v>544</v>
      </c>
    </row>
    <row r="59" spans="2:8" ht="45.75" customHeight="1" x14ac:dyDescent="0.15">
      <c r="B59" s="129"/>
      <c r="C59" s="1203" t="s">
        <v>554</v>
      </c>
      <c r="D59" s="1204"/>
      <c r="E59" s="1205"/>
      <c r="F59" s="130">
        <v>524</v>
      </c>
      <c r="G59" s="130">
        <v>534</v>
      </c>
      <c r="H59" s="131">
        <v>531</v>
      </c>
    </row>
    <row r="60" spans="2:8" ht="45.75" customHeight="1" x14ac:dyDescent="0.15">
      <c r="B60" s="129"/>
      <c r="C60" s="1203" t="s">
        <v>555</v>
      </c>
      <c r="D60" s="1204"/>
      <c r="E60" s="1205"/>
      <c r="F60" s="130">
        <v>174</v>
      </c>
      <c r="G60" s="130">
        <v>175</v>
      </c>
      <c r="H60" s="131">
        <v>163</v>
      </c>
    </row>
    <row r="61" spans="2:8" ht="45.75" customHeight="1" x14ac:dyDescent="0.15">
      <c r="B61" s="129"/>
      <c r="C61" s="1203" t="s">
        <v>557</v>
      </c>
      <c r="D61" s="1204"/>
      <c r="E61" s="1205"/>
      <c r="F61" s="130">
        <v>132</v>
      </c>
      <c r="G61" s="130">
        <v>136</v>
      </c>
      <c r="H61" s="131">
        <v>140</v>
      </c>
    </row>
    <row r="62" spans="2:8" ht="45.75" customHeight="1" thickBot="1" x14ac:dyDescent="0.2">
      <c r="B62" s="132"/>
      <c r="C62" s="1206" t="s">
        <v>556</v>
      </c>
      <c r="D62" s="1207"/>
      <c r="E62" s="1208"/>
      <c r="F62" s="133">
        <v>149</v>
      </c>
      <c r="G62" s="133">
        <v>148</v>
      </c>
      <c r="H62" s="134">
        <v>121</v>
      </c>
    </row>
    <row r="63" spans="2:8" ht="52.5" customHeight="1" thickBot="1" x14ac:dyDescent="0.2">
      <c r="B63" s="135"/>
      <c r="C63" s="1209" t="s">
        <v>49</v>
      </c>
      <c r="D63" s="1209"/>
      <c r="E63" s="1210"/>
      <c r="F63" s="136">
        <v>2003</v>
      </c>
      <c r="G63" s="136">
        <v>2167</v>
      </c>
      <c r="H63" s="137">
        <v>2252</v>
      </c>
    </row>
    <row r="64" spans="2:8" x14ac:dyDescent="0.15"/>
  </sheetData>
  <sheetProtection algorithmName="SHA-512" hashValue="ZbH9c+6oJkUOJIF7JC1iZ9u3ojUGH5Y4845yB2/IUnZEJdeZX62NBefKZylmR2wFpqQVXRDiqSXl8oXzFIeIwg==" saltValue="LxgVk8Mfi7LhE9QqfIul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54987</v>
      </c>
      <c r="E3" s="156"/>
      <c r="F3" s="157">
        <v>126262</v>
      </c>
      <c r="G3" s="158"/>
      <c r="H3" s="159"/>
    </row>
    <row r="4" spans="1:8" x14ac:dyDescent="0.15">
      <c r="A4" s="160"/>
      <c r="B4" s="161"/>
      <c r="C4" s="162"/>
      <c r="D4" s="163">
        <v>34884</v>
      </c>
      <c r="E4" s="164"/>
      <c r="F4" s="165">
        <v>56769</v>
      </c>
      <c r="G4" s="166"/>
      <c r="H4" s="167"/>
    </row>
    <row r="5" spans="1:8" x14ac:dyDescent="0.15">
      <c r="A5" s="148" t="s">
        <v>523</v>
      </c>
      <c r="B5" s="153"/>
      <c r="C5" s="154"/>
      <c r="D5" s="155">
        <v>66816</v>
      </c>
      <c r="E5" s="156"/>
      <c r="F5" s="157">
        <v>126525</v>
      </c>
      <c r="G5" s="158"/>
      <c r="H5" s="159"/>
    </row>
    <row r="6" spans="1:8" x14ac:dyDescent="0.15">
      <c r="A6" s="160"/>
      <c r="B6" s="161"/>
      <c r="C6" s="162"/>
      <c r="D6" s="163">
        <v>59354</v>
      </c>
      <c r="E6" s="164"/>
      <c r="F6" s="165">
        <v>67052</v>
      </c>
      <c r="G6" s="166"/>
      <c r="H6" s="167"/>
    </row>
    <row r="7" spans="1:8" x14ac:dyDescent="0.15">
      <c r="A7" s="148" t="s">
        <v>524</v>
      </c>
      <c r="B7" s="153"/>
      <c r="C7" s="154"/>
      <c r="D7" s="155">
        <v>111863</v>
      </c>
      <c r="E7" s="156"/>
      <c r="F7" s="157">
        <v>196914</v>
      </c>
      <c r="G7" s="158"/>
      <c r="H7" s="159"/>
    </row>
    <row r="8" spans="1:8" x14ac:dyDescent="0.15">
      <c r="A8" s="160"/>
      <c r="B8" s="161"/>
      <c r="C8" s="162"/>
      <c r="D8" s="163">
        <v>75712</v>
      </c>
      <c r="E8" s="164"/>
      <c r="F8" s="165">
        <v>98966</v>
      </c>
      <c r="G8" s="166"/>
      <c r="H8" s="167"/>
    </row>
    <row r="9" spans="1:8" x14ac:dyDescent="0.15">
      <c r="A9" s="148" t="s">
        <v>525</v>
      </c>
      <c r="B9" s="153"/>
      <c r="C9" s="154"/>
      <c r="D9" s="155">
        <v>98502</v>
      </c>
      <c r="E9" s="156"/>
      <c r="F9" s="157">
        <v>204757</v>
      </c>
      <c r="G9" s="158"/>
      <c r="H9" s="159"/>
    </row>
    <row r="10" spans="1:8" x14ac:dyDescent="0.15">
      <c r="A10" s="160"/>
      <c r="B10" s="161"/>
      <c r="C10" s="162"/>
      <c r="D10" s="163">
        <v>80761</v>
      </c>
      <c r="E10" s="164"/>
      <c r="F10" s="165">
        <v>106071</v>
      </c>
      <c r="G10" s="166"/>
      <c r="H10" s="167"/>
    </row>
    <row r="11" spans="1:8" x14ac:dyDescent="0.15">
      <c r="A11" s="148" t="s">
        <v>526</v>
      </c>
      <c r="B11" s="153"/>
      <c r="C11" s="154"/>
      <c r="D11" s="155">
        <v>103966</v>
      </c>
      <c r="E11" s="156"/>
      <c r="F11" s="157">
        <v>194971</v>
      </c>
      <c r="G11" s="158"/>
      <c r="H11" s="159"/>
    </row>
    <row r="12" spans="1:8" x14ac:dyDescent="0.15">
      <c r="A12" s="160"/>
      <c r="B12" s="161"/>
      <c r="C12" s="168"/>
      <c r="D12" s="163">
        <v>74234</v>
      </c>
      <c r="E12" s="164"/>
      <c r="F12" s="165">
        <v>105966</v>
      </c>
      <c r="G12" s="166"/>
      <c r="H12" s="167"/>
    </row>
    <row r="13" spans="1:8" x14ac:dyDescent="0.15">
      <c r="A13" s="148"/>
      <c r="B13" s="153"/>
      <c r="C13" s="169"/>
      <c r="D13" s="170">
        <v>87227</v>
      </c>
      <c r="E13" s="171"/>
      <c r="F13" s="172">
        <v>169886</v>
      </c>
      <c r="G13" s="173"/>
      <c r="H13" s="159"/>
    </row>
    <row r="14" spans="1:8" x14ac:dyDescent="0.15">
      <c r="A14" s="160"/>
      <c r="B14" s="161"/>
      <c r="C14" s="162"/>
      <c r="D14" s="163">
        <v>64989</v>
      </c>
      <c r="E14" s="164"/>
      <c r="F14" s="165">
        <v>86965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4.57</v>
      </c>
      <c r="C19" s="174">
        <f>ROUND(VALUE(SUBSTITUTE(実質収支比率等に係る経年分析!G$48,"▲","-")),2)</f>
        <v>4.7</v>
      </c>
      <c r="D19" s="174">
        <f>ROUND(VALUE(SUBSTITUTE(実質収支比率等に係る経年分析!H$48,"▲","-")),2)</f>
        <v>4</v>
      </c>
      <c r="E19" s="174">
        <f>ROUND(VALUE(SUBSTITUTE(実質収支比率等に係る経年分析!I$48,"▲","-")),2)</f>
        <v>6.64</v>
      </c>
      <c r="F19" s="174">
        <f>ROUND(VALUE(SUBSTITUTE(実質収支比率等に係る経年分析!J$48,"▲","-")),2)</f>
        <v>4.5</v>
      </c>
    </row>
    <row r="20" spans="1:11" x14ac:dyDescent="0.15">
      <c r="A20" s="174" t="s">
        <v>53</v>
      </c>
      <c r="B20" s="174">
        <f>ROUND(VALUE(SUBSTITUTE(実質収支比率等に係る経年分析!F$47,"▲","-")),2)</f>
        <v>15.74</v>
      </c>
      <c r="C20" s="174">
        <f>ROUND(VALUE(SUBSTITUTE(実質収支比率等に係る経年分析!G$47,"▲","-")),2)</f>
        <v>15.16</v>
      </c>
      <c r="D20" s="174">
        <f>ROUND(VALUE(SUBSTITUTE(実質収支比率等に係る経年分析!H$47,"▲","-")),2)</f>
        <v>14.2</v>
      </c>
      <c r="E20" s="174">
        <f>ROUND(VALUE(SUBSTITUTE(実質収支比率等に係る経年分析!I$47,"▲","-")),2)</f>
        <v>14.53</v>
      </c>
      <c r="F20" s="174">
        <f>ROUND(VALUE(SUBSTITUTE(実質収支比率等に係る経年分析!J$47,"▲","-")),2)</f>
        <v>14.31</v>
      </c>
    </row>
    <row r="21" spans="1:11" x14ac:dyDescent="0.15">
      <c r="A21" s="174" t="s">
        <v>54</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0.34</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-2.0099999999999998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漁業集落排水事業特別会計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1.1599999999999999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4.3600000000000003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482</v>
      </c>
      <c r="E42" s="176"/>
      <c r="F42" s="176"/>
      <c r="G42" s="176">
        <f>'実質公債費比率（分子）の構造'!L$52</f>
        <v>450</v>
      </c>
      <c r="H42" s="176"/>
      <c r="I42" s="176"/>
      <c r="J42" s="176">
        <f>'実質公債費比率（分子）の構造'!M$52</f>
        <v>423</v>
      </c>
      <c r="K42" s="176"/>
      <c r="L42" s="176"/>
      <c r="M42" s="176">
        <f>'実質公債費比率（分子）の構造'!N$52</f>
        <v>417</v>
      </c>
      <c r="N42" s="176"/>
      <c r="O42" s="176"/>
      <c r="P42" s="176">
        <f>'実質公債費比率（分子）の構造'!O$52</f>
        <v>388</v>
      </c>
    </row>
    <row r="43" spans="1:16" x14ac:dyDescent="0.15">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51</v>
      </c>
      <c r="O45" s="176"/>
      <c r="P45" s="176"/>
    </row>
    <row r="46" spans="1:16" x14ac:dyDescent="0.15">
      <c r="A46" s="176" t="s">
        <v>64</v>
      </c>
      <c r="B46" s="176">
        <f>'実質公債費比率（分子）の構造'!K$48</f>
        <v>169</v>
      </c>
      <c r="C46" s="176"/>
      <c r="D46" s="176"/>
      <c r="E46" s="176">
        <f>'実質公債費比率（分子）の構造'!L$48</f>
        <v>175</v>
      </c>
      <c r="F46" s="176"/>
      <c r="G46" s="176"/>
      <c r="H46" s="176">
        <f>'実質公債費比率（分子）の構造'!M$48</f>
        <v>169</v>
      </c>
      <c r="I46" s="176"/>
      <c r="J46" s="176"/>
      <c r="K46" s="176">
        <f>'実質公債費比率（分子）の構造'!N$48</f>
        <v>155</v>
      </c>
      <c r="L46" s="176"/>
      <c r="M46" s="176"/>
      <c r="N46" s="176">
        <f>'実質公債費比率（分子）の構造'!O$48</f>
        <v>161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565</v>
      </c>
      <c r="C49" s="176"/>
      <c r="D49" s="176"/>
      <c r="E49" s="176">
        <f>'実質公債費比率（分子）の構造'!L$45</f>
        <v>526</v>
      </c>
      <c r="F49" s="176"/>
      <c r="G49" s="176"/>
      <c r="H49" s="176">
        <f>'実質公債費比率（分子）の構造'!M$45</f>
        <v>513</v>
      </c>
      <c r="I49" s="176"/>
      <c r="J49" s="176"/>
      <c r="K49" s="176">
        <f>'実質公債費比率（分子）の構造'!N$45</f>
        <v>488</v>
      </c>
      <c r="L49" s="176"/>
      <c r="M49" s="176"/>
      <c r="N49" s="176">
        <f>'実質公債費比率（分子）の構造'!O$45</f>
        <v>460</v>
      </c>
      <c r="O49" s="176"/>
      <c r="P49" s="176"/>
    </row>
    <row r="50" spans="1:16" x14ac:dyDescent="0.15">
      <c r="A50" s="176" t="s">
        <v>67</v>
      </c>
      <c r="B50" s="176" t="e">
        <f>NA()</f>
        <v>#N/A</v>
      </c>
      <c r="C50" s="176">
        <f>IF(ISNUMBER('実質公債費比率（分子）の構造'!K$53),'実質公債費比率（分子）の構造'!K$53,NA())</f>
        <v>261</v>
      </c>
      <c r="D50" s="176" t="e">
        <f>NA()</f>
        <v>#N/A</v>
      </c>
      <c r="E50" s="176" t="e">
        <f>NA()</f>
        <v>#N/A</v>
      </c>
      <c r="F50" s="176">
        <f>IF(ISNUMBER('実質公債費比率（分子）の構造'!L$53),'実質公債費比率（分子）の構造'!L$53,NA())</f>
        <v>251</v>
      </c>
      <c r="G50" s="176" t="e">
        <f>NA()</f>
        <v>#N/A</v>
      </c>
      <c r="H50" s="176" t="e">
        <f>NA()</f>
        <v>#N/A</v>
      </c>
      <c r="I50" s="176">
        <f>IF(ISNUMBER('実質公債費比率（分子）の構造'!M$53),'実質公債費比率（分子）の構造'!M$53,NA())</f>
        <v>259</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4705</v>
      </c>
      <c r="E56" s="175"/>
      <c r="F56" s="175"/>
      <c r="G56" s="175">
        <f>'将来負担比率（分子）の構造'!J$52</f>
        <v>4512</v>
      </c>
      <c r="H56" s="175"/>
      <c r="I56" s="175"/>
      <c r="J56" s="175">
        <f>'将来負担比率（分子）の構造'!K$52</f>
        <v>4339</v>
      </c>
      <c r="K56" s="175"/>
      <c r="L56" s="175"/>
      <c r="M56" s="175">
        <f>'将来負担比率（分子）の構造'!L$52</f>
        <v>4225</v>
      </c>
      <c r="N56" s="175"/>
      <c r="O56" s="175"/>
      <c r="P56" s="175">
        <f>'将来負担比率（分子）の構造'!M$52</f>
        <v>4404</v>
      </c>
    </row>
    <row r="57" spans="1:16" x14ac:dyDescent="0.15">
      <c r="A57" s="175" t="s">
        <v>42</v>
      </c>
      <c r="B57" s="175"/>
      <c r="C57" s="175"/>
      <c r="D57" s="175">
        <f>'将来負担比率（分子）の構造'!I$51</f>
        <v>65</v>
      </c>
      <c r="E57" s="175"/>
      <c r="F57" s="175"/>
      <c r="G57" s="175">
        <f>'将来負担比率（分子）の構造'!J$51</f>
        <v>48</v>
      </c>
      <c r="H57" s="175"/>
      <c r="I57" s="175"/>
      <c r="J57" s="175">
        <f>'将来負担比率（分子）の構造'!K$51</f>
        <v>36</v>
      </c>
      <c r="K57" s="175"/>
      <c r="L57" s="175"/>
      <c r="M57" s="175">
        <f>'将来負担比率（分子）の構造'!L$51</f>
        <v>42</v>
      </c>
      <c r="N57" s="175"/>
      <c r="O57" s="175"/>
      <c r="P57" s="175">
        <f>'将来負担比率（分子）の構造'!M$51</f>
        <v>95</v>
      </c>
    </row>
    <row r="58" spans="1:16" x14ac:dyDescent="0.15">
      <c r="A58" s="175" t="s">
        <v>41</v>
      </c>
      <c r="B58" s="175"/>
      <c r="C58" s="175"/>
      <c r="D58" s="175">
        <f>'将来負担比率（分子）の構造'!I$50</f>
        <v>2428</v>
      </c>
      <c r="E58" s="175"/>
      <c r="F58" s="175"/>
      <c r="G58" s="175">
        <f>'将来負担比率（分子）の構造'!J$50</f>
        <v>2397</v>
      </c>
      <c r="H58" s="175"/>
      <c r="I58" s="175"/>
      <c r="J58" s="175">
        <f>'将来負担比率（分子）の構造'!K$50</f>
        <v>2602</v>
      </c>
      <c r="K58" s="175"/>
      <c r="L58" s="175"/>
      <c r="M58" s="175">
        <f>'将来負担比率（分子）の構造'!L$50</f>
        <v>2741</v>
      </c>
      <c r="N58" s="175"/>
      <c r="O58" s="175"/>
      <c r="P58" s="175">
        <f>'将来負担比率（分子）の構造'!M$50</f>
        <v>2809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12</v>
      </c>
      <c r="F61" s="175"/>
      <c r="G61" s="175"/>
      <c r="H61" s="175">
        <f>'将来負担比率（分子）の構造'!K$46</f>
        <v>2</v>
      </c>
      <c r="I61" s="175"/>
      <c r="J61" s="175"/>
      <c r="K61" s="175">
        <f>'将来負担比率（分子）の構造'!L$46</f>
        <v>2</v>
      </c>
      <c r="L61" s="175"/>
      <c r="M61" s="175"/>
      <c r="N61" s="175">
        <f>'将来負担比率（分子）の構造'!M$46</f>
        <v>4</v>
      </c>
      <c r="O61" s="175"/>
      <c r="P61" s="175"/>
    </row>
    <row r="62" spans="1:16" x14ac:dyDescent="0.15">
      <c r="A62" s="175" t="s">
        <v>35</v>
      </c>
      <c r="B62" s="175">
        <f>'将来負担比率（分子）の構造'!I$45</f>
        <v>685</v>
      </c>
      <c r="C62" s="175"/>
      <c r="D62" s="175"/>
      <c r="E62" s="175">
        <f>'将来負担比率（分子）の構造'!J$45</f>
        <v>636</v>
      </c>
      <c r="F62" s="175"/>
      <c r="G62" s="175"/>
      <c r="H62" s="175">
        <f>'将来負担比率（分子）の構造'!K$45</f>
        <v>652</v>
      </c>
      <c r="I62" s="175"/>
      <c r="J62" s="175"/>
      <c r="K62" s="175">
        <f>'将来負担比率（分子）の構造'!L$45</f>
        <v>659</v>
      </c>
      <c r="L62" s="175"/>
      <c r="M62" s="175"/>
      <c r="N62" s="175">
        <f>'将来負担比率（分子）の構造'!M$45</f>
        <v>600</v>
      </c>
      <c r="O62" s="175"/>
      <c r="P62" s="175"/>
    </row>
    <row r="63" spans="1:16" x14ac:dyDescent="0.15">
      <c r="A63" s="175" t="s">
        <v>34</v>
      </c>
      <c r="B63" s="175">
        <f>'将来負担比率（分子）の構造'!I$44</f>
        <v>1131</v>
      </c>
      <c r="C63" s="175"/>
      <c r="D63" s="175"/>
      <c r="E63" s="175">
        <f>'将来負担比率（分子）の構造'!J$44</f>
        <v>1106</v>
      </c>
      <c r="F63" s="175"/>
      <c r="G63" s="175"/>
      <c r="H63" s="175">
        <f>'将来負担比率（分子）の構造'!K$44</f>
        <v>1008</v>
      </c>
      <c r="I63" s="175"/>
      <c r="J63" s="175"/>
      <c r="K63" s="175">
        <f>'将来負担比率（分子）の構造'!L$44</f>
        <v>908</v>
      </c>
      <c r="L63" s="175"/>
      <c r="M63" s="175"/>
      <c r="N63" s="175">
        <f>'将来負担比率（分子）の構造'!M$44</f>
        <v>824</v>
      </c>
      <c r="O63" s="175"/>
      <c r="P63" s="175"/>
    </row>
    <row r="64" spans="1:16" x14ac:dyDescent="0.15">
      <c r="A64" s="175" t="s">
        <v>33</v>
      </c>
      <c r="B64" s="175">
        <f>'将来負担比率（分子）の構造'!I$43</f>
        <v>3054</v>
      </c>
      <c r="C64" s="175"/>
      <c r="D64" s="175"/>
      <c r="E64" s="175">
        <f>'将来負担比率（分子）の構造'!J$43</f>
        <v>2893</v>
      </c>
      <c r="F64" s="175"/>
      <c r="G64" s="175"/>
      <c r="H64" s="175">
        <f>'将来負担比率（分子）の構造'!K$43</f>
        <v>2920</v>
      </c>
      <c r="I64" s="175"/>
      <c r="J64" s="175"/>
      <c r="K64" s="175">
        <f>'将来負担比率（分子）の構造'!L$43</f>
        <v>2587</v>
      </c>
      <c r="L64" s="175"/>
      <c r="M64" s="175"/>
      <c r="N64" s="175">
        <f>'将来負担比率（分子）の構造'!M$43</f>
        <v>2418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4275</v>
      </c>
      <c r="C66" s="175"/>
      <c r="D66" s="175"/>
      <c r="E66" s="175">
        <f>'将来負担比率（分子）の構造'!J$41</f>
        <v>3974</v>
      </c>
      <c r="F66" s="175"/>
      <c r="G66" s="175"/>
      <c r="H66" s="175">
        <f>'将来負担比率（分子）の構造'!K$41</f>
        <v>3819</v>
      </c>
      <c r="I66" s="175"/>
      <c r="J66" s="175"/>
      <c r="K66" s="175">
        <f>'将来負担比率（分子）の構造'!L$41</f>
        <v>3898</v>
      </c>
      <c r="L66" s="175"/>
      <c r="M66" s="175"/>
      <c r="N66" s="175">
        <f>'将来負担比率（分子）の構造'!M$41</f>
        <v>4082</v>
      </c>
      <c r="O66" s="175"/>
      <c r="P66" s="175"/>
    </row>
    <row r="67" spans="1:16" x14ac:dyDescent="0.15">
      <c r="A67" s="175" t="s">
        <v>71</v>
      </c>
      <c r="B67" s="175" t="e">
        <f>NA()</f>
        <v>#N/A</v>
      </c>
      <c r="C67" s="175">
        <f>IF(ISNUMBER('将来負担比率（分子）の構造'!I$53), IF('将来負担比率（分子）の構造'!I$53 &lt; 0, 0, '将来負担比率（分子）の構造'!I$53), NA())</f>
        <v>1949</v>
      </c>
      <c r="D67" s="175" t="e">
        <f>NA()</f>
        <v>#N/A</v>
      </c>
      <c r="E67" s="175" t="e">
        <f>NA()</f>
        <v>#N/A</v>
      </c>
      <c r="F67" s="175">
        <f>IF(ISNUMBER('将来負担比率（分子）の構造'!J$53), IF('将来負担比率（分子）の構造'!J$53 &lt; 0, 0, '将来負担比率（分子）の構造'!J$53), NA())</f>
        <v>1664</v>
      </c>
      <c r="G67" s="175" t="e">
        <f>NA()</f>
        <v>#N/A</v>
      </c>
      <c r="H67" s="175" t="e">
        <f>NA()</f>
        <v>#N/A</v>
      </c>
      <c r="I67" s="175">
        <f>IF(ISNUMBER('将来負担比率（分子）の構造'!K$53), IF('将来負担比率（分子）の構造'!K$53 &lt; 0, 0, '将来負担比率（分子）の構造'!K$53), NA())</f>
        <v>1424</v>
      </c>
      <c r="J67" s="175" t="e">
        <f>NA()</f>
        <v>#N/A</v>
      </c>
      <c r="K67" s="175" t="e">
        <f>NA()</f>
        <v>#N/A</v>
      </c>
      <c r="L67" s="175">
        <f>IF(ISNUMBER('将来負担比率（分子）の構造'!L$53), IF('将来負担比率（分子）の構造'!L$53 &lt; 0, 0, '将来負担比率（分子）の構造'!L$53), NA())</f>
        <v>1045</v>
      </c>
      <c r="M67" s="175" t="e">
        <f>NA()</f>
        <v>#N/A</v>
      </c>
      <c r="N67" s="175" t="e">
        <f>NA()</f>
        <v>#N/A</v>
      </c>
      <c r="O67" s="175">
        <f>IF(ISNUMBER('将来負担比率（分子）の構造'!M$53), IF('将来負担比率（分子）の構造'!M$53 &lt; 0, 0, '将来負担比率（分子）の構造'!M$53), NA())</f>
        <v>620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467</v>
      </c>
      <c r="C72" s="179">
        <f>基金残高に係る経年分析!G55</f>
        <v>468</v>
      </c>
      <c r="D72" s="179">
        <f>基金残高に係る経年分析!H55</f>
        <v>468</v>
      </c>
    </row>
    <row r="73" spans="1:16" x14ac:dyDescent="0.15">
      <c r="A73" s="178" t="s">
        <v>74</v>
      </c>
      <c r="B73" s="179">
        <f>基金残高に係る経年分析!F56</f>
        <v>196</v>
      </c>
      <c r="C73" s="179">
        <f>基金残高に係る経年分析!G56</f>
        <v>216</v>
      </c>
      <c r="D73" s="179">
        <f>基金残高に係る経年分析!H56</f>
        <v>236</v>
      </c>
    </row>
    <row r="74" spans="1:16" x14ac:dyDescent="0.15">
      <c r="A74" s="178" t="s">
        <v>75</v>
      </c>
      <c r="B74" s="179">
        <f>基金残高に係る経年分析!F57</f>
        <v>1340</v>
      </c>
      <c r="C74" s="179">
        <f>基金残高に係る経年分析!G57</f>
        <v>1483</v>
      </c>
      <c r="D74" s="179">
        <f>基金残高に係る経年分析!H57</f>
        <v>1548</v>
      </c>
    </row>
  </sheetData>
  <sheetProtection algorithmName="SHA-512" hashValue="nrTY20V0voGidxhX7rbKyPMr77EWoI3E5yxJviH66WurQuKNw0fUTKL8USmQDbXVt1Cn7UtkeO51k7H4MeGpaQ==" saltValue="48kx0RngHi0oPJInbe71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2025-03-13T05:12:12Z</cp:lastPrinted>
  <dcterms:created xsi:type="dcterms:W3CDTF">2025-02-19T05:08:49Z</dcterms:created>
  <dcterms:modified xsi:type="dcterms:W3CDTF">2025-03-18T04:30:45Z</dcterms:modified>
  <cp:category/>
</cp:coreProperties>
</file>