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45265ECA-14BD-4628-9DD0-E7C93968DE12}" xr6:coauthVersionLast="47" xr6:coauthVersionMax="47" xr10:uidLastSave="{00000000-0000-0000-0000-000000000000}"/>
  <bookViews>
    <workbookView xWindow="1275" yWindow="-120" windowWidth="27645" windowHeight="1644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AM35" i="10" l="1"/>
  <c r="BE34" i="10"/>
  <c r="CO34" i="10" s="1"/>
  <c r="CO35" i="10" s="1"/>
  <c r="BW34" i="10"/>
  <c r="BW35" i="10" s="1"/>
  <c r="BW36" i="10" s="1"/>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<sst xmlns="http://schemas.openxmlformats.org/spreadsheetml/2006/main" count="1088" uniqueCount="569">
  <si>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</si>
  <si>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</si>
  <si>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</si>
  <si>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</si>
  <si>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</si>
  <si>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</si>
  <si>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</si>
  <si>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</si>
  <si>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</si>
  <si>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</si>
  <si>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</si>
  <si>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</si>
  <si>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</si>
  <si>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</si>
  <si>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</si>
  <si>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</si>
  <si>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</si>
  <si>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</si>
  <si>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</si>
  <si>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</si>
  <si>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</si>
  <si>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</si>
  <si>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</si>
  <si>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</si>
  <si>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</si>
  <si>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</si>
  <si>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</si>
  <si>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</si>
  <si>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</si>
  <si>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</si>
  <si>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</si>
  <si>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</si>
  <si>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</si>
  <si>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</si>
  <si>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</si>
  <si>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</si>
  <si>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</si>
  <si>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</si>
  <si>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</si>
  <si>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</si>
  <si>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</si>
  <si>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</si>
  <si>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</si>
  <si>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</si>
  <si>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</si>
  <si>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</si>
  <si>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</si>
  <si>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</si>
  <si>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</si>
  <si>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</si>
  <si>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</si>
  <si>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</si>
  <si>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</si>
  <si>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</si>
  <si>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</si>
  <si>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</si>
  <si>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</si>
  <si>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</si>
  <si>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</si>
  <si>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</si>
  <si>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</si>
  <si>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</si>
  <si>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</si>
  <si>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</si>
  <si>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</si>
  <si>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</si>
  <si>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</si>
  <si>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</si>
  <si>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</si>
  <si>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</si>
  <si>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</si>
  <si>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</si>
  <si>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</si>
  <si>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</si>
  <si>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</si>
  <si>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</si>
  <si>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</si>
  <si>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</si>
  <si>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</si>
  <si>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</si>
  <si>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</si>
  <si>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</si>
  <si>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</si>
  <si>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</si>
  <si>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</si>
  <si>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</si>
  <si>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</si>
  <si>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</si>
  <si>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</si>
  <si>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</si>
  <si>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</si>
  <si>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</si>
  <si>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</si>
  <si>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</si>
  <si>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</si>
  <si>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</si>
  <si>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</si>
  <si>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</si>
  <si>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</si>
  <si>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</si>
  <si>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</si>
  <si>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</si>
  <si>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</si>
  <si>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</si>
  <si>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</si>
  <si>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</si>
  <si>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</si>
  <si>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</si>
  <si>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</si>
  <si>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</si>
  <si>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</si>
  <si>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</si>
  <si>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</si>
  <si>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</si>
  <si>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</si>
  <si>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</si>
  <si>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</si>
  <si>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</si>
  <si>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</si>
  <si>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</si>
  <si>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</si>
  <si>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</si>
  <si>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</si>
  <si>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</si>
  <si>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</si>
  <si>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</si>
  <si>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</si>
  <si>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</si>
  <si>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</si>
  <si>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</si>
  <si>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</si>
  <si>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</si>
  <si>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</si>
  <si>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</si>
  <si>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</si>
  <si>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</si>
  <si>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</si>
  <si>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</si>
  <si>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</si>
  <si>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</si>
  <si>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</si>
  <si>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</si>
  <si>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</si>
  <si>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</si>
  <si>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</si>
  <si>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</si>
  <si>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</si>
  <si>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</si>
  <si>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</si>
  <si>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</si>
  <si>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</si>
  <si>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</si>
  <si>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</si>
  <si>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</si>
  <si>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</si>
  <si>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</si>
  <si>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</si>
  <si>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</si>
  <si>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</si>
  <si>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</si>
  <si>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</si>
  <si>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</si>
  <si>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</si>
  <si>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</si>
  <si>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</si>
  <si>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</si>
  <si>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</si>
  <si>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</si>
  <si>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</si>
  <si>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</si>
  <si>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</si>
  <si>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</si>
  <si>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</si>
  <si>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</si>
  <si>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</si>
  <si>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</si>
  <si>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</si>
  <si>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</si>
  <si>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</si>
  <si>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</si>
  <si>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</si>
  <si>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</si>
  <si>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</si>
  <si>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</si>
  <si>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</si>
  <si>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</si>
  <si>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</si>
  <si>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</si>
  <si>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</si>
  <si>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</si>
  <si>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</si>
  <si>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</si>
  <si>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</si>
  <si>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</si>
  <si>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</si>
  <si>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</si>
  <si>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</si>
  <si>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</si>
  <si>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</si>
  <si>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</si>
  <si>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</si>
  <si>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</si>
  <si>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</si>
  <si>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長崎県時津町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</si>
  <si>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</si>
  <si>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</si>
  <si>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</si>
  <si>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</si>
  <si>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</si>
  <si>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</si>
  <si>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</si>
  <si>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</si>
  <si>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</si>
  <si>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</si>
  <si>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</si>
  <si>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</si>
  <si>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</si>
  <si>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</si>
  <si>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</si>
  <si>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</si>
  <si>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</si>
  <si>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</si>
  <si>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</si>
  <si>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</si>
  <si>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</si>
  <si>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</si>
  <si>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</si>
  <si>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</si>
  <si>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</si>
  <si>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</si>
  <si>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</si>
  <si>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</si>
  <si>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</si>
  <si>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</si>
  <si>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</si>
  <si>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</si>
  <si>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</si>
  <si>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</si>
  <si>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</si>
  <si>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</si>
  <si>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</si>
  <si>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</si>
  <si>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</si>
  <si>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</si>
  <si>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</si>
  <si>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</si>
  <si>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</si>
  <si>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</si>
  <si>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</si>
  <si>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</si>
  <si>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</si>
  <si>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</si>
  <si>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</si>
  <si>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</si>
  <si>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</si>
  <si>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</si>
  <si>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</si>
  <si>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</si>
  <si>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</si>
  <si>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</si>
  <si>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</si>
  <si>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</si>
  <si>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</si>
  <si>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</si>
  <si>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</si>
  <si>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</si>
  <si>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</si>
  <si>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</si>
  <si>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</si>
  <si>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</si>
  <si>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</si>
  <si>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</si>
  <si>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</si>
  <si>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</si>
  <si>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</si>
  <si>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</si>
  <si>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</si>
  <si>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</si>
  <si>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</si>
  <si>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</si>
  <si>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</si>
  <si>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</si>
  <si>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</si>
  <si>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</si>
  <si>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</si>
  <si>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</si>
  <si>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</si>
  <si>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</si>
  <si>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</si>
  <si>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</si>
  <si>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</si>
  <si>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</si>
  <si>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</si>
  <si>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</si>
  <si>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</si>
  <si>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</si>
  <si>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</si>
  <si>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</si>
  <si>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</si>
  <si>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</si>
  <si>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</si>
  <si>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</si>
  <si>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</si>
  <si>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</si>
  <si>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</si>
  <si>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</si>
  <si>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</si>
  <si>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</si>
  <si>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</si>
  <si>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</si>
  <si>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</si>
  <si>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</si>
  <si>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</si>
  <si>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</si>
  <si>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</si>
  <si>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</si>
  <si>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</si>
  <si>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</si>
  <si>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</si>
  <si>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</si>
  <si>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</si>
  <si>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</si>
  <si>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</si>
  <si>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</si>
  <si>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</si>
  <si>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</si>
  <si>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</si>
  <si>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</si>
  <si>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</si>
  <si>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</si>
  <si>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</si>
  <si>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</si>
  <si>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</si>
  <si>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</si>
  <si>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</si>
  <si>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</si>
  <si>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</si>
  <si>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</si>
  <si>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</si>
  <si>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</si>
  <si>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</si>
  <si>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</si>
  <si>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</si>
  <si>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</si>
  <si>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</si>
  <si>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</si>
  <si>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</si>
  <si>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</si>
  <si>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</si>
  <si>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</si>
  <si>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</si>
  <si>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</si>
  <si>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</si>
  <si>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長崎県時津町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</si>
  <si>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</si>
  <si>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</si>
  <si>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</si>
  <si>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</si>
  <si>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</si>
  <si>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</si>
  <si>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</si>
  <si>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</si>
  <si>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</si>
  <si>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</si>
  <si>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</si>
  <si>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</si>
  <si>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</si>
  <si>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</si>
  <si>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</si>
  <si>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</si>
  <si>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</si>
  <si>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</si>
  <si>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</si>
  <si>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</si>
  <si>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</si>
  <si>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</si>
  <si>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</si>
  <si>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</si>
  <si>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</si>
  <si>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</si>
  <si>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</si>
  <si>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</si>
  <si>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</si>
  <si>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</si>
  <si>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</si>
  <si>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</si>
  <si>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</si>
  <si>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</si>
  <si>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</si>
  <si>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</si>
  <si>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</si>
  <si>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</si>
  <si>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</si>
  <si>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</si>
  <si>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</si>
  <si>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</si>
  <si>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</si>
  <si>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</si>
  <si>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</si>
  <si>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</si>
  <si>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</si>
  <si>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</si>
  <si>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</si>
  <si>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</si>
  <si>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</si>
  <si>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</si>
  <si>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</si>
  <si>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</si>
  <si>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</si>
  <si>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</si>
  <si>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</si>
  <si>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</si>
  <si>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</si>
  <si>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</si>
  <si>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</si>
  <si>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</si>
  <si>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</si>
  <si>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</si>
  <si>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</si>
  <si>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</si>
  <si>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</si>
  <si>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</si>
  <si>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</si>
  <si>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</si>
  <si>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</si>
  <si>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</si>
  <si>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</si>
  <si>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</si>
  <si>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</si>
  <si>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</si>
  <si>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</si>
  <si>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</si>
  <si>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</si>
  <si>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</si>
  <si>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</si>
  <si>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</si>
  <si>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</si>
  <si>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</si>
  <si>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</si>
  <si>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</si>
  <si>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</si>
  <si>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</si>
  <si>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</si>
  <si>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</si>
  <si>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</si>
  <si>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</si>
  <si>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</si>
  <si>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</si>
  <si>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</si>
  <si>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</si>
  <si>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</si>
  <si>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</si>
  <si>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</si>
  <si>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</si>
  <si>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</si>
  <si>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</si>
  <si>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</si>
  <si>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</si>
  <si>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</si>
  <si>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</si>
  <si>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</si>
  <si>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</si>
  <si>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</si>
  <si>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</si>
  <si>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</si>
  <si>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</si>
  <si>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</si>
  <si>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</si>
  <si>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</si>
  <si>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</si>
  <si>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</si>
  <si>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</si>
  <si>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</si>
  <si>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</si>
  <si>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</si>
  <si>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</si>
  <si>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</si>
  <si>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</si>
  <si>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</si>
  <si>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</si>
  <si>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</si>
  <si>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</si>
  <si>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</si>
  <si>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</si>
  <si>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</si>
  <si>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</si>
  <si>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</si>
  <si>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</si>
  <si>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</si>
  <si>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</si>
  <si>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</si>
  <si>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</si>
  <si>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</si>
  <si>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</si>
  <si>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</si>
  <si>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</si>
  <si>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</si>
  <si>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</si>
  <si>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</si>
  <si>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</si>
  <si>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</si>
  <si>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</si>
  <si>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</si>
  <si>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</si>
  <si>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</si>
  <si>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</si>
  <si>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</si>
  <si>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</si>
  <si>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</si>
  <si>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</si>
  <si>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</si>
  <si>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</si>
  <si>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</si>
  <si>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</si>
  <si>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</si>
  <si>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</si>
  <si>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</si>
  <si>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</si>
  <si>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</si>
  <si>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</si>
  <si>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</si>
  <si>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</si>
  <si>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</si>
  <si>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</si>
  <si>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</si>
  <si>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</si>
  <si>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</si>
  <si>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</si>
  <si>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</si>
  <si>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</si>
  <si>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</si>
  <si>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</si>
  <si>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1.27</t>
  </si>
  <si>
    <t>▲ 8.34</t>
  </si>
  <si>
    <t>▲ 3.93</t>
  </si>
  <si>
    <t>水道事業会計</t>
  </si>
  <si>
    <t>下水道事業会計</t>
  </si>
  <si>
    <t>一般会計</t>
  </si>
  <si>
    <t>国民健康保険特別会計</t>
  </si>
  <si>
    <t>介護保険特別会計（保険事業勘定）</t>
  </si>
  <si>
    <t>後期高齢者医療特別会計</t>
  </si>
  <si>
    <t>介護保険特別会計（介護サービス事業勘定）</t>
  </si>
  <si>
    <t>浄化槽整備事業特別会計</t>
  </si>
  <si>
    <t>その他会計（赤字）</t>
  </si>
  <si>
    <t>その他会計（黒字）</t>
  </si>
  <si>
    <t>R01</t>
    <phoneticPr fontId="5"/>
  </si>
  <si>
    <t>R02</t>
    <phoneticPr fontId="5"/>
  </si>
  <si>
    <t>R03</t>
    <phoneticPr fontId="5"/>
  </si>
  <si>
    <t>R04</t>
    <phoneticPr fontId="5"/>
  </si>
  <si>
    <t>R05</t>
    <phoneticPr fontId="5"/>
  </si>
  <si>
    <t>用地取得等基金</t>
    <phoneticPr fontId="2"/>
  </si>
  <si>
    <t>町有施設維持補修基金</t>
    <phoneticPr fontId="2"/>
  </si>
  <si>
    <t>地域福祉基金</t>
    <phoneticPr fontId="2"/>
  </si>
  <si>
    <t>とぎつっ子の夢を育む基金</t>
    <phoneticPr fontId="2"/>
  </si>
  <si>
    <t>ふるさとづくり基金</t>
    <phoneticPr fontId="2"/>
  </si>
  <si>
    <t>-</t>
    <phoneticPr fontId="2"/>
  </si>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</sst>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005-4DE9-86FF-784FD9D142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95421</c:v>
                </c:pt>
                <c:pt idx="1">
                  <c:v>140056</c:v>
                </c:pt>
                <c:pt idx="2">
                  <c:v>100901</c:v>
                </c:pt>
                <c:pt idx="3">
                  <c:v>112419</c:v>
                </c:pt>
                <c:pt idx="4">
                  <c:v>93733</c:v>
                </c:pt>
              </c:numCache>
            </c:numRef>
          </c:val>
          <c:smooth val="0"/>
          <c:extLst>
            <c:ext xmlns:c16="http://schemas.microsoft.com/office/drawing/2014/chart" uri="{C3380CC4-5D6E-409C-BE32-E72D297353CC}">
              <c16:uniqueId val="{00000001-0005-4DE9-86FF-784FD9D142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5.57</c:v>
                </c:pt>
                <c:pt idx="1">
                  <c:v>4.08</c:v>
                </c:pt>
                <c:pt idx="2">
                  <c:v>8.8699999999999992</c:v>
                </c:pt>
                <c:pt idx="3">
                  <c:v>6.88</c:v>
                </c:pt>
                <c:pt idx="4">
                  <c:v>5.66</c:v>
                </c:pt>
              </c:numCache>
            </c:numRef>
          </c:val>
          <c:extLst>
            <c:ext xmlns:c16="http://schemas.microsoft.com/office/drawing/2014/chart" uri="{C3380CC4-5D6E-409C-BE32-E72D297353CC}">
              <c16:uniqueId val="{00000000-E433-4839-9F55-86DD2E075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c:v>
                </c:pt>
                <c:pt idx="1">
                  <c:v>13.74</c:v>
                </c:pt>
                <c:pt idx="2">
                  <c:v>15.32</c:v>
                </c:pt>
                <c:pt idx="3">
                  <c:v>10.77</c:v>
                </c:pt>
                <c:pt idx="4">
                  <c:v>8.33</c:v>
                </c:pt>
              </c:numCache>
            </c:numRef>
          </c:val>
          <c:extLst>
            <c:ext xmlns:c16="http://schemas.microsoft.com/office/drawing/2014/chart" uri="{C3380CC4-5D6E-409C-BE32-E72D297353CC}">
              <c16:uniqueId val="{00000001-E433-4839-9F55-86DD2E075D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-1.27</c:v>
                </c:pt>
                <c:pt idx="2">
                  <c:v>5.01</c:v>
                </c:pt>
                <c:pt idx="3">
                  <c:v>-8.34</c:v>
                </c:pt>
                <c:pt idx="4">
                  <c:v>-3.93</c:v>
                </c:pt>
              </c:numCache>
            </c:numRef>
          </c:val>
          <c:smooth val="0"/>
          <c:extLst>
            <c:ext xmlns:c16="http://schemas.microsoft.com/office/drawing/2014/chart" uri="{C3380CC4-5D6E-409C-BE32-E72D297353CC}">
              <c16:uniqueId val="{00000002-E433-4839-9F55-86DD2E075D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7-4525-998A-060C48ABA0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7-4525-998A-060C48ABA0A6}"/>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0.04</c:v>
                </c:pt>
                <c:pt idx="8">
                  <c:v>#N/A</c:v>
                </c:pt>
                <c:pt idx="9">
                  <c:v>0</c:v>
                </c:pt>
              </c:numCache>
            </c:numRef>
          </c:val>
          <c:extLst>
            <c:ext xmlns:c16="http://schemas.microsoft.com/office/drawing/2014/chart" uri="{C3380CC4-5D6E-409C-BE32-E72D297353CC}">
              <c16:uniqueId val="{00000002-94F7-4525-998A-060C48ABA0A6}"/>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94F7-4525-998A-060C48ABA0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0.06</c:v>
                </c:pt>
                <c:pt idx="6">
                  <c:v>#N/A</c:v>
                </c:pt>
                <c:pt idx="7">
                  <c:v>0</c:v>
                </c:pt>
                <c:pt idx="8">
                  <c:v>#N/A</c:v>
                </c:pt>
                <c:pt idx="9">
                  <c:v>0.14000000000000001</c:v>
                </c:pt>
              </c:numCache>
            </c:numRef>
          </c:val>
          <c:extLst>
            <c:ext xmlns:c16="http://schemas.microsoft.com/office/drawing/2014/chart" uri="{C3380CC4-5D6E-409C-BE32-E72D297353CC}">
              <c16:uniqueId val="{00000004-94F7-4525-998A-060C48ABA0A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c:v>
                </c:pt>
                <c:pt idx="2">
                  <c:v>#N/A</c:v>
                </c:pt>
                <c:pt idx="3">
                  <c:v>1.6</c:v>
                </c:pt>
                <c:pt idx="4">
                  <c:v>#N/A</c:v>
                </c:pt>
                <c:pt idx="5">
                  <c:v>1.08</c:v>
                </c:pt>
                <c:pt idx="6">
                  <c:v>#N/A</c:v>
                </c:pt>
                <c:pt idx="7">
                  <c:v>0.88</c:v>
                </c:pt>
                <c:pt idx="8">
                  <c:v>#N/A</c:v>
                </c:pt>
                <c:pt idx="9">
                  <c:v>0.94</c:v>
                </c:pt>
              </c:numCache>
            </c:numRef>
          </c:val>
          <c:extLst>
            <c:ext xmlns:c16="http://schemas.microsoft.com/office/drawing/2014/chart" uri="{C3380CC4-5D6E-409C-BE32-E72D297353CC}">
              <c16:uniqueId val="{00000005-94F7-4525-998A-060C48ABA0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1.52</c:v>
                </c:pt>
                <c:pt idx="4">
                  <c:v>#N/A</c:v>
                </c:pt>
                <c:pt idx="5">
                  <c:v>1.04</c:v>
                </c:pt>
                <c:pt idx="6">
                  <c:v>#N/A</c:v>
                </c:pt>
                <c:pt idx="7">
                  <c:v>1.66</c:v>
                </c:pt>
                <c:pt idx="8">
                  <c:v>#N/A</c:v>
                </c:pt>
                <c:pt idx="9">
                  <c:v>1.98</c:v>
                </c:pt>
              </c:numCache>
            </c:numRef>
          </c:val>
          <c:extLst>
            <c:ext xmlns:c16="http://schemas.microsoft.com/office/drawing/2014/chart" uri="{C3380CC4-5D6E-409C-BE32-E72D297353CC}">
              <c16:uniqueId val="{00000006-94F7-4525-998A-060C48ABA0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4.07</c:v>
                </c:pt>
                <c:pt idx="4">
                  <c:v>#N/A</c:v>
                </c:pt>
                <c:pt idx="5">
                  <c:v>8.86</c:v>
                </c:pt>
                <c:pt idx="6">
                  <c:v>#N/A</c:v>
                </c:pt>
                <c:pt idx="7">
                  <c:v>6.88</c:v>
                </c:pt>
                <c:pt idx="8">
                  <c:v>#N/A</c:v>
                </c:pt>
                <c:pt idx="9">
                  <c:v>5.66</c:v>
                </c:pt>
              </c:numCache>
            </c:numRef>
          </c:val>
          <c:extLst>
            <c:ext xmlns:c16="http://schemas.microsoft.com/office/drawing/2014/chart" uri="{C3380CC4-5D6E-409C-BE32-E72D297353CC}">
              <c16:uniqueId val="{00000007-94F7-4525-998A-060C48ABA0A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c:v>
                </c:pt>
                <c:pt idx="2">
                  <c:v>#N/A</c:v>
                </c:pt>
                <c:pt idx="3">
                  <c:v>7.56</c:v>
                </c:pt>
                <c:pt idx="4">
                  <c:v>#N/A</c:v>
                </c:pt>
                <c:pt idx="5">
                  <c:v>7.76</c:v>
                </c:pt>
                <c:pt idx="6">
                  <c:v>#N/A</c:v>
                </c:pt>
                <c:pt idx="7">
                  <c:v>8.52</c:v>
                </c:pt>
                <c:pt idx="8">
                  <c:v>#N/A</c:v>
                </c:pt>
                <c:pt idx="9">
                  <c:v>9.61</c:v>
                </c:pt>
              </c:numCache>
            </c:numRef>
          </c:val>
          <c:extLst>
            <c:ext xmlns:c16="http://schemas.microsoft.com/office/drawing/2014/chart" uri="{C3380CC4-5D6E-409C-BE32-E72D297353CC}">
              <c16:uniqueId val="{00000008-94F7-4525-998A-060C48ABA0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56.48</c:v>
                </c:pt>
                <c:pt idx="2">
                  <c:v>#N/A</c:v>
                </c:pt>
                <c:pt idx="3">
                  <c:v>57.93</c:v>
                </c:pt>
                <c:pt idx="4">
                  <c:v>#N/A</c:v>
                </c:pt>
                <c:pt idx="5">
                  <c:v>57.71</c:v>
                </c:pt>
                <c:pt idx="6">
                  <c:v>#N/A</c:v>
                </c:pt>
                <c:pt idx="7">
                  <c:v>60.45</c:v>
                </c:pt>
                <c:pt idx="8">
                  <c:v>#N/A</c:v>
                </c:pt>
                <c:pt idx="9">
                  <c:v>61.01</c:v>
                </c:pt>
              </c:numCache>
            </c:numRef>
          </c:val>
          <c:extLst>
            <c:ext xmlns:c16="http://schemas.microsoft.com/office/drawing/2014/chart" uri="{C3380CC4-5D6E-409C-BE32-E72D297353CC}">
              <c16:uniqueId val="{00000009-94F7-4525-998A-060C48ABA0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895</c:v>
                </c:pt>
                <c:pt idx="5">
                  <c:v>930</c:v>
                </c:pt>
                <c:pt idx="8">
                  <c:v>878</c:v>
                </c:pt>
                <c:pt idx="11">
                  <c:v>864</c:v>
                </c:pt>
                <c:pt idx="14">
                  <c:v>872</c:v>
                </c:pt>
              </c:numCache>
            </c:numRef>
          </c:val>
          <c:extLst>
            <c:ext xmlns:c16="http://schemas.microsoft.com/office/drawing/2014/chart" uri="{C3380CC4-5D6E-409C-BE32-E72D297353CC}">
              <c16:uniqueId val="{00000000-54A4-4FE7-AE6E-A8E695BDE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A4-4FE7-AE6E-A8E695BDE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A4-4FE7-AE6E-A8E695BDE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69</c:v>
                </c:pt>
                <c:pt idx="6">
                  <c:v>67</c:v>
                </c:pt>
                <c:pt idx="9">
                  <c:v>71</c:v>
                </c:pt>
                <c:pt idx="12">
                  <c:v>70</c:v>
                </c:pt>
              </c:numCache>
            </c:numRef>
          </c:val>
          <c:extLst>
            <c:ext xmlns:c16="http://schemas.microsoft.com/office/drawing/2014/chart" uri="{C3380CC4-5D6E-409C-BE32-E72D297353CC}">
              <c16:uniqueId val="{00000003-54A4-4FE7-AE6E-A8E695BDE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211</c:v>
                </c:pt>
                <c:pt idx="3">
                  <c:v>205</c:v>
                </c:pt>
                <c:pt idx="6">
                  <c:v>187</c:v>
                </c:pt>
                <c:pt idx="9">
                  <c:v>184</c:v>
                </c:pt>
                <c:pt idx="12">
                  <c:v>171</c:v>
                </c:pt>
              </c:numCache>
            </c:numRef>
          </c:val>
          <c:extLst>
            <c:ext xmlns:c16="http://schemas.microsoft.com/office/drawing/2014/chart" uri="{C3380CC4-5D6E-409C-BE32-E72D297353CC}">
              <c16:uniqueId val="{00000004-54A4-4FE7-AE6E-A8E695BDE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4-4FE7-AE6E-A8E695BDE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A4-4FE7-AE6E-A8E695BDE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869</c:v>
                </c:pt>
                <c:pt idx="3">
                  <c:v>941</c:v>
                </c:pt>
                <c:pt idx="6">
                  <c:v>953</c:v>
                </c:pt>
                <c:pt idx="9">
                  <c:v>934</c:v>
                </c:pt>
                <c:pt idx="12">
                  <c:v>910</c:v>
                </c:pt>
              </c:numCache>
            </c:numRef>
          </c:val>
          <c:extLst>
            <c:ext xmlns:c16="http://schemas.microsoft.com/office/drawing/2014/chart" uri="{C3380CC4-5D6E-409C-BE32-E72D297353CC}">
              <c16:uniqueId val="{00000007-54A4-4FE7-AE6E-A8E695BDE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250</c:v>
                </c:pt>
                <c:pt idx="2">
                  <c:v>#N/A</c:v>
                </c:pt>
                <c:pt idx="3">
                  <c:v>#N/A</c:v>
                </c:pt>
                <c:pt idx="4">
                  <c:v>285</c:v>
                </c:pt>
                <c:pt idx="5">
                  <c:v>#N/A</c:v>
                </c:pt>
                <c:pt idx="6">
                  <c:v>#N/A</c:v>
                </c:pt>
                <c:pt idx="7">
                  <c:v>329</c:v>
                </c:pt>
                <c:pt idx="8">
                  <c:v>#N/A</c:v>
                </c:pt>
                <c:pt idx="9">
                  <c:v>#N/A</c:v>
                </c:pt>
                <c:pt idx="10">
                  <c:v>325</c:v>
                </c:pt>
                <c:pt idx="11">
                  <c:v>#N/A</c:v>
                </c:pt>
                <c:pt idx="12">
                  <c:v>#N/A</c:v>
                </c:pt>
                <c:pt idx="13">
                  <c:v>279</c:v>
                </c:pt>
                <c:pt idx="14">
                  <c:v>#N/A</c:v>
                </c:pt>
              </c:numCache>
            </c:numRef>
          </c:val>
          <c:smooth val="0"/>
          <c:extLst>
            <c:ext xmlns:c16="http://schemas.microsoft.com/office/drawing/2014/chart" uri="{C3380CC4-5D6E-409C-BE32-E72D297353CC}">
              <c16:uniqueId val="{00000008-54A4-4FE7-AE6E-A8E695BDE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8773</c:v>
                </c:pt>
                <c:pt idx="5">
                  <c:v>8942</c:v>
                </c:pt>
                <c:pt idx="8">
                  <c:v>8988</c:v>
                </c:pt>
                <c:pt idx="11">
                  <c:v>8748</c:v>
                </c:pt>
                <c:pt idx="14">
                  <c:v>8322</c:v>
                </c:pt>
              </c:numCache>
            </c:numRef>
          </c:val>
          <c:extLst>
            <c:ext xmlns:c16="http://schemas.microsoft.com/office/drawing/2014/chart" uri="{C3380CC4-5D6E-409C-BE32-E72D297353CC}">
              <c16:uniqueId val="{00000000-F5C2-41F9-B24F-917ACF8DC4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2217</c:v>
                </c:pt>
                <c:pt idx="5">
                  <c:v>2382</c:v>
                </c:pt>
                <c:pt idx="8">
                  <c:v>2358</c:v>
                </c:pt>
                <c:pt idx="11">
                  <c:v>2271</c:v>
                </c:pt>
                <c:pt idx="14">
                  <c:v>1998</c:v>
                </c:pt>
              </c:numCache>
            </c:numRef>
          </c:val>
          <c:extLst>
            <c:ext xmlns:c16="http://schemas.microsoft.com/office/drawing/2014/chart" uri="{C3380CC4-5D6E-409C-BE32-E72D297353CC}">
              <c16:uniqueId val="{00000001-F5C2-41F9-B24F-917ACF8DC4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5937</c:v>
                </c:pt>
                <c:pt idx="5">
                  <c:v>5731</c:v>
                </c:pt>
                <c:pt idx="8">
                  <c:v>6069</c:v>
                </c:pt>
                <c:pt idx="11">
                  <c:v>5378</c:v>
                </c:pt>
                <c:pt idx="14">
                  <c:v>4689</c:v>
                </c:pt>
              </c:numCache>
            </c:numRef>
          </c:val>
          <c:extLst>
            <c:ext xmlns:c16="http://schemas.microsoft.com/office/drawing/2014/chart" uri="{C3380CC4-5D6E-409C-BE32-E72D297353CC}">
              <c16:uniqueId val="{00000002-F5C2-41F9-B24F-917ACF8DC4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C2-41F9-B24F-917ACF8DC4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C2-41F9-B24F-917ACF8DC4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5-F5C2-41F9-B24F-917ACF8DC4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c:v>
                </c:pt>
                <c:pt idx="3">
                  <c:v>296</c:v>
                </c:pt>
                <c:pt idx="6">
                  <c:v>444</c:v>
                </c:pt>
                <c:pt idx="9">
                  <c:v>513</c:v>
                </c:pt>
                <c:pt idx="12">
                  <c:v>631</c:v>
                </c:pt>
              </c:numCache>
            </c:numRef>
          </c:val>
          <c:extLst>
            <c:ext xmlns:c16="http://schemas.microsoft.com/office/drawing/2014/chart" uri="{C3380CC4-5D6E-409C-BE32-E72D297353CC}">
              <c16:uniqueId val="{00000006-F5C2-41F9-B24F-917ACF8DC4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c:v>
                </c:pt>
                <c:pt idx="3">
                  <c:v>343</c:v>
                </c:pt>
                <c:pt idx="6">
                  <c:v>296</c:v>
                </c:pt>
                <c:pt idx="9">
                  <c:v>250</c:v>
                </c:pt>
                <c:pt idx="12">
                  <c:v>203</c:v>
                </c:pt>
              </c:numCache>
            </c:numRef>
          </c:val>
          <c:extLst>
            <c:ext xmlns:c16="http://schemas.microsoft.com/office/drawing/2014/chart" uri="{C3380CC4-5D6E-409C-BE32-E72D297353CC}">
              <c16:uniqueId val="{00000007-F5C2-41F9-B24F-917ACF8DC4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1273</c:v>
                </c:pt>
                <c:pt idx="3">
                  <c:v>1146</c:v>
                </c:pt>
                <c:pt idx="6">
                  <c:v>1050</c:v>
                </c:pt>
                <c:pt idx="9">
                  <c:v>976</c:v>
                </c:pt>
                <c:pt idx="12">
                  <c:v>960</c:v>
                </c:pt>
              </c:numCache>
            </c:numRef>
          </c:val>
          <c:extLst>
            <c:ext xmlns:c16="http://schemas.microsoft.com/office/drawing/2014/chart" uri="{C3380CC4-5D6E-409C-BE32-E72D297353CC}">
              <c16:uniqueId val="{00000008-F5C2-41F9-B24F-917ACF8DC4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c:v>
                </c:pt>
                <c:pt idx="3">
                  <c:v>33</c:v>
                </c:pt>
                <c:pt idx="6">
                  <c:v>0</c:v>
                </c:pt>
                <c:pt idx="9">
                  <c:v>0</c:v>
                </c:pt>
                <c:pt idx="12">
                  <c:v>0</c:v>
                </c:pt>
              </c:numCache>
            </c:numRef>
          </c:val>
          <c:extLst>
            <c:ext xmlns:c16="http://schemas.microsoft.com/office/drawing/2014/chart" uri="{C3380CC4-5D6E-409C-BE32-E72D297353CC}">
              <c16:uniqueId val="{00000009-F5C2-41F9-B24F-917ACF8DC4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10184</c:v>
                </c:pt>
                <c:pt idx="3">
                  <c:v>11256</c:v>
                </c:pt>
                <c:pt idx="6">
                  <c:v>11913</c:v>
                </c:pt>
                <c:pt idx="9">
                  <c:v>12057</c:v>
                </c:pt>
                <c:pt idx="12">
                  <c:v>11960</c:v>
                </c:pt>
              </c:numCache>
            </c:numRef>
          </c:val>
          <c:extLst>
            <c:ext xmlns:c16="http://schemas.microsoft.com/office/drawing/2014/chart" uri="{C3380CC4-5D6E-409C-BE32-E72D297353CC}">
              <c16:uniqueId val="{0000000A-F5C2-41F9-B24F-917ACF8DC4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C2-41F9-B24F-917ACF8DC4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997</c:v>
                </c:pt>
                <c:pt idx="1">
                  <c:v>693</c:v>
                </c:pt>
                <c:pt idx="2">
                  <c:v>549</c:v>
                </c:pt>
              </c:numCache>
            </c:numRef>
          </c:val>
          <c:extLst>
            <c:ext xmlns:c16="http://schemas.microsoft.com/office/drawing/2014/chart" uri="{C3380CC4-5D6E-409C-BE32-E72D297353CC}">
              <c16:uniqueId val="{00000000-51D3-4CC7-8794-2CBB474DA8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1325</c:v>
                </c:pt>
                <c:pt idx="1">
                  <c:v>1203</c:v>
                </c:pt>
                <c:pt idx="2">
                  <c:v>893</c:v>
                </c:pt>
              </c:numCache>
            </c:numRef>
          </c:val>
          <c:extLst>
            <c:ext xmlns:c16="http://schemas.microsoft.com/office/drawing/2014/chart" uri="{C3380CC4-5D6E-409C-BE32-E72D297353CC}">
              <c16:uniqueId val="{00000001-51D3-4CC7-8794-2CBB474DA8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3022</c:v>
                </c:pt>
                <c:pt idx="1">
                  <c:v>2662</c:v>
                </c:pt>
                <c:pt idx="2">
                  <c:v>2319</c:v>
                </c:pt>
              </c:numCache>
            </c:numRef>
          </c:val>
          <c:extLst>
            <c:ext xmlns:c16="http://schemas.microsoft.com/office/drawing/2014/chart" uri="{C3380CC4-5D6E-409C-BE32-E72D297353CC}">
              <c16:uniqueId val="{00000002-51D3-4CC7-8794-2CBB474DA8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近年は類似団体平均との差がなく横ばいで推移しており、令和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年度は類似団体平均を</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上回った。今後も、歳出の徹底的な見直しを実施するとともに、税収の徴収率向上対策を中心とする歳入確保に努める。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昨年度より</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％増加している。これは、</a:t>
          </a:r>
          <a:r>
            <a:rPr kumimoji="1" lang="ja-JP" altLang="en-US" sz="1100">
              <a:solidFill>
                <a:sysClr val="windowText" lastClr="000000"/>
              </a:solidFill>
              <a:effectLst/>
              <a:latin typeface="+mn-lt"/>
              <a:ea typeface="+mn-ea"/>
              <a:cs typeface="+mn-cs"/>
            </a:rPr>
            <a:t>学校給食公社委託料</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障害児通所給付費</a:t>
          </a:r>
          <a:r>
            <a:rPr kumimoji="1" lang="ja-JP" altLang="ja-JP" sz="1100">
              <a:solidFill>
                <a:sysClr val="windowText" lastClr="000000"/>
              </a:solidFill>
              <a:effectLst/>
              <a:latin typeface="+mn-lt"/>
              <a:ea typeface="+mn-ea"/>
              <a:cs typeface="+mn-cs"/>
            </a:rPr>
            <a:t>の一般財源分が増加したことや、臨時財政対策債が減少したことなどが理由である。今後も事業評価等による事務事業の見直しを進め、優先度を厳しく点検し精査することで、経常経費の削減を図る。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92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7435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7435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類似団体平均を下回っているのは、類似団体に比べて職員が少なく、人件費が大きく抑えられていることが原因である。しかしながら、</a:t>
          </a:r>
          <a:r>
            <a:rPr kumimoji="1" lang="ja-JP" altLang="en-US" sz="1100">
              <a:solidFill>
                <a:sysClr val="windowText" lastClr="000000"/>
              </a:solidFill>
              <a:effectLst/>
              <a:latin typeface="+mn-lt"/>
              <a:ea typeface="+mn-ea"/>
              <a:cs typeface="+mn-cs"/>
            </a:rPr>
            <a:t>会計年度任用職員雇用費が増加していることや、</a:t>
          </a:r>
          <a:r>
            <a:rPr kumimoji="1" lang="ja-JP" altLang="ja-JP" sz="1100">
              <a:solidFill>
                <a:sysClr val="windowText" lastClr="000000"/>
              </a:solidFill>
              <a:effectLst/>
              <a:latin typeface="+mn-lt"/>
              <a:ea typeface="+mn-ea"/>
              <a:cs typeface="+mn-cs"/>
            </a:rPr>
            <a:t>物件費については</a:t>
          </a:r>
          <a:r>
            <a:rPr kumimoji="1" lang="ja-JP" altLang="en-US" sz="1100">
              <a:solidFill>
                <a:sysClr val="windowText" lastClr="000000"/>
              </a:solidFill>
              <a:effectLst/>
              <a:latin typeface="+mn-lt"/>
              <a:ea typeface="+mn-ea"/>
              <a:cs typeface="+mn-cs"/>
            </a:rPr>
            <a:t>新型コロナウイルスワクチン接種事業の減はあったものの、学校給食公社委託料</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増額となっているため、今後も経費の削減に取り組み、現在の水準を維持するように努める。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61426</xdr:rowOff>
    </xdr:from>
    <xdr:to>
      <xdr:col>23</xdr:col>
      <xdr:colOff>133350</xdr:colOff>
      <xdr:row>81</xdr:row>
      <xdr:rowOff>64515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8876"/>
          <a:ext cx="8382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41939</xdr:rowOff>
    </xdr:from>
    <xdr:to>
      <xdr:col>19</xdr:col>
      <xdr:colOff>133350</xdr:colOff>
      <xdr:row>81</xdr:row>
      <xdr:rowOff>61426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29389"/>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25540</xdr:rowOff>
    </xdr:from>
    <xdr:to>
      <xdr:col>15</xdr:col>
      <xdr:colOff>82550</xdr:colOff>
      <xdr:row>81</xdr:row>
      <xdr:rowOff>41939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1299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160468</xdr:rowOff>
    </xdr:from>
    <xdr:to>
      <xdr:col>11</xdr:col>
      <xdr:colOff>31750</xdr:colOff>
      <xdr:row>81</xdr:row>
      <xdr:rowOff>25540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6468"/>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13715</xdr:rowOff>
    </xdr:from>
    <xdr:to>
      <xdr:col>23</xdr:col>
      <xdr:colOff>184150</xdr:colOff>
      <xdr:row>81</xdr:row>
      <xdr:rowOff>115315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106442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10626</xdr:rowOff>
    </xdr:from>
    <xdr:to>
      <xdr:col>19</xdr:col>
      <xdr:colOff>184150</xdr:colOff>
      <xdr:row>81</xdr:row>
      <xdr:rowOff>112226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122403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162589</xdr:rowOff>
    </xdr:from>
    <xdr:to>
      <xdr:col>15</xdr:col>
      <xdr:colOff>133350</xdr:colOff>
      <xdr:row>81</xdr:row>
      <xdr:rowOff>92739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102916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146190</xdr:rowOff>
    </xdr:from>
    <xdr:to>
      <xdr:col>11</xdr:col>
      <xdr:colOff>82550</xdr:colOff>
      <xdr:row>81</xdr:row>
      <xdr:rowOff>76340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86517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3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109668</xdr:rowOff>
    </xdr:from>
    <xdr:to>
      <xdr:col>7</xdr:col>
      <xdr:colOff>31750</xdr:colOff>
      <xdr:row>81</xdr:row>
      <xdr:rowOff>39818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49995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昨年度と変わらず、類似団体平均を上回る</a:t>
          </a:r>
          <a:r>
            <a:rPr kumimoji="1" lang="en-US" altLang="ja-JP" sz="1100">
              <a:solidFill>
                <a:sysClr val="windowText" lastClr="000000"/>
              </a:solidFill>
              <a:effectLst/>
              <a:latin typeface="+mn-lt"/>
              <a:ea typeface="+mn-ea"/>
              <a:cs typeface="+mn-cs"/>
            </a:rPr>
            <a:t>98.5</a:t>
          </a:r>
          <a:r>
            <a:rPr kumimoji="1" lang="ja-JP" altLang="ja-JP" sz="1100">
              <a:solidFill>
                <a:sysClr val="windowText" lastClr="000000"/>
              </a:solidFill>
              <a:effectLst/>
              <a:latin typeface="+mn-lt"/>
              <a:ea typeface="+mn-ea"/>
              <a:cs typeface="+mn-cs"/>
            </a:rPr>
            <a:t>となっており、全国町村平均よりも高い水準にあるため、より一層の給与体系の適正化に努める。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23989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117828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97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13405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339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9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過去からの職員数抑制対策により、類似団体平均を大きく下回る</a:t>
          </a:r>
          <a:r>
            <a:rPr kumimoji="1" lang="en-US" altLang="ja-JP" sz="1100">
              <a:solidFill>
                <a:sysClr val="windowText" lastClr="000000"/>
              </a:solidFill>
              <a:effectLst/>
              <a:latin typeface="+mn-lt"/>
              <a:ea typeface="+mn-ea"/>
              <a:cs typeface="+mn-cs"/>
            </a:rPr>
            <a:t>4.98</a:t>
          </a:r>
          <a:r>
            <a:rPr kumimoji="1" lang="ja-JP" altLang="ja-JP" sz="1100">
              <a:solidFill>
                <a:sysClr val="windowText" lastClr="000000"/>
              </a:solidFill>
              <a:effectLst/>
              <a:latin typeface="+mn-lt"/>
              <a:ea typeface="+mn-ea"/>
              <a:cs typeface="+mn-cs"/>
            </a:rPr>
            <a:t>人となっている。今後も、住民サービスの向上に努めるとともに、より適切な定員管理に努める。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133894</xdr:rowOff>
    </xdr:from>
    <xdr:to>
      <xdr:col>81</xdr:col>
      <xdr:colOff>44450</xdr:colOff>
      <xdr:row>58</xdr:row>
      <xdr:rowOff>158024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7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133894</xdr:rowOff>
    </xdr:from>
    <xdr:to>
      <xdr:col>77</xdr:col>
      <xdr:colOff>44450</xdr:colOff>
      <xdr:row>58</xdr:row>
      <xdr:rowOff>147683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0779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147683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132171</xdr:rowOff>
    </xdr:from>
    <xdr:to>
      <xdr:col>68</xdr:col>
      <xdr:colOff>152400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627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107224</xdr:rowOff>
    </xdr:from>
    <xdr:to>
      <xdr:col>81</xdr:col>
      <xdr:colOff>95250</xdr:colOff>
      <xdr:row>59</xdr:row>
      <xdr:rowOff>37374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123751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83094</xdr:rowOff>
    </xdr:from>
    <xdr:to>
      <xdr:col>77</xdr:col>
      <xdr:colOff>95250</xdr:colOff>
      <xdr:row>59</xdr:row>
      <xdr:rowOff>13244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23421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96883</xdr:rowOff>
    </xdr:from>
    <xdr:to>
      <xdr:col>73</xdr:col>
      <xdr:colOff>44450</xdr:colOff>
      <xdr:row>59</xdr:row>
      <xdr:rowOff>27033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37210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81371</xdr:rowOff>
    </xdr:from>
    <xdr:to>
      <xdr:col>64</xdr:col>
      <xdr:colOff>152400</xdr:colOff>
      <xdr:row>59</xdr:row>
      <xdr:rowOff>11521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21698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まで悪化が続いていたが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％となっており、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や道路整備事業</a:t>
          </a:r>
          <a:r>
            <a:rPr kumimoji="1" lang="ja-JP" altLang="ja-JP" sz="1100">
              <a:solidFill>
                <a:sysClr val="windowText" lastClr="000000"/>
              </a:solidFill>
              <a:effectLst/>
              <a:latin typeface="+mn-lt"/>
              <a:ea typeface="+mn-ea"/>
              <a:cs typeface="+mn-cs"/>
            </a:rPr>
            <a:t>など大規模の起債事業を行っており、地方債発行額が増加傾向にある。今後も、緊急度、住民ニーズを把握し、的確な事業を選択することで、地方債に大きく頼ることのない財政運営に努める。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14922</xdr:rowOff>
    </xdr:from>
    <xdr:to>
      <xdr:col>81</xdr:col>
      <xdr:colOff>44450</xdr:colOff>
      <xdr:row>39</xdr:row>
      <xdr:rowOff>26988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014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26988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954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162243</xdr:rowOff>
    </xdr:from>
    <xdr:to>
      <xdr:col>72</xdr:col>
      <xdr:colOff>203200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773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113982</xdr:rowOff>
    </xdr:from>
    <xdr:to>
      <xdr:col>68</xdr:col>
      <xdr:colOff>152400</xdr:colOff>
      <xdr:row>38</xdr:row>
      <xdr:rowOff>162243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290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152099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147638</xdr:rowOff>
    </xdr:from>
    <xdr:to>
      <xdr:col>77</xdr:col>
      <xdr:colOff>95250</xdr:colOff>
      <xdr:row>39</xdr:row>
      <xdr:rowOff>77788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87965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63182</xdr:rowOff>
    </xdr:from>
    <xdr:to>
      <xdr:col>64</xdr:col>
      <xdr:colOff>152400</xdr:colOff>
      <xdr:row>38</xdr:row>
      <xdr:rowOff>164782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将来負担額よりも基金などの充当可能財源等が上回り、将来負担比率がない状況である。今後も公債費等義務的経費の削減を中心とする行財政改革を進め、財政の健全化に努める。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％とわずかに増加したものの、類似団体と比較すると、人件費に係る経常収支比率は</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類似団体平均より率が高いのは、指定管理者制度の導入により、社会教育施設の管理・運営を教育振興公社に委託しており、本庁で管理・運営を行えば人件費に計上される経費が物件費で計上されているためである。昨年度と比較すると</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％増加しているのは、</a:t>
          </a:r>
          <a:r>
            <a:rPr kumimoji="1" lang="ja-JP" altLang="en-US" sz="1100">
              <a:solidFill>
                <a:sysClr val="windowText" lastClr="000000"/>
              </a:solidFill>
              <a:effectLst/>
              <a:latin typeface="+mn-lt"/>
              <a:ea typeface="+mn-ea"/>
              <a:cs typeface="+mn-cs"/>
            </a:rPr>
            <a:t>学校給食公社委託料</a:t>
          </a:r>
          <a:r>
            <a:rPr kumimoji="1" lang="ja-JP" altLang="ja-JP" sz="1100">
              <a:solidFill>
                <a:sysClr val="windowText" lastClr="000000"/>
              </a:solidFill>
              <a:effectLst/>
              <a:latin typeface="+mn-lt"/>
              <a:ea typeface="+mn-ea"/>
              <a:cs typeface="+mn-cs"/>
            </a:rPr>
            <a:t>の一般財源分が増加したことなどによるもの。</a:t>
          </a:r>
          <a:r>
            <a:rPr kumimoji="1" lang="ja-JP" altLang="en-US" sz="1100">
              <a:solidFill>
                <a:sysClr val="windowText" lastClr="000000"/>
              </a:solidFill>
              <a:effectLst/>
              <a:latin typeface="+mn-lt"/>
              <a:ea typeface="+mn-ea"/>
              <a:cs typeface="+mn-cs"/>
            </a:rPr>
            <a:t>なかでも光熱費や機器管理費の増が大きい。</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5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経常収支比率は昨年度より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％増加し、類似団体と比較すると</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％上回っている。これは、物価高騰対策である</a:t>
          </a:r>
          <a:r>
            <a:rPr kumimoji="1" lang="ja-JP" altLang="en-US" sz="1100">
              <a:solidFill>
                <a:sysClr val="windowText" lastClr="000000"/>
              </a:solidFill>
              <a:effectLst/>
              <a:latin typeface="+mn-lt"/>
              <a:ea typeface="+mn-ea"/>
              <a:cs typeface="+mn-cs"/>
            </a:rPr>
            <a:t>住民税非課税世帯等への緊急支援給付金</a:t>
          </a:r>
          <a:r>
            <a:rPr kumimoji="1" lang="ja-JP" altLang="ja-JP" sz="1100">
              <a:solidFill>
                <a:sysClr val="windowText" lastClr="000000"/>
              </a:solidFill>
              <a:effectLst/>
              <a:latin typeface="+mn-lt"/>
              <a:ea typeface="+mn-ea"/>
              <a:cs typeface="+mn-cs"/>
            </a:rPr>
            <a:t>事業や</a:t>
          </a:r>
          <a:r>
            <a:rPr kumimoji="1" lang="ja-JP" altLang="en-US" sz="1100">
              <a:solidFill>
                <a:sysClr val="windowText" lastClr="000000"/>
              </a:solidFill>
              <a:effectLst/>
              <a:latin typeface="+mn-lt"/>
              <a:ea typeface="+mn-ea"/>
              <a:cs typeface="+mn-cs"/>
            </a:rPr>
            <a:t>障害児通所</a:t>
          </a:r>
          <a:r>
            <a:rPr kumimoji="1" lang="ja-JP" altLang="ja-JP" sz="1100">
              <a:solidFill>
                <a:sysClr val="windowText" lastClr="000000"/>
              </a:solidFill>
              <a:effectLst/>
              <a:latin typeface="+mn-lt"/>
              <a:ea typeface="+mn-ea"/>
              <a:cs typeface="+mn-cs"/>
            </a:rPr>
            <a:t>給付費などの経費が増加したことによるもの。今後も社会保障と税の一体改革等による扶助費の上昇が懸念されるため、各種手当・サービス等の見直しを進めていくことで、より一層の改善に努める。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60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その他の経常収支比率はおおむね横ばいで推移している。</a:t>
          </a:r>
          <a:r>
            <a:rPr kumimoji="1" lang="ja-JP" altLang="en-US" sz="1100">
              <a:solidFill>
                <a:sysClr val="windowText" lastClr="000000"/>
              </a:solidFill>
              <a:effectLst/>
              <a:latin typeface="+mn-lt"/>
              <a:ea typeface="+mn-ea"/>
              <a:cs typeface="+mn-cs"/>
            </a:rPr>
            <a:t>街路灯設置費の増加</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介護保険事務費繰入金</a:t>
          </a:r>
          <a:r>
            <a:rPr kumimoji="1" lang="ja-JP" altLang="ja-JP" sz="1100">
              <a:solidFill>
                <a:sysClr val="windowText" lastClr="000000"/>
              </a:solidFill>
              <a:effectLst/>
              <a:latin typeface="+mn-lt"/>
              <a:ea typeface="+mn-ea"/>
              <a:cs typeface="+mn-cs"/>
            </a:rPr>
            <a:t>の増加など</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。類似団体と比較すると、令和元年度から平均を上回っており、今年度は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％上回り</a:t>
          </a:r>
          <a:r>
            <a:rPr kumimoji="1" lang="en-US" altLang="ja-JP" sz="1100">
              <a:solidFill>
                <a:sysClr val="windowText" lastClr="000000"/>
              </a:solidFill>
              <a:effectLst/>
              <a:latin typeface="+mn-lt"/>
              <a:ea typeface="+mn-ea"/>
              <a:cs typeface="+mn-cs"/>
            </a:rPr>
            <a:t>14.1</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ほぼ横ばいに推移しているが、今年度は類似団体平均を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％上回り、昨年度から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増加した。これは、</a:t>
          </a:r>
          <a:r>
            <a:rPr kumimoji="1" lang="ja-JP" altLang="en-US" sz="1100">
              <a:solidFill>
                <a:sysClr val="windowText" lastClr="000000"/>
              </a:solidFill>
              <a:effectLst/>
              <a:latin typeface="+mn-lt"/>
              <a:ea typeface="+mn-ea"/>
              <a:cs typeface="+mn-cs"/>
            </a:rPr>
            <a:t>消防事務委託費負担金が増えたことや、</a:t>
          </a:r>
          <a:r>
            <a:rPr lang="ja-JP" altLang="ja-JP" sz="1100">
              <a:solidFill>
                <a:sysClr val="windowText" lastClr="000000"/>
              </a:solidFill>
              <a:effectLst/>
              <a:latin typeface="+mn-lt"/>
              <a:ea typeface="+mn-ea"/>
              <a:cs typeface="+mn-cs"/>
            </a:rPr>
            <a:t>ふるさと納税が増えており、返礼品提供団体に交付する「ふるさと時津夢づくり農業振興奨励金」が増えたこと</a:t>
          </a:r>
          <a:r>
            <a:rPr kumimoji="1" lang="ja-JP" altLang="ja-JP" sz="1100">
              <a:solidFill>
                <a:sysClr val="windowText" lastClr="000000"/>
              </a:solidFill>
              <a:effectLst/>
              <a:latin typeface="+mn-lt"/>
              <a:ea typeface="+mn-ea"/>
              <a:cs typeface="+mn-cs"/>
            </a:rPr>
            <a:t>などによるものである。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公債費にかかる経常収支比率は、平成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年度から類似団体を上回って</a:t>
          </a:r>
          <a:r>
            <a:rPr kumimoji="1" lang="ja-JP" altLang="en-US" sz="1100">
              <a:solidFill>
                <a:sysClr val="windowText" lastClr="000000"/>
              </a:solidFill>
              <a:effectLst/>
              <a:latin typeface="+mn-lt"/>
              <a:ea typeface="+mn-ea"/>
              <a:cs typeface="+mn-cs"/>
            </a:rPr>
            <a:t>おり、令和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年度も</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％とわずかに上回った。今年度は、償還終了等により公債費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減少したため、経常収支比率は前年度より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ている。今</a:t>
          </a:r>
          <a:r>
            <a:rPr kumimoji="1" lang="ja-JP" altLang="ja-JP" sz="1100">
              <a:solidFill>
                <a:sysClr val="windowText" lastClr="000000"/>
              </a:solidFill>
              <a:effectLst/>
              <a:latin typeface="+mn-lt"/>
              <a:ea typeface="+mn-ea"/>
              <a:cs typeface="+mn-cs"/>
            </a:rPr>
            <a:t>後は、大型事業の償還が始まり、公債費の増加が見込まれるが、緊急度・住民ニーズを的確に把握した事業の選択により、地方債に大きく頼ることのない財政運営に努める。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98569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55135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昨年度と比べ、</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％の増となった。これは、障害者自立支援給付費</a:t>
          </a:r>
          <a:r>
            <a:rPr kumimoji="1" lang="ja-JP" altLang="en-US" sz="1100">
              <a:solidFill>
                <a:sysClr val="windowText" lastClr="000000"/>
              </a:solidFill>
              <a:effectLst/>
              <a:latin typeface="+mn-lt"/>
              <a:ea typeface="+mn-ea"/>
              <a:cs typeface="+mn-cs"/>
            </a:rPr>
            <a:t>等の減少はあったものの、学校給食公社委託料や障害児通所給付費</a:t>
          </a:r>
          <a:r>
            <a:rPr kumimoji="1" lang="ja-JP" altLang="ja-JP" sz="1100">
              <a:solidFill>
                <a:sysClr val="windowText" lastClr="000000"/>
              </a:solidFill>
              <a:effectLst/>
              <a:latin typeface="+mn-lt"/>
              <a:ea typeface="+mn-ea"/>
              <a:cs typeface="+mn-cs"/>
            </a:rPr>
            <a:t>等が増加したことによるものである。類似団体平均と比較すると、今年度の経常収支比率は</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％上回った。今後も、事業評価等による事務事業の見直しを進め、事務事業の優先度を厳しく点検し、優先度の低い事務事業については計画的に廃止・縮小するなど、経常経費の削減を図る。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92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99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93215</xdr:rowOff>
    </xdr:from>
    <xdr:to>
      <xdr:col>29</xdr:col>
      <xdr:colOff>127000</xdr:colOff>
      <xdr:row>19</xdr:row>
      <xdr:rowOff>122562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98390"/>
          <a:ext cx="647700" cy="2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104788</xdr:rowOff>
    </xdr:from>
    <xdr:to>
      <xdr:col>26</xdr:col>
      <xdr:colOff>50800</xdr:colOff>
      <xdr:row>19</xdr:row>
      <xdr:rowOff>122562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09963"/>
          <a:ext cx="698500" cy="1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104788</xdr:rowOff>
    </xdr:from>
    <xdr:to>
      <xdr:col>22</xdr:col>
      <xdr:colOff>114300</xdr:colOff>
      <xdr:row>19</xdr:row>
      <xdr:rowOff>126519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09963"/>
          <a:ext cx="698500" cy="2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126519</xdr:rowOff>
    </xdr:from>
    <xdr:to>
      <xdr:col>18</xdr:col>
      <xdr:colOff>177800</xdr:colOff>
      <xdr:row>19</xdr:row>
      <xdr:rowOff>170096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31694"/>
          <a:ext cx="698500" cy="4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42415</xdr:rowOff>
    </xdr:from>
    <xdr:to>
      <xdr:col>29</xdr:col>
      <xdr:colOff>177800</xdr:colOff>
      <xdr:row>19</xdr:row>
      <xdr:rowOff>144015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4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122442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71762</xdr:rowOff>
    </xdr:from>
    <xdr:to>
      <xdr:col>26</xdr:col>
      <xdr:colOff>101600</xdr:colOff>
      <xdr:row>20</xdr:row>
      <xdr:rowOff>1912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7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158139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53988</xdr:rowOff>
    </xdr:from>
    <xdr:to>
      <xdr:col>22</xdr:col>
      <xdr:colOff>165100</xdr:colOff>
      <xdr:row>19</xdr:row>
      <xdr:rowOff>155588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140365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75719</xdr:rowOff>
    </xdr:from>
    <xdr:to>
      <xdr:col>19</xdr:col>
      <xdr:colOff>38100</xdr:colOff>
      <xdr:row>20</xdr:row>
      <xdr:rowOff>5869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8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162096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6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119296</xdr:rowOff>
    </xdr:from>
    <xdr:to>
      <xdr:col>15</xdr:col>
      <xdr:colOff>101600</xdr:colOff>
      <xdr:row>20</xdr:row>
      <xdr:rowOff>49446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24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34223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12853</xdr:rowOff>
    </xdr:from>
    <xdr:to>
      <xdr:col>29</xdr:col>
      <xdr:colOff>127000</xdr:colOff>
      <xdr:row>36</xdr:row>
      <xdr:rowOff>41294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66103"/>
          <a:ext cx="647700" cy="2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10128</xdr:rowOff>
    </xdr:from>
    <xdr:to>
      <xdr:col>26</xdr:col>
      <xdr:colOff>50800</xdr:colOff>
      <xdr:row>36</xdr:row>
      <xdr:rowOff>12853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63378"/>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10128</xdr:rowOff>
    </xdr:from>
    <xdr:to>
      <xdr:col>22</xdr:col>
      <xdr:colOff>114300</xdr:colOff>
      <xdr:row>36</xdr:row>
      <xdr:rowOff>38798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3378"/>
          <a:ext cx="698500" cy="2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38798</xdr:rowOff>
    </xdr:from>
    <xdr:to>
      <xdr:col>18</xdr:col>
      <xdr:colOff>177800</xdr:colOff>
      <xdr:row>36</xdr:row>
      <xdr:rowOff>62382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92048"/>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333394</xdr:rowOff>
    </xdr:from>
    <xdr:to>
      <xdr:col>29</xdr:col>
      <xdr:colOff>177800</xdr:colOff>
      <xdr:row>36</xdr:row>
      <xdr:rowOff>92094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305471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304953</xdr:rowOff>
    </xdr:from>
    <xdr:to>
      <xdr:col>26</xdr:col>
      <xdr:colOff>101600</xdr:colOff>
      <xdr:row>36</xdr:row>
      <xdr:rowOff>63653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48430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302228</xdr:rowOff>
    </xdr:from>
    <xdr:to>
      <xdr:col>22</xdr:col>
      <xdr:colOff>165100</xdr:colOff>
      <xdr:row>36</xdr:row>
      <xdr:rowOff>60928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45705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330898</xdr:rowOff>
    </xdr:from>
    <xdr:to>
      <xdr:col>19</xdr:col>
      <xdr:colOff>38100</xdr:colOff>
      <xdr:row>36</xdr:row>
      <xdr:rowOff>89598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74375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11582</xdr:rowOff>
    </xdr:from>
    <xdr:to>
      <xdr:col>15</xdr:col>
      <xdr:colOff>101600</xdr:colOff>
      <xdr:row>36</xdr:row>
      <xdr:rowOff>113182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97959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79104</xdr:rowOff>
    </xdr:from>
    <xdr:to>
      <xdr:col>24</xdr:col>
      <xdr:colOff>63500</xdr:colOff>
      <xdr:row>38</xdr:row>
      <xdr:rowOff>109786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94204"/>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85097</xdr:rowOff>
    </xdr:from>
    <xdr:to>
      <xdr:col>19</xdr:col>
      <xdr:colOff>177800</xdr:colOff>
      <xdr:row>38</xdr:row>
      <xdr:rowOff>109786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019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85097</xdr:rowOff>
    </xdr:from>
    <xdr:to>
      <xdr:col>15</xdr:col>
      <xdr:colOff>50800</xdr:colOff>
      <xdr:row>38</xdr:row>
      <xdr:rowOff>119191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0197"/>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119191</xdr:rowOff>
    </xdr:from>
    <xdr:to>
      <xdr:col>10</xdr:col>
      <xdr:colOff>114300</xdr:colOff>
      <xdr:row>39</xdr:row>
      <xdr:rowOff>17480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4291"/>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28304</xdr:rowOff>
    </xdr:from>
    <xdr:to>
      <xdr:col>24</xdr:col>
      <xdr:colOff>114300</xdr:colOff>
      <xdr:row>38</xdr:row>
      <xdr:rowOff>129904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114682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58986</xdr:rowOff>
    </xdr:from>
    <xdr:to>
      <xdr:col>20</xdr:col>
      <xdr:colOff>38100</xdr:colOff>
      <xdr:row>38</xdr:row>
      <xdr:rowOff>160586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151713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34297</xdr:rowOff>
    </xdr:from>
    <xdr:to>
      <xdr:col>15</xdr:col>
      <xdr:colOff>101600</xdr:colOff>
      <xdr:row>38</xdr:row>
      <xdr:rowOff>135897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68391</xdr:rowOff>
    </xdr:from>
    <xdr:to>
      <xdr:col>10</xdr:col>
      <xdr:colOff>165100</xdr:colOff>
      <xdr:row>38</xdr:row>
      <xdr:rowOff>169991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138130</xdr:rowOff>
    </xdr:from>
    <xdr:to>
      <xdr:col>6</xdr:col>
      <xdr:colOff>38100</xdr:colOff>
      <xdr:row>39</xdr:row>
      <xdr:rowOff>68280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59407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26241</xdr:rowOff>
    </xdr:from>
    <xdr:to>
      <xdr:col>24</xdr:col>
      <xdr:colOff>63500</xdr:colOff>
      <xdr:row>57</xdr:row>
      <xdr:rowOff>32057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8891"/>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26241</xdr:rowOff>
    </xdr:from>
    <xdr:to>
      <xdr:col>19</xdr:col>
      <xdr:colOff>177800</xdr:colOff>
      <xdr:row>57</xdr:row>
      <xdr:rowOff>50555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8891"/>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50555</xdr:rowOff>
    </xdr:from>
    <xdr:to>
      <xdr:col>15</xdr:col>
      <xdr:colOff>50800</xdr:colOff>
      <xdr:row>57</xdr:row>
      <xdr:rowOff>57189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3205"/>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57189</xdr:rowOff>
    </xdr:from>
    <xdr:to>
      <xdr:col>10</xdr:col>
      <xdr:colOff>114300</xdr:colOff>
      <xdr:row>57</xdr:row>
      <xdr:rowOff>69090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9839"/>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152707</xdr:rowOff>
    </xdr:from>
    <xdr:to>
      <xdr:col>24</xdr:col>
      <xdr:colOff>114300</xdr:colOff>
      <xdr:row>57</xdr:row>
      <xdr:rowOff>82857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146891</xdr:rowOff>
    </xdr:from>
    <xdr:to>
      <xdr:col>20</xdr:col>
      <xdr:colOff>38100</xdr:colOff>
      <xdr:row>57</xdr:row>
      <xdr:rowOff>77041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68168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171205</xdr:rowOff>
    </xdr:from>
    <xdr:to>
      <xdr:col>15</xdr:col>
      <xdr:colOff>101600</xdr:colOff>
      <xdr:row>57</xdr:row>
      <xdr:rowOff>101355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92482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6389</xdr:rowOff>
    </xdr:from>
    <xdr:to>
      <xdr:col>10</xdr:col>
      <xdr:colOff>165100</xdr:colOff>
      <xdr:row>57</xdr:row>
      <xdr:rowOff>107989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18290</xdr:rowOff>
    </xdr:from>
    <xdr:to>
      <xdr:col>6</xdr:col>
      <xdr:colOff>38100</xdr:colOff>
      <xdr:row>57</xdr:row>
      <xdr:rowOff>119890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111017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42957</xdr:rowOff>
    </xdr:from>
    <xdr:to>
      <xdr:col>24</xdr:col>
      <xdr:colOff>63500</xdr:colOff>
      <xdr:row>78</xdr:row>
      <xdr:rowOff>44283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6057"/>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30384</xdr:rowOff>
    </xdr:from>
    <xdr:to>
      <xdr:col>19</xdr:col>
      <xdr:colOff>177800</xdr:colOff>
      <xdr:row>78</xdr:row>
      <xdr:rowOff>44283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34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30384</xdr:rowOff>
    </xdr:from>
    <xdr:to>
      <xdr:col>15</xdr:col>
      <xdr:colOff>50800</xdr:colOff>
      <xdr:row>78</xdr:row>
      <xdr:rowOff>58730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348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58730</xdr:rowOff>
    </xdr:from>
    <xdr:to>
      <xdr:col>10</xdr:col>
      <xdr:colOff>114300</xdr:colOff>
      <xdr:row>78</xdr:row>
      <xdr:rowOff>74275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18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163607</xdr:rowOff>
    </xdr:from>
    <xdr:to>
      <xdr:col>24</xdr:col>
      <xdr:colOff>114300</xdr:colOff>
      <xdr:row>78</xdr:row>
      <xdr:rowOff>93757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78534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164933</xdr:rowOff>
    </xdr:from>
    <xdr:to>
      <xdr:col>20</xdr:col>
      <xdr:colOff>38100</xdr:colOff>
      <xdr:row>78</xdr:row>
      <xdr:rowOff>95083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151034</xdr:rowOff>
    </xdr:from>
    <xdr:to>
      <xdr:col>15</xdr:col>
      <xdr:colOff>101600</xdr:colOff>
      <xdr:row>78</xdr:row>
      <xdr:rowOff>81184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72311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7930</xdr:rowOff>
    </xdr:from>
    <xdr:to>
      <xdr:col>10</xdr:col>
      <xdr:colOff>165100</xdr:colOff>
      <xdr:row>78</xdr:row>
      <xdr:rowOff>109530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23475</xdr:rowOff>
    </xdr:from>
    <xdr:to>
      <xdr:col>6</xdr:col>
      <xdr:colOff>38100</xdr:colOff>
      <xdr:row>78</xdr:row>
      <xdr:rowOff>125075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116202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158750</xdr:rowOff>
    </xdr:from>
    <xdr:to>
      <xdr:col>24</xdr:col>
      <xdr:colOff>63500</xdr:colOff>
      <xdr:row>95</xdr:row>
      <xdr:rowOff>158001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75050"/>
          <a:ext cx="838200" cy="1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128778</xdr:rowOff>
    </xdr:from>
    <xdr:to>
      <xdr:col>19</xdr:col>
      <xdr:colOff>177800</xdr:colOff>
      <xdr:row>95</xdr:row>
      <xdr:rowOff>158001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45078"/>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128778</xdr:rowOff>
    </xdr:from>
    <xdr:to>
      <xdr:col>15</xdr:col>
      <xdr:colOff>50800</xdr:colOff>
      <xdr:row>96</xdr:row>
      <xdr:rowOff>109156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5078"/>
          <a:ext cx="889000" cy="3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109156</xdr:rowOff>
    </xdr:from>
    <xdr:to>
      <xdr:col>10</xdr:col>
      <xdr:colOff>114300</xdr:colOff>
      <xdr:row>97</xdr:row>
      <xdr:rowOff>22276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8356"/>
          <a:ext cx="8890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107950</xdr:rowOff>
    </xdr:from>
    <xdr:to>
      <xdr:col>24</xdr:col>
      <xdr:colOff>114300</xdr:colOff>
      <xdr:row>95</xdr:row>
      <xdr:rowOff>38100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130827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107201</xdr:rowOff>
    </xdr:from>
    <xdr:to>
      <xdr:col>20</xdr:col>
      <xdr:colOff>38100</xdr:colOff>
      <xdr:row>96</xdr:row>
      <xdr:rowOff>37351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53878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77978</xdr:rowOff>
    </xdr:from>
    <xdr:to>
      <xdr:col>15</xdr:col>
      <xdr:colOff>101600</xdr:colOff>
      <xdr:row>95</xdr:row>
      <xdr:rowOff>8128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24655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58356</xdr:rowOff>
    </xdr:from>
    <xdr:to>
      <xdr:col>10</xdr:col>
      <xdr:colOff>165100</xdr:colOff>
      <xdr:row>96</xdr:row>
      <xdr:rowOff>159956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142926</xdr:rowOff>
    </xdr:from>
    <xdr:to>
      <xdr:col>6</xdr:col>
      <xdr:colOff>38100</xdr:colOff>
      <xdr:row>97</xdr:row>
      <xdr:rowOff>73076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89603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63446</xdr:rowOff>
    </xdr:from>
    <xdr:to>
      <xdr:col>55</xdr:col>
      <xdr:colOff>0</xdr:colOff>
      <xdr:row>37</xdr:row>
      <xdr:rowOff>169527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7096"/>
          <a:ext cx="838200" cy="10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63446</xdr:rowOff>
    </xdr:from>
    <xdr:to>
      <xdr:col>50</xdr:col>
      <xdr:colOff>114300</xdr:colOff>
      <xdr:row>37</xdr:row>
      <xdr:rowOff>79828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7096"/>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118266</xdr:rowOff>
    </xdr:from>
    <xdr:to>
      <xdr:col>45</xdr:col>
      <xdr:colOff>177800</xdr:colOff>
      <xdr:row>37</xdr:row>
      <xdr:rowOff>79828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3216"/>
          <a:ext cx="889000" cy="99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118266</xdr:rowOff>
    </xdr:from>
    <xdr:to>
      <xdr:col>41</xdr:col>
      <xdr:colOff>50800</xdr:colOff>
      <xdr:row>38</xdr:row>
      <xdr:rowOff>155974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3216"/>
          <a:ext cx="889000" cy="1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118727</xdr:rowOff>
    </xdr:from>
    <xdr:to>
      <xdr:col>55</xdr:col>
      <xdr:colOff>50800</xdr:colOff>
      <xdr:row>38</xdr:row>
      <xdr:rowOff>48877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97154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12646</xdr:rowOff>
    </xdr:from>
    <xdr:to>
      <xdr:col>50</xdr:col>
      <xdr:colOff>165100</xdr:colOff>
      <xdr:row>37</xdr:row>
      <xdr:rowOff>114246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130773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3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29028</xdr:rowOff>
    </xdr:from>
    <xdr:to>
      <xdr:col>46</xdr:col>
      <xdr:colOff>38100</xdr:colOff>
      <xdr:row>37</xdr:row>
      <xdr:rowOff>130628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147155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67466</xdr:rowOff>
    </xdr:from>
    <xdr:to>
      <xdr:col>41</xdr:col>
      <xdr:colOff>101600</xdr:colOff>
      <xdr:row>31</xdr:row>
      <xdr:rowOff>169066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160193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105174</xdr:rowOff>
    </xdr:from>
    <xdr:to>
      <xdr:col>36</xdr:col>
      <xdr:colOff>165100</xdr:colOff>
      <xdr:row>39</xdr:row>
      <xdr:rowOff>35324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26451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45067</xdr:rowOff>
    </xdr:from>
    <xdr:to>
      <xdr:col>55</xdr:col>
      <xdr:colOff>0</xdr:colOff>
      <xdr:row>55</xdr:row>
      <xdr:rowOff>16004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03367"/>
          <a:ext cx="838200" cy="1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45067</xdr:rowOff>
    </xdr:from>
    <xdr:to>
      <xdr:col>50</xdr:col>
      <xdr:colOff>114300</xdr:colOff>
      <xdr:row>54</xdr:row>
      <xdr:rowOff>132835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03367"/>
          <a:ext cx="889000" cy="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5923</xdr:rowOff>
    </xdr:from>
    <xdr:to>
      <xdr:col>45</xdr:col>
      <xdr:colOff>177800</xdr:colOff>
      <xdr:row>54</xdr:row>
      <xdr:rowOff>132835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092773"/>
          <a:ext cx="889000" cy="2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5923</xdr:rowOff>
    </xdr:from>
    <xdr:to>
      <xdr:col>41</xdr:col>
      <xdr:colOff>50800</xdr:colOff>
      <xdr:row>55</xdr:row>
      <xdr:rowOff>3142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092773"/>
          <a:ext cx="889000" cy="3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136654</xdr:rowOff>
    </xdr:from>
    <xdr:to>
      <xdr:col>55</xdr:col>
      <xdr:colOff>50800</xdr:colOff>
      <xdr:row>55</xdr:row>
      <xdr:rowOff>66804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159531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165717</xdr:rowOff>
    </xdr:from>
    <xdr:to>
      <xdr:col>50</xdr:col>
      <xdr:colOff>165100</xdr:colOff>
      <xdr:row>54</xdr:row>
      <xdr:rowOff>95867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112394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02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82035</xdr:rowOff>
    </xdr:from>
    <xdr:to>
      <xdr:col>46</xdr:col>
      <xdr:colOff>38100</xdr:colOff>
      <xdr:row>55</xdr:row>
      <xdr:rowOff>12185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28712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126573</xdr:rowOff>
    </xdr:from>
    <xdr:to>
      <xdr:col>41</xdr:col>
      <xdr:colOff>101600</xdr:colOff>
      <xdr:row>53</xdr:row>
      <xdr:rowOff>56723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73250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8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123792</xdr:rowOff>
    </xdr:from>
    <xdr:to>
      <xdr:col>36</xdr:col>
      <xdr:colOff>165100</xdr:colOff>
      <xdr:row>55</xdr:row>
      <xdr:rowOff>53942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70469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85391</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29791"/>
          <a:ext cx="1270" cy="12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32068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85391</xdr:rowOff>
    </xdr:from>
    <xdr:to>
      <xdr:col>55</xdr:col>
      <xdr:colOff>88900</xdr:colOff>
      <xdr:row>72</xdr:row>
      <xdr:rowOff>85391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2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31768</xdr:rowOff>
    </xdr:from>
    <xdr:to>
      <xdr:col>55</xdr:col>
      <xdr:colOff>0</xdr:colOff>
      <xdr:row>74</xdr:row>
      <xdr:rowOff>34446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71906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57841</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31768</xdr:rowOff>
    </xdr:from>
    <xdr:to>
      <xdr:col>50</xdr:col>
      <xdr:colOff>114300</xdr:colOff>
      <xdr:row>75</xdr:row>
      <xdr:rowOff>11733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19068"/>
          <a:ext cx="889000" cy="1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53304</xdr:rowOff>
    </xdr:from>
    <xdr:to>
      <xdr:col>50</xdr:col>
      <xdr:colOff>165100</xdr:colOff>
      <xdr:row>78</xdr:row>
      <xdr:rowOff>154904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146031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118800</xdr:rowOff>
    </xdr:from>
    <xdr:to>
      <xdr:col>45</xdr:col>
      <xdr:colOff>177800</xdr:colOff>
      <xdr:row>75</xdr:row>
      <xdr:rowOff>11733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120300"/>
          <a:ext cx="889000" cy="7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30738</xdr:rowOff>
    </xdr:from>
    <xdr:to>
      <xdr:col>46</xdr:col>
      <xdr:colOff>38100</xdr:colOff>
      <xdr:row>78</xdr:row>
      <xdr:rowOff>132338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118800</xdr:rowOff>
    </xdr:from>
    <xdr:to>
      <xdr:col>41</xdr:col>
      <xdr:colOff>50800</xdr:colOff>
      <xdr:row>74</xdr:row>
      <xdr:rowOff>63102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120300"/>
          <a:ext cx="889000" cy="6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170331</xdr:rowOff>
    </xdr:from>
    <xdr:to>
      <xdr:col>41</xdr:col>
      <xdr:colOff>101600</xdr:colOff>
      <xdr:row>78</xdr:row>
      <xdr:rowOff>100481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91608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xdr:rowOff>
    </xdr:from>
    <xdr:to>
      <xdr:col>36</xdr:col>
      <xdr:colOff>165100</xdr:colOff>
      <xdr:row>78</xdr:row>
      <xdr:rowOff>109069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100196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155096</xdr:rowOff>
    </xdr:from>
    <xdr:to>
      <xdr:col>55</xdr:col>
      <xdr:colOff>50800</xdr:colOff>
      <xdr:row>74</xdr:row>
      <xdr:rowOff>85246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6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6523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52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152418</xdr:rowOff>
    </xdr:from>
    <xdr:to>
      <xdr:col>50</xdr:col>
      <xdr:colOff>165100</xdr:colOff>
      <xdr:row>74</xdr:row>
      <xdr:rowOff>82568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99095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132383</xdr:rowOff>
    </xdr:from>
    <xdr:to>
      <xdr:col>46</xdr:col>
      <xdr:colOff>38100</xdr:colOff>
      <xdr:row>75</xdr:row>
      <xdr:rowOff>62533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79060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68000</xdr:rowOff>
    </xdr:from>
    <xdr:to>
      <xdr:col>41</xdr:col>
      <xdr:colOff>101600</xdr:colOff>
      <xdr:row>70</xdr:row>
      <xdr:rowOff>169600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14677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8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12302</xdr:rowOff>
    </xdr:from>
    <xdr:to>
      <xdr:col>36</xdr:col>
      <xdr:colOff>165100</xdr:colOff>
      <xdr:row>74</xdr:row>
      <xdr:rowOff>113902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130429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85238</xdr:rowOff>
    </xdr:from>
    <xdr:to>
      <xdr:col>55</xdr:col>
      <xdr:colOff>0</xdr:colOff>
      <xdr:row>97</xdr:row>
      <xdr:rowOff>140658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44438"/>
          <a:ext cx="838200" cy="2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85238</xdr:rowOff>
    </xdr:from>
    <xdr:to>
      <xdr:col>50</xdr:col>
      <xdr:colOff>114300</xdr:colOff>
      <xdr:row>98</xdr:row>
      <xdr:rowOff>155125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44438"/>
          <a:ext cx="889000" cy="4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103679</xdr:rowOff>
    </xdr:from>
    <xdr:to>
      <xdr:col>45</xdr:col>
      <xdr:colOff>177800</xdr:colOff>
      <xdr:row>98</xdr:row>
      <xdr:rowOff>155125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34329"/>
          <a:ext cx="889000" cy="2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103679</xdr:rowOff>
    </xdr:from>
    <xdr:to>
      <xdr:col>41</xdr:col>
      <xdr:colOff>50800</xdr:colOff>
      <xdr:row>97</xdr:row>
      <xdr:rowOff>160122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4329"/>
          <a:ext cx="889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89858</xdr:rowOff>
    </xdr:from>
    <xdr:to>
      <xdr:col>55</xdr:col>
      <xdr:colOff>50800</xdr:colOff>
      <xdr:row>98</xdr:row>
      <xdr:rowOff>20008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68285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34438</xdr:rowOff>
    </xdr:from>
    <xdr:to>
      <xdr:col>50</xdr:col>
      <xdr:colOff>165100</xdr:colOff>
      <xdr:row>96</xdr:row>
      <xdr:rowOff>136038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104325</xdr:rowOff>
    </xdr:from>
    <xdr:to>
      <xdr:col>46</xdr:col>
      <xdr:colOff>38100</xdr:colOff>
      <xdr:row>99</xdr:row>
      <xdr:rowOff>34475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25602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52879</xdr:rowOff>
    </xdr:from>
    <xdr:to>
      <xdr:col>41</xdr:col>
      <xdr:colOff>101600</xdr:colOff>
      <xdr:row>97</xdr:row>
      <xdr:rowOff>154479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171006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109322</xdr:rowOff>
    </xdr:from>
    <xdr:to>
      <xdr:col>36</xdr:col>
      <xdr:colOff>165100</xdr:colOff>
      <xdr:row>98</xdr:row>
      <xdr:rowOff>39472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30599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90910</xdr:rowOff>
    </xdr:from>
    <xdr:to>
      <xdr:col>85</xdr:col>
      <xdr:colOff>127000</xdr:colOff>
      <xdr:row>39</xdr:row>
      <xdr:rowOff>96266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7460"/>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84281</xdr:rowOff>
    </xdr:from>
    <xdr:to>
      <xdr:col>81</xdr:col>
      <xdr:colOff>50800</xdr:colOff>
      <xdr:row>39</xdr:row>
      <xdr:rowOff>90910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08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32324</xdr:rowOff>
    </xdr:from>
    <xdr:to>
      <xdr:col>76</xdr:col>
      <xdr:colOff>114300</xdr:colOff>
      <xdr:row>39</xdr:row>
      <xdr:rowOff>84281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887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32324</xdr:rowOff>
    </xdr:from>
    <xdr:to>
      <xdr:col>71</xdr:col>
      <xdr:colOff>177800</xdr:colOff>
      <xdr:row>39</xdr:row>
      <xdr:rowOff>86795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8874"/>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45466</xdr:rowOff>
    </xdr:from>
    <xdr:to>
      <xdr:col>85</xdr:col>
      <xdr:colOff>177800</xdr:colOff>
      <xdr:row>39</xdr:row>
      <xdr:rowOff>147066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40110</xdr:rowOff>
    </xdr:from>
    <xdr:to>
      <xdr:col>81</xdr:col>
      <xdr:colOff>101600</xdr:colOff>
      <xdr:row>39</xdr:row>
      <xdr:rowOff>141710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132837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33481</xdr:rowOff>
    </xdr:from>
    <xdr:to>
      <xdr:col>76</xdr:col>
      <xdr:colOff>165100</xdr:colOff>
      <xdr:row>39</xdr:row>
      <xdr:rowOff>135081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126208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152974</xdr:rowOff>
    </xdr:from>
    <xdr:to>
      <xdr:col>72</xdr:col>
      <xdr:colOff>38100</xdr:colOff>
      <xdr:row>39</xdr:row>
      <xdr:rowOff>83124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99650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4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35995</xdr:rowOff>
    </xdr:from>
    <xdr:to>
      <xdr:col>67</xdr:col>
      <xdr:colOff>101600</xdr:colOff>
      <xdr:row>39</xdr:row>
      <xdr:rowOff>137595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128722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97065</xdr:rowOff>
    </xdr:from>
    <xdr:to>
      <xdr:col>85</xdr:col>
      <xdr:colOff>127000</xdr:colOff>
      <xdr:row>76</xdr:row>
      <xdr:rowOff>109296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127265"/>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85489</xdr:rowOff>
    </xdr:from>
    <xdr:to>
      <xdr:col>81</xdr:col>
      <xdr:colOff>50800</xdr:colOff>
      <xdr:row>76</xdr:row>
      <xdr:rowOff>97065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115689"/>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85489</xdr:rowOff>
    </xdr:from>
    <xdr:to>
      <xdr:col>76</xdr:col>
      <xdr:colOff>114300</xdr:colOff>
      <xdr:row>76</xdr:row>
      <xdr:rowOff>93343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15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93343</xdr:rowOff>
    </xdr:from>
    <xdr:to>
      <xdr:col>71</xdr:col>
      <xdr:colOff>177800</xdr:colOff>
      <xdr:row>76</xdr:row>
      <xdr:rowOff>137218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23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58496</xdr:rowOff>
    </xdr:from>
    <xdr:to>
      <xdr:col>85</xdr:col>
      <xdr:colOff>177800</xdr:colOff>
      <xdr:row>76</xdr:row>
      <xdr:rowOff>160096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36923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46265</xdr:rowOff>
    </xdr:from>
    <xdr:to>
      <xdr:col>81</xdr:col>
      <xdr:colOff>101600</xdr:colOff>
      <xdr:row>76</xdr:row>
      <xdr:rowOff>147865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138992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34689</xdr:rowOff>
    </xdr:from>
    <xdr:to>
      <xdr:col>76</xdr:col>
      <xdr:colOff>165100</xdr:colOff>
      <xdr:row>76</xdr:row>
      <xdr:rowOff>136289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42543</xdr:rowOff>
    </xdr:from>
    <xdr:to>
      <xdr:col>72</xdr:col>
      <xdr:colOff>38100</xdr:colOff>
      <xdr:row>76</xdr:row>
      <xdr:rowOff>144143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160670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86418</xdr:rowOff>
    </xdr:from>
    <xdr:to>
      <xdr:col>67</xdr:col>
      <xdr:colOff>101600</xdr:colOff>
      <xdr:row>77</xdr:row>
      <xdr:rowOff>16568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65633</xdr:rowOff>
    </xdr:from>
    <xdr:to>
      <xdr:col>85</xdr:col>
      <xdr:colOff>127000</xdr:colOff>
      <xdr:row>98</xdr:row>
      <xdr:rowOff>75098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67733"/>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75098</xdr:rowOff>
    </xdr:from>
    <xdr:to>
      <xdr:col>81</xdr:col>
      <xdr:colOff>50800</xdr:colOff>
      <xdr:row>98</xdr:row>
      <xdr:rowOff>117819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77198"/>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117819</xdr:rowOff>
    </xdr:from>
    <xdr:to>
      <xdr:col>76</xdr:col>
      <xdr:colOff>114300</xdr:colOff>
      <xdr:row>98</xdr:row>
      <xdr:rowOff>129335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19919"/>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128243</xdr:rowOff>
    </xdr:from>
    <xdr:to>
      <xdr:col>71</xdr:col>
      <xdr:colOff>177800</xdr:colOff>
      <xdr:row>98</xdr:row>
      <xdr:rowOff>129335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0343"/>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14833</xdr:rowOff>
    </xdr:from>
    <xdr:to>
      <xdr:col>85</xdr:col>
      <xdr:colOff>177800</xdr:colOff>
      <xdr:row>98</xdr:row>
      <xdr:rowOff>116433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24298</xdr:rowOff>
    </xdr:from>
    <xdr:to>
      <xdr:col>81</xdr:col>
      <xdr:colOff>101600</xdr:colOff>
      <xdr:row>98</xdr:row>
      <xdr:rowOff>125898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117025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67019</xdr:rowOff>
    </xdr:from>
    <xdr:to>
      <xdr:col>76</xdr:col>
      <xdr:colOff>165100</xdr:colOff>
      <xdr:row>98</xdr:row>
      <xdr:rowOff>168619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159746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78535</xdr:rowOff>
    </xdr:from>
    <xdr:to>
      <xdr:col>72</xdr:col>
      <xdr:colOff>38100</xdr:colOff>
      <xdr:row>99</xdr:row>
      <xdr:rowOff>8685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171262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77443</xdr:rowOff>
    </xdr:from>
    <xdr:to>
      <xdr:col>67</xdr:col>
      <xdr:colOff>101600</xdr:colOff>
      <xdr:row>99</xdr:row>
      <xdr:rowOff>7593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170170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134488</xdr:rowOff>
    </xdr:from>
    <xdr:to>
      <xdr:col>116</xdr:col>
      <xdr:colOff>63500</xdr:colOff>
      <xdr:row>58</xdr:row>
      <xdr:rowOff>135768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785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134488</xdr:rowOff>
    </xdr:from>
    <xdr:to>
      <xdr:col>111</xdr:col>
      <xdr:colOff>177800</xdr:colOff>
      <xdr:row>58</xdr:row>
      <xdr:rowOff>139517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785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139426</xdr:rowOff>
    </xdr:from>
    <xdr:to>
      <xdr:col>107</xdr:col>
      <xdr:colOff>50800</xdr:colOff>
      <xdr:row>58</xdr:row>
      <xdr:rowOff>139517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5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139426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5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84968</xdr:rowOff>
    </xdr:from>
    <xdr:to>
      <xdr:col>116</xdr:col>
      <xdr:colOff>114300</xdr:colOff>
      <xdr:row>59</xdr:row>
      <xdr:rowOff>15118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171345</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83688</xdr:rowOff>
    </xdr:from>
    <xdr:to>
      <xdr:col>112</xdr:col>
      <xdr:colOff>38100</xdr:colOff>
      <xdr:row>59</xdr:row>
      <xdr:rowOff>13838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4965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88626</xdr:rowOff>
    </xdr:from>
    <xdr:to>
      <xdr:col>102</xdr:col>
      <xdr:colOff>165100</xdr:colOff>
      <xdr:row>59</xdr:row>
      <xdr:rowOff>18776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9903</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9903</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5702</xdr:rowOff>
    </xdr:from>
    <xdr:to>
      <xdr:col>116</xdr:col>
      <xdr:colOff>63500</xdr:colOff>
      <xdr:row>77</xdr:row>
      <xdr:rowOff>46946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7352"/>
          <a:ext cx="8382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46946</xdr:rowOff>
    </xdr:from>
    <xdr:to>
      <xdr:col>111</xdr:col>
      <xdr:colOff>177800</xdr:colOff>
      <xdr:row>77</xdr:row>
      <xdr:rowOff>49936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48596"/>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44259</xdr:rowOff>
    </xdr:from>
    <xdr:to>
      <xdr:col>107</xdr:col>
      <xdr:colOff>50800</xdr:colOff>
      <xdr:row>77</xdr:row>
      <xdr:rowOff>49936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4590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44259</xdr:rowOff>
    </xdr:from>
    <xdr:to>
      <xdr:col>102</xdr:col>
      <xdr:colOff>114300</xdr:colOff>
      <xdr:row>77</xdr:row>
      <xdr:rowOff>74416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45909"/>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126352</xdr:rowOff>
    </xdr:from>
    <xdr:to>
      <xdr:col>116</xdr:col>
      <xdr:colOff>114300</xdr:colOff>
      <xdr:row>77</xdr:row>
      <xdr:rowOff>56502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149229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167596</xdr:rowOff>
    </xdr:from>
    <xdr:to>
      <xdr:col>112</xdr:col>
      <xdr:colOff>38100</xdr:colOff>
      <xdr:row>77</xdr:row>
      <xdr:rowOff>97746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114273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170586</xdr:rowOff>
    </xdr:from>
    <xdr:to>
      <xdr:col>107</xdr:col>
      <xdr:colOff>101600</xdr:colOff>
      <xdr:row>77</xdr:row>
      <xdr:rowOff>100736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117263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164909</xdr:rowOff>
    </xdr:from>
    <xdr:to>
      <xdr:col>102</xdr:col>
      <xdr:colOff>165100</xdr:colOff>
      <xdr:row>77</xdr:row>
      <xdr:rowOff>95059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111586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23616</xdr:rowOff>
    </xdr:from>
    <xdr:to>
      <xdr:col>98</xdr:col>
      <xdr:colOff>38100</xdr:colOff>
      <xdr:row>77</xdr:row>
      <xdr:rowOff>125216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物価高騰対策である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住民税非課税世帯等への緊急支援給付金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ja-JP" sz="1100">
              <a:solidFill>
                <a:sysClr val="windowText" lastClr="000000"/>
              </a:solidFill>
              <a:effectLst/>
              <a:latin typeface="+mn-lt"/>
              <a:ea typeface="+mn-ea"/>
              <a:cs typeface="+mn-cs"/>
            </a:rPr>
            <a:t>があったことや、障害児通所給付費</a:t>
          </a:r>
          <a:r>
            <a:rPr kumimoji="1" lang="ja-JP" altLang="en-US" sz="1100">
              <a:solidFill>
                <a:sysClr val="windowText" lastClr="000000"/>
              </a:solidFill>
              <a:effectLst/>
              <a:latin typeface="+mn-lt"/>
              <a:ea typeface="+mn-ea"/>
              <a:cs typeface="+mn-cs"/>
            </a:rPr>
            <a:t>の増など</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している。さらに、時津中央第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区画整理事業や日並左底線道路事業、</a:t>
          </a:r>
          <a:r>
            <a:rPr kumimoji="1" lang="ja-JP" altLang="en-US" sz="1100">
              <a:solidFill>
                <a:sysClr val="windowText" lastClr="000000"/>
              </a:solidFill>
              <a:effectLst/>
              <a:latin typeface="+mn-lt"/>
              <a:ea typeface="+mn-ea"/>
              <a:cs typeface="+mn-cs"/>
            </a:rPr>
            <a:t>西時津小島田線（打越工区）道路事業、</a:t>
          </a:r>
          <a:r>
            <a:rPr kumimoji="1" lang="ja-JP" altLang="ja-JP" sz="1100">
              <a:solidFill>
                <a:sysClr val="windowText" lastClr="000000"/>
              </a:solidFill>
              <a:effectLst/>
              <a:latin typeface="+mn-lt"/>
              <a:ea typeface="+mn-ea"/>
              <a:cs typeface="+mn-cs"/>
            </a:rPr>
            <a:t>新学校給食センター建設事業、</a:t>
          </a:r>
          <a:r>
            <a:rPr lang="ja-JP" altLang="ja-JP" sz="1100">
              <a:solidFill>
                <a:sysClr val="windowText" lastClr="000000"/>
              </a:solidFill>
              <a:effectLst/>
              <a:latin typeface="+mn-lt"/>
              <a:ea typeface="+mn-ea"/>
              <a:cs typeface="+mn-cs"/>
            </a:rPr>
            <a:t>時津北小学校校舎増築事業</a:t>
          </a:r>
          <a:r>
            <a:rPr kumimoji="1" lang="ja-JP" altLang="ja-JP" sz="1100">
              <a:solidFill>
                <a:sysClr val="windowText" lastClr="000000"/>
              </a:solidFill>
              <a:effectLst/>
              <a:latin typeface="+mn-lt"/>
              <a:ea typeface="+mn-ea"/>
              <a:cs typeface="+mn-cs"/>
            </a:rPr>
            <a:t>といった大型のインフラ整備工事を進めているため、普通建設事業費が類似団体を上回っている。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29,493
29,128
20.94
14,557,392
13,842,034
373,029
6,588,441
11,959,813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77597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1004"/>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35</xdr:row>
      <xdr:rowOff>77597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347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133604</xdr:rowOff>
    </xdr:from>
    <xdr:to>
      <xdr:col>15</xdr:col>
      <xdr:colOff>50800</xdr:colOff>
      <xdr:row>34</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29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77978</xdr:rowOff>
    </xdr:from>
    <xdr:to>
      <xdr:col>10</xdr:col>
      <xdr:colOff>114300</xdr:colOff>
      <xdr:row>34</xdr:row>
      <xdr:rowOff>133604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727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26797</xdr:rowOff>
    </xdr:from>
    <xdr:to>
      <xdr:col>20</xdr:col>
      <xdr:colOff>38100</xdr:colOff>
      <xdr:row>35</xdr:row>
      <xdr:rowOff>128397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144924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103378</xdr:rowOff>
    </xdr:from>
    <xdr:to>
      <xdr:col>15</xdr:col>
      <xdr:colOff>101600</xdr:colOff>
      <xdr:row>35</xdr:row>
      <xdr:rowOff>33528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50055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82804</xdr:rowOff>
    </xdr:from>
    <xdr:to>
      <xdr:col>10</xdr:col>
      <xdr:colOff>165100</xdr:colOff>
      <xdr:row>35</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27178</xdr:rowOff>
    </xdr:from>
    <xdr:to>
      <xdr:col>6</xdr:col>
      <xdr:colOff>38100</xdr:colOff>
      <xdr:row>34</xdr:row>
      <xdr:rowOff>128778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145305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154860</xdr:rowOff>
    </xdr:from>
    <xdr:to>
      <xdr:col>24</xdr:col>
      <xdr:colOff>63500</xdr:colOff>
      <xdr:row>58</xdr:row>
      <xdr:rowOff>167325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8960"/>
          <a:ext cx="8382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154860</xdr:rowOff>
    </xdr:from>
    <xdr:to>
      <xdr:col>19</xdr:col>
      <xdr:colOff>177800</xdr:colOff>
      <xdr:row>58</xdr:row>
      <xdr:rowOff>166936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8960"/>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5306</xdr:rowOff>
    </xdr:from>
    <xdr:to>
      <xdr:col>15</xdr:col>
      <xdr:colOff>50800</xdr:colOff>
      <xdr:row>58</xdr:row>
      <xdr:rowOff>166936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77956"/>
          <a:ext cx="889000" cy="3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5306</xdr:rowOff>
    </xdr:from>
    <xdr:to>
      <xdr:col>10</xdr:col>
      <xdr:colOff>114300</xdr:colOff>
      <xdr:row>58</xdr:row>
      <xdr:rowOff>152469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7956"/>
          <a:ext cx="889000" cy="3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116525</xdr:rowOff>
    </xdr:from>
    <xdr:to>
      <xdr:col>24</xdr:col>
      <xdr:colOff>114300</xdr:colOff>
      <xdr:row>59</xdr:row>
      <xdr:rowOff>46675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31452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104060</xdr:rowOff>
    </xdr:from>
    <xdr:to>
      <xdr:col>20</xdr:col>
      <xdr:colOff>38100</xdr:colOff>
      <xdr:row>59</xdr:row>
      <xdr:rowOff>34210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116136</xdr:rowOff>
    </xdr:from>
    <xdr:to>
      <xdr:col>15</xdr:col>
      <xdr:colOff>101600</xdr:colOff>
      <xdr:row>59</xdr:row>
      <xdr:rowOff>46286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125956</xdr:rowOff>
    </xdr:from>
    <xdr:to>
      <xdr:col>10</xdr:col>
      <xdr:colOff>165100</xdr:colOff>
      <xdr:row>57</xdr:row>
      <xdr:rowOff>56106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101669</xdr:rowOff>
    </xdr:from>
    <xdr:to>
      <xdr:col>6</xdr:col>
      <xdr:colOff>38100</xdr:colOff>
      <xdr:row>59</xdr:row>
      <xdr:rowOff>31819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22946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161920</xdr:rowOff>
    </xdr:from>
    <xdr:to>
      <xdr:col>24</xdr:col>
      <xdr:colOff>63500</xdr:colOff>
      <xdr:row>76</xdr:row>
      <xdr:rowOff>77764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0670"/>
          <a:ext cx="838200" cy="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160282</xdr:rowOff>
    </xdr:from>
    <xdr:to>
      <xdr:col>19</xdr:col>
      <xdr:colOff>177800</xdr:colOff>
      <xdr:row>76</xdr:row>
      <xdr:rowOff>77764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9032"/>
          <a:ext cx="889000" cy="8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160282</xdr:rowOff>
    </xdr:from>
    <xdr:to>
      <xdr:col>15</xdr:col>
      <xdr:colOff>50800</xdr:colOff>
      <xdr:row>77</xdr:row>
      <xdr:rowOff>37912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9032"/>
          <a:ext cx="889000" cy="2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37912</xdr:rowOff>
    </xdr:from>
    <xdr:to>
      <xdr:col>10</xdr:col>
      <xdr:colOff>114300</xdr:colOff>
      <xdr:row>77</xdr:row>
      <xdr:rowOff>104442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9562"/>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111120</xdr:rowOff>
    </xdr:from>
    <xdr:to>
      <xdr:col>24</xdr:col>
      <xdr:colOff>114300</xdr:colOff>
      <xdr:row>76</xdr:row>
      <xdr:rowOff>41269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133997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26964</xdr:rowOff>
    </xdr:from>
    <xdr:to>
      <xdr:col>20</xdr:col>
      <xdr:colOff>38100</xdr:colOff>
      <xdr:row>76</xdr:row>
      <xdr:rowOff>128564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109482</xdr:rowOff>
    </xdr:from>
    <xdr:to>
      <xdr:col>15</xdr:col>
      <xdr:colOff>101600</xdr:colOff>
      <xdr:row>76</xdr:row>
      <xdr:rowOff>39632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158562</xdr:rowOff>
    </xdr:from>
    <xdr:to>
      <xdr:col>10</xdr:col>
      <xdr:colOff>165100</xdr:colOff>
      <xdr:row>77</xdr:row>
      <xdr:rowOff>88712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53642</xdr:rowOff>
    </xdr:from>
    <xdr:to>
      <xdr:col>6</xdr:col>
      <xdr:colOff>38100</xdr:colOff>
      <xdr:row>77</xdr:row>
      <xdr:rowOff>155242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153595</xdr:rowOff>
    </xdr:from>
    <xdr:to>
      <xdr:col>24</xdr:col>
      <xdr:colOff>63500</xdr:colOff>
      <xdr:row>98</xdr:row>
      <xdr:rowOff>20681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84245"/>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153595</xdr:rowOff>
    </xdr:from>
    <xdr:to>
      <xdr:col>19</xdr:col>
      <xdr:colOff>177800</xdr:colOff>
      <xdr:row>98</xdr:row>
      <xdr:rowOff>27212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4245"/>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27212</xdr:rowOff>
    </xdr:from>
    <xdr:to>
      <xdr:col>15</xdr:col>
      <xdr:colOff>50800</xdr:colOff>
      <xdr:row>98</xdr:row>
      <xdr:rowOff>169680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29312"/>
          <a:ext cx="8890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169680</xdr:rowOff>
    </xdr:from>
    <xdr:to>
      <xdr:col>10</xdr:col>
      <xdr:colOff>114300</xdr:colOff>
      <xdr:row>99</xdr:row>
      <xdr:rowOff>30364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7178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141331</xdr:rowOff>
    </xdr:from>
    <xdr:to>
      <xdr:col>24</xdr:col>
      <xdr:colOff>114300</xdr:colOff>
      <xdr:row>98</xdr:row>
      <xdr:rowOff>71481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119758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102795</xdr:rowOff>
    </xdr:from>
    <xdr:to>
      <xdr:col>20</xdr:col>
      <xdr:colOff>38100</xdr:colOff>
      <xdr:row>98</xdr:row>
      <xdr:rowOff>32945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24072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147862</xdr:rowOff>
    </xdr:from>
    <xdr:to>
      <xdr:col>15</xdr:col>
      <xdr:colOff>101600</xdr:colOff>
      <xdr:row>98</xdr:row>
      <xdr:rowOff>78012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69139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118880</xdr:rowOff>
    </xdr:from>
    <xdr:to>
      <xdr:col>10</xdr:col>
      <xdr:colOff>165100</xdr:colOff>
      <xdr:row>99</xdr:row>
      <xdr:rowOff>49030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40157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151014</xdr:rowOff>
    </xdr:from>
    <xdr:to>
      <xdr:col>6</xdr:col>
      <xdr:colOff>38100</xdr:colOff>
      <xdr:row>99</xdr:row>
      <xdr:rowOff>81164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72291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169037</xdr:rowOff>
    </xdr:from>
    <xdr:to>
      <xdr:col>55</xdr:col>
      <xdr:colOff>0</xdr:colOff>
      <xdr:row>38</xdr:row>
      <xdr:rowOff>171323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841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169037</xdr:rowOff>
    </xdr:from>
    <xdr:to>
      <xdr:col>50</xdr:col>
      <xdr:colOff>114300</xdr:colOff>
      <xdr:row>39</xdr:row>
      <xdr:rowOff>254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41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xdr:rowOff>
    </xdr:from>
    <xdr:to>
      <xdr:col>45</xdr:col>
      <xdr:colOff>177800</xdr:colOff>
      <xdr:row>39</xdr:row>
      <xdr:rowOff>444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868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xdr:rowOff>
    </xdr:from>
    <xdr:to>
      <xdr:col>41</xdr:col>
      <xdr:colOff>50800</xdr:colOff>
      <xdr:row>39</xdr:row>
      <xdr:rowOff>1969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6994"/>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120523</xdr:rowOff>
    </xdr:from>
    <xdr:to>
      <xdr:col>55</xdr:col>
      <xdr:colOff>50800</xdr:colOff>
      <xdr:row>39</xdr:row>
      <xdr:rowOff>50673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118237</xdr:rowOff>
    </xdr:from>
    <xdr:to>
      <xdr:col>50</xdr:col>
      <xdr:colOff>165100</xdr:colOff>
      <xdr:row>39</xdr:row>
      <xdr:rowOff>48387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120904</xdr:rowOff>
    </xdr:from>
    <xdr:to>
      <xdr:col>46</xdr:col>
      <xdr:colOff>38100</xdr:colOff>
      <xdr:row>39</xdr:row>
      <xdr:rowOff>51054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42181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121094</xdr:rowOff>
    </xdr:from>
    <xdr:to>
      <xdr:col>41</xdr:col>
      <xdr:colOff>101600</xdr:colOff>
      <xdr:row>39</xdr:row>
      <xdr:rowOff>51244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42371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122619</xdr:rowOff>
    </xdr:from>
    <xdr:to>
      <xdr:col>36</xdr:col>
      <xdr:colOff>165100</xdr:colOff>
      <xdr:row>39</xdr:row>
      <xdr:rowOff>52769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43896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170815</xdr:rowOff>
    </xdr:from>
    <xdr:to>
      <xdr:col>55</xdr:col>
      <xdr:colOff>0</xdr:colOff>
      <xdr:row>59</xdr:row>
      <xdr:rowOff>4623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4915"/>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4242</xdr:rowOff>
    </xdr:from>
    <xdr:to>
      <xdr:col>50</xdr:col>
      <xdr:colOff>114300</xdr:colOff>
      <xdr:row>59</xdr:row>
      <xdr:rowOff>4623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197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3302</xdr:rowOff>
    </xdr:from>
    <xdr:to>
      <xdr:col>45</xdr:col>
      <xdr:colOff>177800</xdr:colOff>
      <xdr:row>59</xdr:row>
      <xdr:rowOff>4242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1885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3302</xdr:rowOff>
    </xdr:from>
    <xdr:to>
      <xdr:col>41</xdr:col>
      <xdr:colOff>50800</xdr:colOff>
      <xdr:row>59</xdr:row>
      <xdr:rowOff>5258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8852"/>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120015</xdr:rowOff>
    </xdr:from>
    <xdr:to>
      <xdr:col>55</xdr:col>
      <xdr:colOff>50800</xdr:colOff>
      <xdr:row>59</xdr:row>
      <xdr:rowOff>50165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34942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125273</xdr:rowOff>
    </xdr:from>
    <xdr:to>
      <xdr:col>50</xdr:col>
      <xdr:colOff>165100</xdr:colOff>
      <xdr:row>59</xdr:row>
      <xdr:rowOff>55423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46550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124892</xdr:rowOff>
    </xdr:from>
    <xdr:to>
      <xdr:col>46</xdr:col>
      <xdr:colOff>38100</xdr:colOff>
      <xdr:row>59</xdr:row>
      <xdr:rowOff>55042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46169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123952</xdr:rowOff>
    </xdr:from>
    <xdr:to>
      <xdr:col>41</xdr:col>
      <xdr:colOff>101600</xdr:colOff>
      <xdr:row>59</xdr:row>
      <xdr:rowOff>54102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45229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125908</xdr:rowOff>
    </xdr:from>
    <xdr:to>
      <xdr:col>36</xdr:col>
      <xdr:colOff>165100</xdr:colOff>
      <xdr:row>59</xdr:row>
      <xdr:rowOff>56058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47185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39992</xdr:rowOff>
    </xdr:from>
    <xdr:to>
      <xdr:col>55</xdr:col>
      <xdr:colOff>0</xdr:colOff>
      <xdr:row>76</xdr:row>
      <xdr:rowOff>157111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98742"/>
          <a:ext cx="838200" cy="2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59424</xdr:rowOff>
    </xdr:from>
    <xdr:to>
      <xdr:col>50</xdr:col>
      <xdr:colOff>114300</xdr:colOff>
      <xdr:row>75</xdr:row>
      <xdr:rowOff>39992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575274"/>
          <a:ext cx="889000" cy="3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59424</xdr:rowOff>
    </xdr:from>
    <xdr:to>
      <xdr:col>45</xdr:col>
      <xdr:colOff>177800</xdr:colOff>
      <xdr:row>75</xdr:row>
      <xdr:rowOff>53899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575274"/>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53899</xdr:rowOff>
    </xdr:from>
    <xdr:to>
      <xdr:col>41</xdr:col>
      <xdr:colOff>50800</xdr:colOff>
      <xdr:row>78</xdr:row>
      <xdr:rowOff>4787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12649"/>
          <a:ext cx="889000" cy="4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106311</xdr:rowOff>
    </xdr:from>
    <xdr:to>
      <xdr:col>55</xdr:col>
      <xdr:colOff>50800</xdr:colOff>
      <xdr:row>77</xdr:row>
      <xdr:rowOff>36461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129188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160642</xdr:rowOff>
    </xdr:from>
    <xdr:to>
      <xdr:col>50</xdr:col>
      <xdr:colOff>165100</xdr:colOff>
      <xdr:row>75</xdr:row>
      <xdr:rowOff>90792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107319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8624</xdr:rowOff>
    </xdr:from>
    <xdr:to>
      <xdr:col>46</xdr:col>
      <xdr:colOff>38100</xdr:colOff>
      <xdr:row>73</xdr:row>
      <xdr:rowOff>110224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126751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2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3099</xdr:rowOff>
    </xdr:from>
    <xdr:to>
      <xdr:col>41</xdr:col>
      <xdr:colOff>101600</xdr:colOff>
      <xdr:row>75</xdr:row>
      <xdr:rowOff>104699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121226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125437</xdr:rowOff>
    </xdr:from>
    <xdr:to>
      <xdr:col>36</xdr:col>
      <xdr:colOff>165100</xdr:colOff>
      <xdr:row>78</xdr:row>
      <xdr:rowOff>55587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46714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139123</xdr:rowOff>
    </xdr:from>
    <xdr:to>
      <xdr:col>54</xdr:col>
      <xdr:colOff>189865</xdr:colOff>
      <xdr:row>98</xdr:row>
      <xdr:rowOff>74723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41073"/>
          <a:ext cx="1270" cy="113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78550</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74723</xdr:rowOff>
    </xdr:from>
    <xdr:to>
      <xdr:col>55</xdr:col>
      <xdr:colOff>88900</xdr:colOff>
      <xdr:row>98</xdr:row>
      <xdr:rowOff>74723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7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85800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139123</xdr:rowOff>
    </xdr:from>
    <xdr:to>
      <xdr:col>55</xdr:col>
      <xdr:colOff>88900</xdr:colOff>
      <xdr:row>91</xdr:row>
      <xdr:rowOff>139123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6155</xdr:rowOff>
    </xdr:from>
    <xdr:to>
      <xdr:col>55</xdr:col>
      <xdr:colOff>0</xdr:colOff>
      <xdr:row>94</xdr:row>
      <xdr:rowOff>46715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951005"/>
          <a:ext cx="838200" cy="2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79139</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38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100712</xdr:rowOff>
    </xdr:from>
    <xdr:to>
      <xdr:col>55</xdr:col>
      <xdr:colOff>50800</xdr:colOff>
      <xdr:row>97</xdr:row>
      <xdr:rowOff>30862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120552</xdr:rowOff>
    </xdr:from>
    <xdr:to>
      <xdr:col>50</xdr:col>
      <xdr:colOff>114300</xdr:colOff>
      <xdr:row>93</xdr:row>
      <xdr:rowOff>6155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893952"/>
          <a:ext cx="8890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100330</xdr:rowOff>
    </xdr:from>
    <xdr:to>
      <xdr:col>50</xdr:col>
      <xdr:colOff>165100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51864</xdr:rowOff>
    </xdr:from>
    <xdr:to>
      <xdr:col>45</xdr:col>
      <xdr:colOff>177800</xdr:colOff>
      <xdr:row>92</xdr:row>
      <xdr:rowOff>120552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653814"/>
          <a:ext cx="889000" cy="2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121427</xdr:rowOff>
    </xdr:from>
    <xdr:to>
      <xdr:col>46</xdr:col>
      <xdr:colOff>38100</xdr:colOff>
      <xdr:row>97</xdr:row>
      <xdr:rowOff>51577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42704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51864</xdr:rowOff>
    </xdr:from>
    <xdr:to>
      <xdr:col>41</xdr:col>
      <xdr:colOff>50800</xdr:colOff>
      <xdr:row>93</xdr:row>
      <xdr:rowOff>130676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653814"/>
          <a:ext cx="889000" cy="4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127795</xdr:rowOff>
    </xdr:from>
    <xdr:to>
      <xdr:col>41</xdr:col>
      <xdr:colOff>101600</xdr:colOff>
      <xdr:row>97</xdr:row>
      <xdr:rowOff>57945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137843</xdr:rowOff>
    </xdr:from>
    <xdr:to>
      <xdr:col>36</xdr:col>
      <xdr:colOff>165100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167365</xdr:rowOff>
    </xdr:from>
    <xdr:to>
      <xdr:col>55</xdr:col>
      <xdr:colOff>50800</xdr:colOff>
      <xdr:row>94</xdr:row>
      <xdr:rowOff>97515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1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18792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9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126805</xdr:rowOff>
    </xdr:from>
    <xdr:to>
      <xdr:col>50</xdr:col>
      <xdr:colOff>165100</xdr:colOff>
      <xdr:row>93</xdr:row>
      <xdr:rowOff>56955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9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73482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39795" y="1567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69752</xdr:rowOff>
    </xdr:from>
    <xdr:to>
      <xdr:col>46</xdr:col>
      <xdr:colOff>38100</xdr:colOff>
      <xdr:row>92</xdr:row>
      <xdr:rowOff>171352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8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16429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50795" y="15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1064</xdr:rowOff>
    </xdr:from>
    <xdr:to>
      <xdr:col>41</xdr:col>
      <xdr:colOff>101600</xdr:colOff>
      <xdr:row>91</xdr:row>
      <xdr:rowOff>102664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6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119191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61795" y="1537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79876</xdr:rowOff>
    </xdr:from>
    <xdr:to>
      <xdr:col>36</xdr:col>
      <xdr:colOff>165100</xdr:colOff>
      <xdr:row>94</xdr:row>
      <xdr:rowOff>10026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26553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7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68149</xdr:rowOff>
    </xdr:from>
    <xdr:to>
      <xdr:col>85</xdr:col>
      <xdr:colOff>127000</xdr:colOff>
      <xdr:row>39</xdr:row>
      <xdr:rowOff>4902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83249"/>
          <a:ext cx="8382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4902</xdr:rowOff>
    </xdr:from>
    <xdr:to>
      <xdr:col>81</xdr:col>
      <xdr:colOff>50800</xdr:colOff>
      <xdr:row>39</xdr:row>
      <xdr:rowOff>12294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9145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12294</xdr:rowOff>
    </xdr:from>
    <xdr:to>
      <xdr:col>76</xdr:col>
      <xdr:colOff>114300</xdr:colOff>
      <xdr:row>39</xdr:row>
      <xdr:rowOff>46927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98844"/>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46927</xdr:rowOff>
    </xdr:from>
    <xdr:to>
      <xdr:col>71</xdr:col>
      <xdr:colOff>177800</xdr:colOff>
      <xdr:row>39</xdr:row>
      <xdr:rowOff>53442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73347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17349</xdr:rowOff>
    </xdr:from>
    <xdr:to>
      <xdr:col>85</xdr:col>
      <xdr:colOff>177800</xdr:colOff>
      <xdr:row>38</xdr:row>
      <xdr:rowOff>118949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103725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125552</xdr:rowOff>
    </xdr:from>
    <xdr:to>
      <xdr:col>81</xdr:col>
      <xdr:colOff>101600</xdr:colOff>
      <xdr:row>39</xdr:row>
      <xdr:rowOff>55702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46829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132944</xdr:rowOff>
    </xdr:from>
    <xdr:to>
      <xdr:col>76</xdr:col>
      <xdr:colOff>165100</xdr:colOff>
      <xdr:row>39</xdr:row>
      <xdr:rowOff>63094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54221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167577</xdr:rowOff>
    </xdr:from>
    <xdr:to>
      <xdr:col>72</xdr:col>
      <xdr:colOff>38100</xdr:colOff>
      <xdr:row>39</xdr:row>
      <xdr:rowOff>97727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88854</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77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2642</xdr:rowOff>
    </xdr:from>
    <xdr:to>
      <xdr:col>67</xdr:col>
      <xdr:colOff>101600</xdr:colOff>
      <xdr:row>39</xdr:row>
      <xdr:rowOff>104242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95369</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110637</xdr:rowOff>
    </xdr:from>
    <xdr:to>
      <xdr:col>85</xdr:col>
      <xdr:colOff>127000</xdr:colOff>
      <xdr:row>56</xdr:row>
      <xdr:rowOff>1625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40387"/>
          <a:ext cx="838200" cy="6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1625</xdr:rowOff>
    </xdr:from>
    <xdr:to>
      <xdr:col>81</xdr:col>
      <xdr:colOff>50800</xdr:colOff>
      <xdr:row>57</xdr:row>
      <xdr:rowOff>53404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02825"/>
          <a:ext cx="889000" cy="2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60703</xdr:rowOff>
    </xdr:from>
    <xdr:to>
      <xdr:col>76</xdr:col>
      <xdr:colOff>114300</xdr:colOff>
      <xdr:row>57</xdr:row>
      <xdr:rowOff>53404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61903"/>
          <a:ext cx="889000" cy="1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60703</xdr:rowOff>
    </xdr:from>
    <xdr:to>
      <xdr:col>71</xdr:col>
      <xdr:colOff>177800</xdr:colOff>
      <xdr:row>56</xdr:row>
      <xdr:rowOff>168656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61903"/>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59837</xdr:rowOff>
    </xdr:from>
    <xdr:to>
      <xdr:col>85</xdr:col>
      <xdr:colOff>177800</xdr:colOff>
      <xdr:row>55</xdr:row>
      <xdr:rowOff>161437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82714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122275</xdr:rowOff>
    </xdr:from>
    <xdr:to>
      <xdr:col>81</xdr:col>
      <xdr:colOff>101600</xdr:colOff>
      <xdr:row>56</xdr:row>
      <xdr:rowOff>52425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68952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2604</xdr:rowOff>
    </xdr:from>
    <xdr:to>
      <xdr:col>76</xdr:col>
      <xdr:colOff>165100</xdr:colOff>
      <xdr:row>57</xdr:row>
      <xdr:rowOff>104204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95331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9903</xdr:rowOff>
    </xdr:from>
    <xdr:to>
      <xdr:col>72</xdr:col>
      <xdr:colOff>38100</xdr:colOff>
      <xdr:row>56</xdr:row>
      <xdr:rowOff>111503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128030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117856</xdr:rowOff>
    </xdr:from>
    <xdr:to>
      <xdr:col>67</xdr:col>
      <xdr:colOff>101600</xdr:colOff>
      <xdr:row>57</xdr:row>
      <xdr:rowOff>48006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64533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90911</xdr:rowOff>
    </xdr:from>
    <xdr:to>
      <xdr:col>85</xdr:col>
      <xdr:colOff>127000</xdr:colOff>
      <xdr:row>79</xdr:row>
      <xdr:rowOff>96265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35461"/>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84280</xdr:rowOff>
    </xdr:from>
    <xdr:to>
      <xdr:col>81</xdr:col>
      <xdr:colOff>50800</xdr:colOff>
      <xdr:row>79</xdr:row>
      <xdr:rowOff>90911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28830"/>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32324</xdr:rowOff>
    </xdr:from>
    <xdr:to>
      <xdr:col>76</xdr:col>
      <xdr:colOff>114300</xdr:colOff>
      <xdr:row>79</xdr:row>
      <xdr:rowOff>84280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76874"/>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32324</xdr:rowOff>
    </xdr:from>
    <xdr:to>
      <xdr:col>71</xdr:col>
      <xdr:colOff>177800</xdr:colOff>
      <xdr:row>79</xdr:row>
      <xdr:rowOff>86795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76874"/>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45465</xdr:rowOff>
    </xdr:from>
    <xdr:to>
      <xdr:col>85</xdr:col>
      <xdr:colOff>177800</xdr:colOff>
      <xdr:row>79</xdr:row>
      <xdr:rowOff>147065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163207</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3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40111</xdr:rowOff>
    </xdr:from>
    <xdr:to>
      <xdr:col>81</xdr:col>
      <xdr:colOff>101600</xdr:colOff>
      <xdr:row>79</xdr:row>
      <xdr:rowOff>141711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132838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7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33480</xdr:rowOff>
    </xdr:from>
    <xdr:to>
      <xdr:col>76</xdr:col>
      <xdr:colOff>165100</xdr:colOff>
      <xdr:row>79</xdr:row>
      <xdr:rowOff>135080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126207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7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152974</xdr:rowOff>
    </xdr:from>
    <xdr:to>
      <xdr:col>72</xdr:col>
      <xdr:colOff>38100</xdr:colOff>
      <xdr:row>79</xdr:row>
      <xdr:rowOff>83124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99651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35995</xdr:rowOff>
    </xdr:from>
    <xdr:to>
      <xdr:col>67</xdr:col>
      <xdr:colOff>101600</xdr:colOff>
      <xdr:row>79</xdr:row>
      <xdr:rowOff>137595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128722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673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97065</xdr:rowOff>
    </xdr:from>
    <xdr:to>
      <xdr:col>85</xdr:col>
      <xdr:colOff>127000</xdr:colOff>
      <xdr:row>96</xdr:row>
      <xdr:rowOff>109296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556265"/>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85489</xdr:rowOff>
    </xdr:from>
    <xdr:to>
      <xdr:col>81</xdr:col>
      <xdr:colOff>50800</xdr:colOff>
      <xdr:row>96</xdr:row>
      <xdr:rowOff>97065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544689"/>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85489</xdr:rowOff>
    </xdr:from>
    <xdr:to>
      <xdr:col>76</xdr:col>
      <xdr:colOff>114300</xdr:colOff>
      <xdr:row>96</xdr:row>
      <xdr:rowOff>93343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44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93343</xdr:rowOff>
    </xdr:from>
    <xdr:to>
      <xdr:col>71</xdr:col>
      <xdr:colOff>177800</xdr:colOff>
      <xdr:row>96</xdr:row>
      <xdr:rowOff>137218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552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58496</xdr:rowOff>
    </xdr:from>
    <xdr:to>
      <xdr:col>85</xdr:col>
      <xdr:colOff>177800</xdr:colOff>
      <xdr:row>96</xdr:row>
      <xdr:rowOff>160096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36923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46265</xdr:rowOff>
    </xdr:from>
    <xdr:to>
      <xdr:col>81</xdr:col>
      <xdr:colOff>101600</xdr:colOff>
      <xdr:row>96</xdr:row>
      <xdr:rowOff>147865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138992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34689</xdr:rowOff>
    </xdr:from>
    <xdr:to>
      <xdr:col>76</xdr:col>
      <xdr:colOff>165100</xdr:colOff>
      <xdr:row>96</xdr:row>
      <xdr:rowOff>136289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42543</xdr:rowOff>
    </xdr:from>
    <xdr:to>
      <xdr:col>72</xdr:col>
      <xdr:colOff>38100</xdr:colOff>
      <xdr:row>96</xdr:row>
      <xdr:rowOff>144143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160670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86418</xdr:rowOff>
    </xdr:from>
    <xdr:to>
      <xdr:col>67</xdr:col>
      <xdr:colOff>101600</xdr:colOff>
      <xdr:row>97</xdr:row>
      <xdr:rowOff>16568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a:t>
          </a:r>
          <a:r>
            <a:rPr kumimoji="1" lang="ja-JP" altLang="ja-JP" sz="1100" b="0" i="0" baseline="0">
              <a:solidFill>
                <a:sysClr val="windowText" lastClr="000000"/>
              </a:solidFill>
              <a:effectLst/>
              <a:latin typeface="+mn-lt"/>
              <a:ea typeface="+mn-ea"/>
              <a:cs typeface="+mn-cs"/>
            </a:rPr>
            <a:t>住民税非課税世帯等への緊急支援給付金事業</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給付金・定額減税一体支援事業</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、衛生費は新型コロナウイルスワクチン接種事業による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が主な増減要因となっている。商工費についても、</a:t>
          </a:r>
          <a:r>
            <a:rPr kumimoji="1" lang="ja-JP" altLang="en-US" sz="1100">
              <a:solidFill>
                <a:sysClr val="windowText" lastClr="000000"/>
              </a:solidFill>
              <a:effectLst/>
              <a:latin typeface="+mn-lt"/>
              <a:ea typeface="+mn-ea"/>
              <a:cs typeface="+mn-cs"/>
            </a:rPr>
            <a:t>ふるさと納税事業による増はあったが、とぎつ活性化協力クーポン発行事業</a:t>
          </a:r>
          <a:r>
            <a:rPr kumimoji="1" lang="ja-JP" altLang="ja-JP" sz="1100">
              <a:solidFill>
                <a:sysClr val="windowText" lastClr="000000"/>
              </a:solidFill>
              <a:effectLst/>
              <a:latin typeface="+mn-lt"/>
              <a:ea typeface="+mn-ea"/>
              <a:cs typeface="+mn-cs"/>
            </a:rPr>
            <a:t>の終了などにより減額となっている。土木費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のピークを過ぎたことによる減はあるものの、</a:t>
          </a:r>
          <a:r>
            <a:rPr kumimoji="1" lang="ja-JP" altLang="ja-JP" sz="1100">
              <a:solidFill>
                <a:sysClr val="windowText" lastClr="000000"/>
              </a:solidFill>
              <a:effectLst/>
              <a:latin typeface="+mn-lt"/>
              <a:ea typeface="+mn-ea"/>
              <a:cs typeface="+mn-cs"/>
            </a:rPr>
            <a:t>西時津小島田線（打越工区）道路事業、日並左底線道路事業など、大型のインフラ整備工事を進めているため類似団体平均よりも高</a:t>
          </a:r>
          <a:r>
            <a:rPr kumimoji="1" lang="ja-JP" altLang="en-US" sz="1100">
              <a:solidFill>
                <a:sysClr val="windowText" lastClr="000000"/>
              </a:solidFill>
              <a:effectLst/>
              <a:latin typeface="+mn-lt"/>
              <a:ea typeface="+mn-ea"/>
              <a:cs typeface="+mn-cs"/>
            </a:rPr>
            <a:t>くなってい</a:t>
          </a:r>
          <a:r>
            <a:rPr kumimoji="1" lang="ja-JP" altLang="ja-JP" sz="1100">
              <a:solidFill>
                <a:sysClr val="windowText" lastClr="000000"/>
              </a:solidFill>
              <a:effectLst/>
              <a:latin typeface="+mn-lt"/>
              <a:ea typeface="+mn-ea"/>
              <a:cs typeface="+mn-cs"/>
            </a:rPr>
            <a:t>る。消防費は、</a:t>
          </a:r>
          <a:r>
            <a:rPr kumimoji="1" lang="ja-JP" altLang="en-US" sz="1100">
              <a:solidFill>
                <a:sysClr val="windowText" lastClr="000000"/>
              </a:solidFill>
              <a:effectLst/>
              <a:latin typeface="+mn-lt"/>
              <a:ea typeface="+mn-ea"/>
              <a:cs typeface="+mn-cs"/>
            </a:rPr>
            <a:t>防災行政無線整備事業</a:t>
          </a:r>
          <a:r>
            <a:rPr kumimoji="1" lang="ja-JP" altLang="ja-JP" sz="1100">
              <a:solidFill>
                <a:sysClr val="windowText" lastClr="000000"/>
              </a:solidFill>
              <a:effectLst/>
              <a:latin typeface="+mn-lt"/>
              <a:ea typeface="+mn-ea"/>
              <a:cs typeface="+mn-cs"/>
            </a:rPr>
            <a:t>があったことにより増額となった。教育費は、令和元年度に町立小中学校空調設備設置工事、令和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年度は学校給食センター用地取得や町立小中学校トイレ改修工事、</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台端末整備事業における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端末購入、令和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年度は新学校給食センター建設事業</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年度は時津北小学校校舎増築事業</a:t>
          </a:r>
          <a:r>
            <a:rPr kumimoji="1" lang="ja-JP" altLang="ja-JP" sz="1100">
              <a:solidFill>
                <a:sysClr val="windowText" lastClr="000000"/>
              </a:solidFill>
              <a:effectLst/>
              <a:latin typeface="+mn-lt"/>
              <a:ea typeface="+mn-ea"/>
              <a:cs typeface="+mn-cs"/>
            </a:rPr>
            <a:t>などの大規模事業を行ったため、類似団体平均を上回っている。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　財政調整基金は平成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年度以降増加傾向にあったが、令和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及び令和</a:t>
          </a:r>
          <a:r>
            <a:rPr kumimoji="1" lang="en-US" altLang="ja-JP" sz="900">
              <a:solidFill>
                <a:sysClr val="windowText" lastClr="000000"/>
              </a:solidFill>
              <a:effectLst/>
              <a:latin typeface="+mn-lt"/>
              <a:ea typeface="+mn-ea"/>
              <a:cs typeface="+mn-cs"/>
            </a:rPr>
            <a:t>5</a:t>
          </a:r>
          <a:r>
            <a:rPr kumimoji="1" lang="ja-JP" altLang="en-US" sz="900">
              <a:solidFill>
                <a:sysClr val="windowText" lastClr="000000"/>
              </a:solidFill>
              <a:effectLst/>
              <a:latin typeface="+mn-lt"/>
              <a:ea typeface="+mn-ea"/>
              <a:cs typeface="+mn-cs"/>
            </a:rPr>
            <a:t>年度</a:t>
          </a:r>
          <a:r>
            <a:rPr kumimoji="1" lang="ja-JP" altLang="ja-JP" sz="900">
              <a:solidFill>
                <a:sysClr val="windowText" lastClr="000000"/>
              </a:solidFill>
              <a:effectLst/>
              <a:latin typeface="+mn-lt"/>
              <a:ea typeface="+mn-ea"/>
              <a:cs typeface="+mn-cs"/>
            </a:rPr>
            <a:t>は財源不足補填のため取り崩したこと等により減少している。実質収支額は、令和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年度は町税収入や地方交付税が増となったこと、普通建設事業費が減となったこと等により過去最高の数値だった。令和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年度においては、</a:t>
          </a:r>
          <a:r>
            <a:rPr kumimoji="1" lang="ja-JP" altLang="en-US" sz="900">
              <a:solidFill>
                <a:sysClr val="windowText" lastClr="000000"/>
              </a:solidFill>
              <a:effectLst/>
              <a:latin typeface="+mn-lt"/>
              <a:ea typeface="+mn-ea"/>
              <a:cs typeface="+mn-cs"/>
            </a:rPr>
            <a:t>第</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土地区画整理事業</a:t>
          </a:r>
          <a:r>
            <a:rPr kumimoji="1" lang="ja-JP" altLang="ja-JP" sz="900">
              <a:solidFill>
                <a:sysClr val="windowText" lastClr="000000"/>
              </a:solidFill>
              <a:effectLst/>
              <a:latin typeface="+mn-lt"/>
              <a:ea typeface="+mn-ea"/>
              <a:cs typeface="+mn-cs"/>
            </a:rPr>
            <a:t>や</a:t>
          </a:r>
          <a:r>
            <a:rPr kumimoji="1" lang="ja-JP" altLang="en-US" sz="900">
              <a:solidFill>
                <a:sysClr val="windowText" lastClr="000000"/>
              </a:solidFill>
              <a:effectLst/>
              <a:latin typeface="+mn-lt"/>
              <a:ea typeface="+mn-ea"/>
              <a:cs typeface="+mn-cs"/>
            </a:rPr>
            <a:t>日並左底線道路事業</a:t>
          </a:r>
          <a:r>
            <a:rPr kumimoji="1" lang="ja-JP" altLang="ja-JP" sz="900">
              <a:solidFill>
                <a:sysClr val="windowText" lastClr="000000"/>
              </a:solidFill>
              <a:effectLst/>
              <a:latin typeface="+mn-lt"/>
              <a:ea typeface="+mn-ea"/>
              <a:cs typeface="+mn-cs"/>
            </a:rPr>
            <a:t>などの繰越明許費繰越額が増加したこと等の理由により実質収支額が減少したため、実質収支比率は前年度と比べ</a:t>
          </a:r>
          <a:r>
            <a:rPr kumimoji="1" lang="en-US" altLang="ja-JP" sz="900">
              <a:solidFill>
                <a:sysClr val="windowText" lastClr="000000"/>
              </a:solidFill>
              <a:effectLst/>
              <a:latin typeface="+mn-lt"/>
              <a:ea typeface="+mn-ea"/>
              <a:cs typeface="+mn-cs"/>
            </a:rPr>
            <a:t>1.22</a:t>
          </a:r>
          <a:r>
            <a:rPr kumimoji="1" lang="ja-JP" altLang="ja-JP" sz="900">
              <a:solidFill>
                <a:sysClr val="windowText" lastClr="000000"/>
              </a:solidFill>
              <a:effectLst/>
              <a:latin typeface="+mn-lt"/>
              <a:ea typeface="+mn-ea"/>
              <a:cs typeface="+mn-cs"/>
            </a:rPr>
            <a:t>％減少し</a:t>
          </a:r>
          <a:r>
            <a:rPr kumimoji="1" lang="en-US" altLang="ja-JP" sz="900">
              <a:solidFill>
                <a:sysClr val="windowText" lastClr="000000"/>
              </a:solidFill>
              <a:effectLst/>
              <a:latin typeface="+mn-lt"/>
              <a:ea typeface="+mn-ea"/>
              <a:cs typeface="+mn-cs"/>
            </a:rPr>
            <a:t>5.66</a:t>
          </a:r>
          <a:r>
            <a:rPr kumimoji="1" lang="ja-JP" altLang="ja-JP" sz="900">
              <a:solidFill>
                <a:sysClr val="windowText" lastClr="000000"/>
              </a:solidFill>
              <a:effectLst/>
              <a:latin typeface="+mn-lt"/>
              <a:ea typeface="+mn-ea"/>
              <a:cs typeface="+mn-cs"/>
            </a:rPr>
            <a:t>％となっている。実質単年度収支は、令和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年度は町税収入が増えたことなどにより決算剰余金が生じ、黒字となってい</a:t>
          </a:r>
          <a:r>
            <a:rPr kumimoji="1" lang="ja-JP" altLang="en-US" sz="900">
              <a:solidFill>
                <a:sysClr val="windowText" lastClr="000000"/>
              </a:solidFill>
              <a:effectLst/>
              <a:latin typeface="+mn-lt"/>
              <a:ea typeface="+mn-ea"/>
              <a:cs typeface="+mn-cs"/>
            </a:rPr>
            <a:t>る。</a:t>
          </a:r>
          <a:r>
            <a:rPr kumimoji="1" lang="ja-JP" altLang="ja-JP"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は、令和</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effectLst/>
              <a:latin typeface="+mn-lt"/>
              <a:ea typeface="+mn-ea"/>
              <a:cs typeface="+mn-cs"/>
            </a:rPr>
            <a:t>年度事業の国庫支出金精算返納金が多かった令和</a:t>
          </a:r>
          <a:r>
            <a:rPr kumimoji="1" lang="en-US" altLang="ja-JP" sz="900">
              <a:solidFill>
                <a:sysClr val="windowText" lastClr="000000"/>
              </a:solidFill>
              <a:effectLst/>
              <a:latin typeface="+mn-lt"/>
              <a:ea typeface="+mn-ea"/>
              <a:cs typeface="+mn-cs"/>
            </a:rPr>
            <a:t>4</a:t>
          </a:r>
          <a:r>
            <a:rPr kumimoji="1" lang="ja-JP" altLang="en-US" sz="900">
              <a:solidFill>
                <a:sysClr val="windowText" lastClr="000000"/>
              </a:solidFill>
              <a:effectLst/>
              <a:latin typeface="+mn-lt"/>
              <a:ea typeface="+mn-ea"/>
              <a:cs typeface="+mn-cs"/>
            </a:rPr>
            <a:t>年度ほどではないが、</a:t>
          </a:r>
          <a:r>
            <a:rPr kumimoji="1" lang="ja-JP" altLang="ja-JP" sz="900">
              <a:solidFill>
                <a:sysClr val="windowText" lastClr="000000"/>
              </a:solidFill>
              <a:effectLst/>
              <a:latin typeface="+mn-lt"/>
              <a:ea typeface="+mn-ea"/>
              <a:cs typeface="+mn-cs"/>
            </a:rPr>
            <a:t>財政調整基金を取り崩したことなどにより赤字となっている。</a:t>
          </a:r>
          <a:endParaRPr lang="ja-JP" altLang="ja-JP" sz="9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前年度と今年度いずれも全会計が黒字となった。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標準財政規模に対する比率は、水道事業会計が最も高く、次いで下水道事業会計、一般会計と続いている。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比率が最も高い水道事業会計においては、</a:t>
          </a:r>
          <a:r>
            <a:rPr kumimoji="1" lang="ja-JP" altLang="en-US" sz="1100">
              <a:solidFill>
                <a:sysClr val="windowText" lastClr="000000"/>
              </a:solidFill>
              <a:effectLst/>
              <a:latin typeface="+mn-lt"/>
              <a:ea typeface="+mn-ea"/>
              <a:cs typeface="+mn-cs"/>
            </a:rPr>
            <a:t>人口及び給水人口ともに減少傾向にあるなか、給水収益については、令和２年度のコロナ禍による自宅滞在増加等の影響による増加をピークに減少傾向に転じ、今後もその傾向は続くものと考えられる。</a:t>
          </a:r>
          <a:r>
            <a:rPr kumimoji="1" lang="ja-JP" altLang="ja-JP" sz="1100">
              <a:solidFill>
                <a:sysClr val="windowText" lastClr="000000"/>
              </a:solidFill>
              <a:effectLst/>
              <a:latin typeface="+mn-lt"/>
              <a:ea typeface="+mn-ea"/>
              <a:cs typeface="+mn-cs"/>
            </a:rPr>
            <a:t>しかし、収支は継続して黒字を維持し、事業の経営状況はおおむね安定していると考えられる。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また、一般会計では、令和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年度は町税収入が増加したこと等の理由により、決算剰余金が生じ、黒字幅が拡大していたが、令和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年度は、繰越明許費繰越額が増加したこと</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財政調整基金を取り崩したことなどにより黒字幅が減少している。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a:t>
          </a:r>
          <a:r>
            <a:rPr kumimoji="1" lang="ja-JP" altLang="en-US" sz="1100">
              <a:solidFill>
                <a:sysClr val="windowText" lastClr="000000"/>
              </a:solidFill>
              <a:effectLst/>
              <a:latin typeface="+mn-lt"/>
              <a:ea typeface="+mn-ea"/>
              <a:cs typeface="+mn-cs"/>
            </a:rPr>
            <a:t>デジタル防災行政無線改修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や高規格救急車更新事業</a:t>
          </a:r>
          <a:r>
            <a:rPr kumimoji="1" lang="ja-JP" altLang="ja-JP" sz="1100">
              <a:solidFill>
                <a:sysClr val="windowText" lastClr="000000"/>
              </a:solidFill>
              <a:effectLst/>
              <a:latin typeface="+mn-lt"/>
              <a:ea typeface="+mn-ea"/>
              <a:cs typeface="+mn-cs"/>
            </a:rPr>
            <a:t>の償還終了等により前年度から</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百万円減少しているが、時津中央第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土地区画整理事業や西時津小島田線（打越工区）道路事業、新学校給食センター建設事業</a:t>
          </a:r>
          <a:r>
            <a:rPr kumimoji="1" lang="ja-JP" altLang="en-US" sz="1100">
              <a:solidFill>
                <a:sysClr val="windowText" lastClr="000000"/>
              </a:solidFill>
              <a:effectLst/>
              <a:latin typeface="+mn-lt"/>
              <a:ea typeface="+mn-ea"/>
              <a:cs typeface="+mn-cs"/>
            </a:rPr>
            <a:t>、時津北小学校校舎増築事業</a:t>
          </a:r>
          <a:r>
            <a:rPr kumimoji="1" lang="ja-JP" altLang="ja-JP" sz="1100">
              <a:solidFill>
                <a:sysClr val="windowText" lastClr="000000"/>
              </a:solidFill>
              <a:effectLst/>
              <a:latin typeface="+mn-lt"/>
              <a:ea typeface="+mn-ea"/>
              <a:cs typeface="+mn-cs"/>
            </a:rPr>
            <a:t>等の大規模の起債事業を複数予定しており、地方債発行額が増加傾向にあるため、元利償還金が増加することが見込まれる。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地方債残高は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にあったが</a:t>
          </a:r>
          <a:r>
            <a:rPr kumimoji="1" lang="ja-JP" altLang="ja-JP" sz="1100">
              <a:solidFill>
                <a:sysClr val="windowText" lastClr="000000"/>
              </a:solidFill>
              <a:effectLst/>
              <a:latin typeface="+mn-lt"/>
              <a:ea typeface="+mn-ea"/>
              <a:cs typeface="+mn-cs"/>
            </a:rPr>
            <a:t>、今年度は</a:t>
          </a:r>
          <a:r>
            <a:rPr kumimoji="1" lang="en-US" altLang="ja-JP" sz="1100">
              <a:solidFill>
                <a:sysClr val="windowText" lastClr="000000"/>
              </a:solidFill>
              <a:effectLst/>
              <a:latin typeface="+mn-lt"/>
              <a:ea typeface="+mn-ea"/>
              <a:cs typeface="+mn-cs"/>
            </a:rPr>
            <a:t>97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した。これは、時津中央第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土地区画整理事業</a:t>
          </a:r>
          <a:r>
            <a:rPr kumimoji="1" lang="ja-JP" altLang="en-US" sz="1100">
              <a:solidFill>
                <a:sysClr val="windowText" lastClr="000000"/>
              </a:solidFill>
              <a:effectLst/>
              <a:latin typeface="+mn-lt"/>
              <a:ea typeface="+mn-ea"/>
              <a:cs typeface="+mn-cs"/>
            </a:rPr>
            <a:t>にかかる地方債が減少したことなどによるもの。しかし、今後は</a:t>
          </a:r>
          <a:r>
            <a:rPr kumimoji="1" lang="ja-JP" altLang="ja-JP" sz="1100">
              <a:solidFill>
                <a:sysClr val="windowText" lastClr="000000"/>
              </a:solidFill>
              <a:effectLst/>
              <a:latin typeface="+mn-lt"/>
              <a:ea typeface="+mn-ea"/>
              <a:cs typeface="+mn-cs"/>
            </a:rPr>
            <a:t>新学校給食センター建設事業等の大規模</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起債事業を複数予定しており、地方債</a:t>
          </a:r>
          <a:r>
            <a:rPr kumimoji="1" lang="ja-JP" altLang="en-US" sz="1100">
              <a:solidFill>
                <a:sysClr val="windowText" lastClr="000000"/>
              </a:solidFill>
              <a:effectLst/>
              <a:latin typeface="+mn-lt"/>
              <a:ea typeface="+mn-ea"/>
              <a:cs typeface="+mn-cs"/>
            </a:rPr>
            <a:t>現在</a:t>
          </a:r>
          <a:r>
            <a:rPr kumimoji="1" lang="ja-JP" altLang="ja-JP" sz="1100">
              <a:solidFill>
                <a:sysClr val="windowText" lastClr="000000"/>
              </a:solidFill>
              <a:effectLst/>
              <a:latin typeface="+mn-lt"/>
              <a:ea typeface="+mn-ea"/>
              <a:cs typeface="+mn-cs"/>
            </a:rPr>
            <a:t>額が増加することが見込まれる。また、充当可能財源等は減債基金や財政調整基金を取り崩したことなどにより減少傾向となっている。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万円、用地取得等基金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を給食センター整備事業等に充当したことなど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9,698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年度は用地取得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のための取り崩しが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年度も給食センター整備事業や小学校校舎増築事業等のための取り崩しがあったため、前年度と比べ減少している。平成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年度のピークから基金残高は減少傾向にある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伴う町税収入の変動や、公共施設の老朽化対策など、将来の歳入減少や歳出増加への備えとして基金を積み立てており、今後も財源不足が見込まれるため、長期的視野のもとで計画的に活用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地域福祉基金：地域福祉の向上を図るため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万円、剰余金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億円を積み立てたが、時津北小学校校舎増築事業等に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給食センター整備事業に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とぎつっ子の夢を育む基金：環境整備協力費を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万円積み立てたものの、とぎつっ子の夢を育む事業に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とぎつっ子の教育環境を整備する基金に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万円、地域活動等支援事業に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万円充当したことにより、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基金の合計は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3,695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用地取得等基金：令和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年度に区画整理事業、時津北小学校校舎増築事業等の大型事業に充当する予定である。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とぎつっ子の夢を育む基金：令和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年度にとぎつっ子の夢を育む事業、とぎつっ子の教育環境を整備する基金、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地域活動支援事業に充当する予定である。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年度のふるさとづくり事業に充当する予定である。</a:t>
          </a:r>
          <a:endParaRPr kumimoji="1" lang="en-US" altLang="ja-JP"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年度に健康奨励金事業に充当する予定である。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万円を財源不足に補填したことにより、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大規模な建設事業の経費、年度間の財源調整や予測できない災害が発生した場合など、必要に応じて活用する。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万円積み立てたが、償還金財源に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万円充当したことにより、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14557392</v>
      </c>
      <c r="BO4" s="371"/>
      <c r="BP4" s="371"/>
      <c r="BQ4" s="371"/>
      <c r="BR4" s="371"/>
      <c r="BS4" s="371"/>
      <c r="BT4" s="371"/>
      <c r="BU4" s="372"/>
      <c r="BV4" s="370">
        <v>14877067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6.9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13842034</v>
      </c>
      <c r="BO5" s="408"/>
      <c r="BP5" s="408"/>
      <c r="BQ5" s="408"/>
      <c r="BR5" s="408"/>
      <c r="BS5" s="408"/>
      <c r="BT5" s="408"/>
      <c r="BU5" s="409"/>
      <c r="BV5" s="407">
        <v>14192317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90.9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715358</v>
      </c>
      <c r="BO6" s="408"/>
      <c r="BP6" s="408"/>
      <c r="BQ6" s="408"/>
      <c r="BR6" s="408"/>
      <c r="BS6" s="408"/>
      <c r="BT6" s="408"/>
      <c r="BU6" s="409"/>
      <c r="BV6" s="407">
        <v>684750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342329</v>
      </c>
      <c r="BO7" s="408"/>
      <c r="BP7" s="408"/>
      <c r="BQ7" s="408"/>
      <c r="BR7" s="408"/>
      <c r="BS7" s="408"/>
      <c r="BT7" s="408"/>
      <c r="BU7" s="409"/>
      <c r="BV7" s="407">
        <v>241645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6588441</v>
      </c>
      <c r="CU7" s="408"/>
      <c r="CV7" s="408"/>
      <c r="CW7" s="408"/>
      <c r="CX7" s="408"/>
      <c r="CY7" s="408"/>
      <c r="CZ7" s="408"/>
      <c r="DA7" s="409"/>
      <c r="DB7" s="407">
        <v>6440037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373029</v>
      </c>
      <c r="BO8" s="408"/>
      <c r="BP8" s="408"/>
      <c r="BQ8" s="408"/>
      <c r="BR8" s="408"/>
      <c r="BS8" s="408"/>
      <c r="BT8" s="408"/>
      <c r="BU8" s="409"/>
      <c r="BV8" s="407">
        <v>443105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29339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-70076</v>
      </c>
      <c r="BO9" s="408"/>
      <c r="BP9" s="408"/>
      <c r="BQ9" s="408"/>
      <c r="BR9" s="408"/>
      <c r="BS9" s="408"/>
      <c r="BT9" s="408"/>
      <c r="BU9" s="409"/>
      <c r="BV9" s="407">
        <v>-133846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29804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v>
      </c>
      <c r="BO10" s="408"/>
      <c r="BP10" s="408"/>
      <c r="BQ10" s="408"/>
      <c r="BR10" s="408"/>
      <c r="BS10" s="408"/>
      <c r="BT10" s="408"/>
      <c r="BU10" s="409"/>
      <c r="BV10" s="407">
        <v>16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29493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189163</v>
      </c>
      <c r="BO12" s="408"/>
      <c r="BP12" s="408"/>
      <c r="BQ12" s="408"/>
      <c r="BR12" s="408"/>
      <c r="BS12" s="408"/>
      <c r="BT12" s="408"/>
      <c r="BU12" s="409"/>
      <c r="BV12" s="407">
        <v>403430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29128</v>
      </c>
      <c r="S13" s="492"/>
      <c r="T13" s="492"/>
      <c r="U13" s="492"/>
      <c r="V13" s="493"/>
      <c r="W13" s="423" t="s">
        <v>130</v>
      </c>
      <c r="X13" s="424"/>
      <c r="Y13" s="424"/>
      <c r="Z13" s="424"/>
      <c r="AA13" s="424"/>
      <c r="AB13" s="414"/>
      <c r="AC13" s="458">
        <v>263</v>
      </c>
      <c r="AD13" s="459"/>
      <c r="AE13" s="459"/>
      <c r="AF13" s="459"/>
      <c r="AG13" s="501"/>
      <c r="AH13" s="458">
        <v>323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-259236</v>
      </c>
      <c r="BO13" s="408"/>
      <c r="BP13" s="408"/>
      <c r="BQ13" s="408"/>
      <c r="BR13" s="408"/>
      <c r="BS13" s="408"/>
      <c r="BT13" s="408"/>
      <c r="BU13" s="409"/>
      <c r="BV13" s="407">
        <v>-537260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29544</v>
      </c>
      <c r="S14" s="492"/>
      <c r="T14" s="492"/>
      <c r="U14" s="492"/>
      <c r="V14" s="493"/>
      <c r="W14" s="397"/>
      <c r="X14" s="398"/>
      <c r="Y14" s="398"/>
      <c r="Z14" s="398"/>
      <c r="AA14" s="398"/>
      <c r="AB14" s="387"/>
      <c r="AC14" s="494">
        <v>1.9</v>
      </c>
      <c r="AD14" s="495"/>
      <c r="AE14" s="495"/>
      <c r="AF14" s="495"/>
      <c r="AG14" s="496"/>
      <c r="AH14" s="494">
        <v>2.2999999999999998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29268</v>
      </c>
      <c r="S15" s="492"/>
      <c r="T15" s="492"/>
      <c r="U15" s="492"/>
      <c r="V15" s="493"/>
      <c r="W15" s="423" t="s">
        <v>137</v>
      </c>
      <c r="X15" s="424"/>
      <c r="Y15" s="424"/>
      <c r="Z15" s="424"/>
      <c r="AA15" s="424"/>
      <c r="AB15" s="414"/>
      <c r="AC15" s="458">
        <v>3064</v>
      </c>
      <c r="AD15" s="459"/>
      <c r="AE15" s="459"/>
      <c r="AF15" s="459"/>
      <c r="AG15" s="501"/>
      <c r="AH15" s="458">
        <v>3209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3712801</v>
      </c>
      <c r="BO15" s="371"/>
      <c r="BP15" s="371"/>
      <c r="BQ15" s="371"/>
      <c r="BR15" s="371"/>
      <c r="BS15" s="371"/>
      <c r="BT15" s="371"/>
      <c r="BU15" s="372"/>
      <c r="BV15" s="370">
        <v>3557459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22.1</v>
      </c>
      <c r="AD16" s="495"/>
      <c r="AE16" s="495"/>
      <c r="AF16" s="495"/>
      <c r="AG16" s="496"/>
      <c r="AH16" s="494">
        <v>23.3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5538979</v>
      </c>
      <c r="BO16" s="408"/>
      <c r="BP16" s="408"/>
      <c r="BQ16" s="408"/>
      <c r="BR16" s="408"/>
      <c r="BS16" s="408"/>
      <c r="BT16" s="408"/>
      <c r="BU16" s="409"/>
      <c r="BV16" s="407">
        <v>5351719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10507</v>
      </c>
      <c r="AD17" s="459"/>
      <c r="AE17" s="459"/>
      <c r="AF17" s="459"/>
      <c r="AG17" s="501"/>
      <c r="AH17" s="458">
        <v>10255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4693976</v>
      </c>
      <c r="BO17" s="408"/>
      <c r="BP17" s="408"/>
      <c r="BQ17" s="408"/>
      <c r="BR17" s="408"/>
      <c r="BS17" s="408"/>
      <c r="BT17" s="408"/>
      <c r="BU17" s="409"/>
      <c r="BV17" s="407">
        <v>4504352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20.94</v>
      </c>
      <c r="M18" s="531"/>
      <c r="N18" s="531"/>
      <c r="O18" s="531"/>
      <c r="P18" s="531"/>
      <c r="Q18" s="531"/>
      <c r="R18" s="532"/>
      <c r="S18" s="532"/>
      <c r="T18" s="532"/>
      <c r="U18" s="532"/>
      <c r="V18" s="533"/>
      <c r="W18" s="425"/>
      <c r="X18" s="426"/>
      <c r="Y18" s="426"/>
      <c r="Z18" s="426"/>
      <c r="AA18" s="426"/>
      <c r="AB18" s="417"/>
      <c r="AC18" s="534">
        <v>76</v>
      </c>
      <c r="AD18" s="535"/>
      <c r="AE18" s="535"/>
      <c r="AF18" s="535"/>
      <c r="AG18" s="536"/>
      <c r="AH18" s="534">
        <v>74.400000000000006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6210180</v>
      </c>
      <c r="BO18" s="408"/>
      <c r="BP18" s="408"/>
      <c r="BQ18" s="408"/>
      <c r="BR18" s="408"/>
      <c r="BS18" s="408"/>
      <c r="BT18" s="408"/>
      <c r="BU18" s="409"/>
      <c r="BV18" s="407">
        <v>5979489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9088594</v>
      </c>
      <c r="BO19" s="408"/>
      <c r="BP19" s="408"/>
      <c r="BQ19" s="408"/>
      <c r="BR19" s="408"/>
      <c r="BS19" s="408"/>
      <c r="BT19" s="408"/>
      <c r="BU19" s="409"/>
      <c r="BV19" s="407">
        <v>8553597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11435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11959813</v>
      </c>
      <c r="BO22" s="371"/>
      <c r="BP22" s="371"/>
      <c r="BQ22" s="371"/>
      <c r="BR22" s="371"/>
      <c r="BS22" s="371"/>
      <c r="BT22" s="371"/>
      <c r="BU22" s="372"/>
      <c r="BV22" s="370">
        <v>12056672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11129863</v>
      </c>
      <c r="BO23" s="408"/>
      <c r="BP23" s="408"/>
      <c r="BQ23" s="408"/>
      <c r="BR23" s="408"/>
      <c r="BS23" s="408"/>
      <c r="BT23" s="408"/>
      <c r="BU23" s="409"/>
      <c r="BV23" s="407">
        <v>11286382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8350</v>
      </c>
      <c r="R24" s="459"/>
      <c r="S24" s="459"/>
      <c r="T24" s="459"/>
      <c r="U24" s="459"/>
      <c r="V24" s="501"/>
      <c r="W24" s="553"/>
      <c r="X24" s="554"/>
      <c r="Y24" s="555"/>
      <c r="Z24" s="457" t="s">
        <v>162</v>
      </c>
      <c r="AA24" s="437"/>
      <c r="AB24" s="437"/>
      <c r="AC24" s="437"/>
      <c r="AD24" s="437"/>
      <c r="AE24" s="437"/>
      <c r="AF24" s="437"/>
      <c r="AG24" s="438"/>
      <c r="AH24" s="458">
        <v>144</v>
      </c>
      <c r="AI24" s="459"/>
      <c r="AJ24" s="459"/>
      <c r="AK24" s="459"/>
      <c r="AL24" s="501"/>
      <c r="AM24" s="458">
        <v>458064</v>
      </c>
      <c r="AN24" s="459"/>
      <c r="AO24" s="459"/>
      <c r="AP24" s="459"/>
      <c r="AQ24" s="459"/>
      <c r="AR24" s="501"/>
      <c r="AS24" s="458">
        <v>3181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7552915</v>
      </c>
      <c r="BO24" s="408"/>
      <c r="BP24" s="408"/>
      <c r="BQ24" s="408"/>
      <c r="BR24" s="408"/>
      <c r="BS24" s="408"/>
      <c r="BT24" s="408"/>
      <c r="BU24" s="409"/>
      <c r="BV24" s="407">
        <v>7321761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167978</v>
      </c>
      <c r="BO25" s="371"/>
      <c r="BP25" s="371"/>
      <c r="BQ25" s="371"/>
      <c r="BR25" s="371"/>
      <c r="BS25" s="371"/>
      <c r="BT25" s="371"/>
      <c r="BU25" s="372"/>
      <c r="BV25" s="370">
        <v>499896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6470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3340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12612</v>
      </c>
      <c r="AN27" s="459"/>
      <c r="AO27" s="459"/>
      <c r="AP27" s="459"/>
      <c r="AQ27" s="459"/>
      <c r="AR27" s="501"/>
      <c r="AS27" s="458">
        <v>4204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307655</v>
      </c>
      <c r="BO27" s="527"/>
      <c r="BP27" s="527"/>
      <c r="BQ27" s="527"/>
      <c r="BR27" s="527"/>
      <c r="BS27" s="527"/>
      <c r="BT27" s="527"/>
      <c r="BU27" s="528"/>
      <c r="BV27" s="526">
        <v>307655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548530</v>
      </c>
      <c r="BO28" s="371"/>
      <c r="BP28" s="371"/>
      <c r="BQ28" s="371"/>
      <c r="BR28" s="371"/>
      <c r="BS28" s="371"/>
      <c r="BT28" s="371"/>
      <c r="BU28" s="372"/>
      <c r="BV28" s="370">
        <v>693380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2510</v>
      </c>
      <c r="R29" s="459"/>
      <c r="S29" s="459"/>
      <c r="T29" s="459"/>
      <c r="U29" s="459"/>
      <c r="V29" s="501"/>
      <c r="W29" s="556"/>
      <c r="X29" s="557"/>
      <c r="Y29" s="558"/>
      <c r="Z29" s="457" t="s">
        <v>177</v>
      </c>
      <c r="AA29" s="437"/>
      <c r="AB29" s="437"/>
      <c r="AC29" s="437"/>
      <c r="AD29" s="437"/>
      <c r="AE29" s="437"/>
      <c r="AF29" s="437"/>
      <c r="AG29" s="438"/>
      <c r="AH29" s="458">
        <v>147</v>
      </c>
      <c r="AI29" s="459"/>
      <c r="AJ29" s="459"/>
      <c r="AK29" s="459"/>
      <c r="AL29" s="501"/>
      <c r="AM29" s="458">
        <v>470676</v>
      </c>
      <c r="AN29" s="459"/>
      <c r="AO29" s="459"/>
      <c r="AP29" s="459"/>
      <c r="AQ29" s="459"/>
      <c r="AR29" s="501"/>
      <c r="AS29" s="458">
        <v>3202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893417</v>
      </c>
      <c r="BO29" s="408"/>
      <c r="BP29" s="408"/>
      <c r="BQ29" s="408"/>
      <c r="BR29" s="408"/>
      <c r="BS29" s="408"/>
      <c r="BT29" s="408"/>
      <c r="BU29" s="409"/>
      <c r="BV29" s="407">
        <v>1203016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2319465</v>
      </c>
      <c r="BO30" s="527"/>
      <c r="BP30" s="527"/>
      <c r="BQ30" s="527"/>
      <c r="BR30" s="527"/>
      <c r="BS30" s="527"/>
      <c r="BT30" s="527"/>
      <c r="BU30" s="528"/>
      <c r="BV30" s="526">
        <v>2661502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浄化槽整備事業特別会計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長崎県市町村総合事務組合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西彼中央土地開発公社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長崎県後期高齢者医療広域連合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長崎県林業公社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長与・時津環境施設組合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l73PXkA0NhSRqnRLxe50cpFJNsmm92oJcAXVLlQjpdwNNu91G1YV8R6Da9IqwCHfjT0KTe4AWNFGrTtcykEcw==" saltValue="/M0Gnvz8NCN90yyL+WAU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4059053</v>
      </c>
      <c r="S5" s="613"/>
      <c r="T5" s="613"/>
      <c r="U5" s="613"/>
      <c r="V5" s="613"/>
      <c r="W5" s="613"/>
      <c r="X5" s="613"/>
      <c r="Y5" s="614"/>
      <c r="Z5" s="615">
        <v>27.9</v>
      </c>
      <c r="AA5" s="615"/>
      <c r="AB5" s="615"/>
      <c r="AC5" s="615"/>
      <c r="AD5" s="616">
        <v>3723662</v>
      </c>
      <c r="AE5" s="616"/>
      <c r="AF5" s="616"/>
      <c r="AG5" s="616"/>
      <c r="AH5" s="616"/>
      <c r="AI5" s="616"/>
      <c r="AJ5" s="616"/>
      <c r="AK5" s="616"/>
      <c r="AL5" s="617">
        <v>56.3</v>
      </c>
      <c r="AM5" s="618"/>
      <c r="AN5" s="618"/>
      <c r="AO5" s="619"/>
      <c r="AP5" s="609" t="s">
        <v>216</v>
      </c>
      <c r="AQ5" s="610"/>
      <c r="AR5" s="610"/>
      <c r="AS5" s="610"/>
      <c r="AT5" s="610"/>
      <c r="AU5" s="610"/>
      <c r="AV5" s="610"/>
      <c r="AW5" s="610"/>
      <c r="AX5" s="610"/>
      <c r="AY5" s="610"/>
      <c r="AZ5" s="610"/>
      <c r="BA5" s="610"/>
      <c r="BB5" s="610"/>
      <c r="BC5" s="610"/>
      <c r="BD5" s="610"/>
      <c r="BE5" s="610"/>
      <c r="BF5" s="611"/>
      <c r="BG5" s="623">
        <v>3723662</v>
      </c>
      <c r="BH5" s="624"/>
      <c r="BI5" s="624"/>
      <c r="BJ5" s="624"/>
      <c r="BK5" s="624"/>
      <c r="BL5" s="624"/>
      <c r="BM5" s="624"/>
      <c r="BN5" s="625"/>
      <c r="BO5" s="626">
        <v>91.7</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66002</v>
      </c>
      <c r="S6" s="624"/>
      <c r="T6" s="624"/>
      <c r="U6" s="624"/>
      <c r="V6" s="624"/>
      <c r="W6" s="624"/>
      <c r="X6" s="624"/>
      <c r="Y6" s="625"/>
      <c r="Z6" s="626">
        <v>0.5</v>
      </c>
      <c r="AA6" s="626"/>
      <c r="AB6" s="626"/>
      <c r="AC6" s="626"/>
      <c r="AD6" s="627">
        <v>66002</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3723662</v>
      </c>
      <c r="BH6" s="624"/>
      <c r="BI6" s="624"/>
      <c r="BJ6" s="624"/>
      <c r="BK6" s="624"/>
      <c r="BL6" s="624"/>
      <c r="BM6" s="624"/>
      <c r="BN6" s="625"/>
      <c r="BO6" s="626">
        <v>91.7</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115489</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115482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1021</v>
      </c>
      <c r="S7" s="624"/>
      <c r="T7" s="624"/>
      <c r="U7" s="624"/>
      <c r="V7" s="624"/>
      <c r="W7" s="624"/>
      <c r="X7" s="624"/>
      <c r="Y7" s="625"/>
      <c r="Z7" s="626">
        <v>0</v>
      </c>
      <c r="AA7" s="626"/>
      <c r="AB7" s="626"/>
      <c r="AC7" s="626"/>
      <c r="AD7" s="627">
        <v>1021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1587976</v>
      </c>
      <c r="BH7" s="624"/>
      <c r="BI7" s="624"/>
      <c r="BJ7" s="624"/>
      <c r="BK7" s="624"/>
      <c r="BL7" s="624"/>
      <c r="BM7" s="624"/>
      <c r="BN7" s="625"/>
      <c r="BO7" s="626">
        <v>39.1</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930226</v>
      </c>
      <c r="CS7" s="624"/>
      <c r="CT7" s="624"/>
      <c r="CU7" s="624"/>
      <c r="CV7" s="624"/>
      <c r="CW7" s="624"/>
      <c r="CX7" s="624"/>
      <c r="CY7" s="625"/>
      <c r="CZ7" s="626">
        <v>6.7</v>
      </c>
      <c r="DA7" s="626"/>
      <c r="DB7" s="626"/>
      <c r="DC7" s="626"/>
      <c r="DD7" s="632">
        <v>32892</v>
      </c>
      <c r="DE7" s="624"/>
      <c r="DF7" s="624"/>
      <c r="DG7" s="624"/>
      <c r="DH7" s="624"/>
      <c r="DI7" s="624"/>
      <c r="DJ7" s="624"/>
      <c r="DK7" s="624"/>
      <c r="DL7" s="624"/>
      <c r="DM7" s="624"/>
      <c r="DN7" s="624"/>
      <c r="DO7" s="624"/>
      <c r="DP7" s="625"/>
      <c r="DQ7" s="632">
        <v>798606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12799</v>
      </c>
      <c r="S8" s="624"/>
      <c r="T8" s="624"/>
      <c r="U8" s="624"/>
      <c r="V8" s="624"/>
      <c r="W8" s="624"/>
      <c r="X8" s="624"/>
      <c r="Y8" s="625"/>
      <c r="Z8" s="626">
        <v>0.1</v>
      </c>
      <c r="AA8" s="626"/>
      <c r="AB8" s="626"/>
      <c r="AC8" s="626"/>
      <c r="AD8" s="627">
        <v>12799</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49953</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5149006</v>
      </c>
      <c r="CS8" s="624"/>
      <c r="CT8" s="624"/>
      <c r="CU8" s="624"/>
      <c r="CV8" s="624"/>
      <c r="CW8" s="624"/>
      <c r="CX8" s="624"/>
      <c r="CY8" s="625"/>
      <c r="CZ8" s="626">
        <v>37.200000000000003</v>
      </c>
      <c r="DA8" s="626"/>
      <c r="DB8" s="626"/>
      <c r="DC8" s="626"/>
      <c r="DD8" s="632">
        <v>2382</v>
      </c>
      <c r="DE8" s="624"/>
      <c r="DF8" s="624"/>
      <c r="DG8" s="624"/>
      <c r="DH8" s="624"/>
      <c r="DI8" s="624"/>
      <c r="DJ8" s="624"/>
      <c r="DK8" s="624"/>
      <c r="DL8" s="624"/>
      <c r="DM8" s="624"/>
      <c r="DN8" s="624"/>
      <c r="DO8" s="624"/>
      <c r="DP8" s="625"/>
      <c r="DQ8" s="632">
        <v>2398506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15997</v>
      </c>
      <c r="S9" s="624"/>
      <c r="T9" s="624"/>
      <c r="U9" s="624"/>
      <c r="V9" s="624"/>
      <c r="W9" s="624"/>
      <c r="X9" s="624"/>
      <c r="Y9" s="625"/>
      <c r="Z9" s="626">
        <v>0.1</v>
      </c>
      <c r="AA9" s="626"/>
      <c r="AB9" s="626"/>
      <c r="AC9" s="626"/>
      <c r="AD9" s="627">
        <v>15997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1296861</v>
      </c>
      <c r="BH9" s="624"/>
      <c r="BI9" s="624"/>
      <c r="BJ9" s="624"/>
      <c r="BK9" s="624"/>
      <c r="BL9" s="624"/>
      <c r="BM9" s="624"/>
      <c r="BN9" s="625"/>
      <c r="BO9" s="626">
        <v>31.9</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1040778</v>
      </c>
      <c r="CS9" s="624"/>
      <c r="CT9" s="624"/>
      <c r="CU9" s="624"/>
      <c r="CV9" s="624"/>
      <c r="CW9" s="624"/>
      <c r="CX9" s="624"/>
      <c r="CY9" s="625"/>
      <c r="CZ9" s="626">
        <v>7.5</v>
      </c>
      <c r="DA9" s="626"/>
      <c r="DB9" s="626"/>
      <c r="DC9" s="626"/>
      <c r="DD9" s="632" t="s">
        <v>121</v>
      </c>
      <c r="DE9" s="624"/>
      <c r="DF9" s="624"/>
      <c r="DG9" s="624"/>
      <c r="DH9" s="624"/>
      <c r="DI9" s="624"/>
      <c r="DJ9" s="624"/>
      <c r="DK9" s="624"/>
      <c r="DL9" s="624"/>
      <c r="DM9" s="624"/>
      <c r="DN9" s="624"/>
      <c r="DO9" s="624"/>
      <c r="DP9" s="625"/>
      <c r="DQ9" s="632">
        <v>862876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102546</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6912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6912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770504</v>
      </c>
      <c r="S11" s="624"/>
      <c r="T11" s="624"/>
      <c r="U11" s="624"/>
      <c r="V11" s="624"/>
      <c r="W11" s="624"/>
      <c r="X11" s="624"/>
      <c r="Y11" s="625"/>
      <c r="Z11" s="628">
        <v>5.3</v>
      </c>
      <c r="AA11" s="629"/>
      <c r="AB11" s="629"/>
      <c r="AC11" s="635"/>
      <c r="AD11" s="632">
        <v>770504</v>
      </c>
      <c r="AE11" s="624"/>
      <c r="AF11" s="624"/>
      <c r="AG11" s="624"/>
      <c r="AH11" s="624"/>
      <c r="AI11" s="624"/>
      <c r="AJ11" s="624"/>
      <c r="AK11" s="625"/>
      <c r="AL11" s="628">
        <v>11.6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138616</v>
      </c>
      <c r="BH11" s="624"/>
      <c r="BI11" s="624"/>
      <c r="BJ11" s="624"/>
      <c r="BK11" s="624"/>
      <c r="BL11" s="624"/>
      <c r="BM11" s="624"/>
      <c r="BN11" s="625"/>
      <c r="BO11" s="626">
        <v>3.4</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104709</v>
      </c>
      <c r="CS11" s="624"/>
      <c r="CT11" s="624"/>
      <c r="CU11" s="624"/>
      <c r="CV11" s="624"/>
      <c r="CW11" s="624"/>
      <c r="CX11" s="624"/>
      <c r="CY11" s="625"/>
      <c r="CZ11" s="626">
        <v>0.8</v>
      </c>
      <c r="DA11" s="626"/>
      <c r="DB11" s="626"/>
      <c r="DC11" s="626"/>
      <c r="DD11" s="632">
        <v>6933</v>
      </c>
      <c r="DE11" s="624"/>
      <c r="DF11" s="624"/>
      <c r="DG11" s="624"/>
      <c r="DH11" s="624"/>
      <c r="DI11" s="624"/>
      <c r="DJ11" s="624"/>
      <c r="DK11" s="624"/>
      <c r="DL11" s="624"/>
      <c r="DM11" s="624"/>
      <c r="DN11" s="624"/>
      <c r="DO11" s="624"/>
      <c r="DP11" s="625"/>
      <c r="DQ11" s="632">
        <v>95043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1780856</v>
      </c>
      <c r="BH12" s="624"/>
      <c r="BI12" s="624"/>
      <c r="BJ12" s="624"/>
      <c r="BK12" s="624"/>
      <c r="BL12" s="624"/>
      <c r="BM12" s="624"/>
      <c r="BN12" s="625"/>
      <c r="BO12" s="626">
        <v>43.9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310946</v>
      </c>
      <c r="CS12" s="624"/>
      <c r="CT12" s="624"/>
      <c r="CU12" s="624"/>
      <c r="CV12" s="624"/>
      <c r="CW12" s="624"/>
      <c r="CX12" s="624"/>
      <c r="CY12" s="625"/>
      <c r="CZ12" s="626">
        <v>2.2000000000000002</v>
      </c>
      <c r="DA12" s="626"/>
      <c r="DB12" s="626"/>
      <c r="DC12" s="626"/>
      <c r="DD12" s="632" t="s">
        <v>121</v>
      </c>
      <c r="DE12" s="624"/>
      <c r="DF12" s="624"/>
      <c r="DG12" s="624"/>
      <c r="DH12" s="624"/>
      <c r="DI12" s="624"/>
      <c r="DJ12" s="624"/>
      <c r="DK12" s="624"/>
      <c r="DL12" s="624"/>
      <c r="DM12" s="624"/>
      <c r="DN12" s="624"/>
      <c r="DO12" s="624"/>
      <c r="DP12" s="625"/>
      <c r="DQ12" s="632">
        <v>309836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1777184</v>
      </c>
      <c r="BH13" s="624"/>
      <c r="BI13" s="624"/>
      <c r="BJ13" s="624"/>
      <c r="BK13" s="624"/>
      <c r="BL13" s="624"/>
      <c r="BM13" s="624"/>
      <c r="BN13" s="625"/>
      <c r="BO13" s="626">
        <v>43.8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2463891</v>
      </c>
      <c r="CS13" s="624"/>
      <c r="CT13" s="624"/>
      <c r="CU13" s="624"/>
      <c r="CV13" s="624"/>
      <c r="CW13" s="624"/>
      <c r="CX13" s="624"/>
      <c r="CY13" s="625"/>
      <c r="CZ13" s="626">
        <v>17.8</v>
      </c>
      <c r="DA13" s="626"/>
      <c r="DB13" s="626"/>
      <c r="DC13" s="626"/>
      <c r="DD13" s="632">
        <v>1477693</v>
      </c>
      <c r="DE13" s="624"/>
      <c r="DF13" s="624"/>
      <c r="DG13" s="624"/>
      <c r="DH13" s="624"/>
      <c r="DI13" s="624"/>
      <c r="DJ13" s="624"/>
      <c r="DK13" s="624"/>
      <c r="DL13" s="624"/>
      <c r="DM13" s="624"/>
      <c r="DN13" s="624"/>
      <c r="DO13" s="624"/>
      <c r="DP13" s="625"/>
      <c r="DQ13" s="632">
        <v>1471276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201</v>
      </c>
      <c r="S14" s="624"/>
      <c r="T14" s="624"/>
      <c r="U14" s="624"/>
      <c r="V14" s="624"/>
      <c r="W14" s="624"/>
      <c r="X14" s="624"/>
      <c r="Y14" s="625"/>
      <c r="Z14" s="626">
        <v>0</v>
      </c>
      <c r="AA14" s="626"/>
      <c r="AB14" s="626"/>
      <c r="AC14" s="626"/>
      <c r="AD14" s="627">
        <v>201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117457</v>
      </c>
      <c r="BH14" s="624"/>
      <c r="BI14" s="624"/>
      <c r="BJ14" s="624"/>
      <c r="BK14" s="624"/>
      <c r="BL14" s="624"/>
      <c r="BM14" s="624"/>
      <c r="BN14" s="625"/>
      <c r="BO14" s="626">
        <v>2.9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409310</v>
      </c>
      <c r="CS14" s="624"/>
      <c r="CT14" s="624"/>
      <c r="CU14" s="624"/>
      <c r="CV14" s="624"/>
      <c r="CW14" s="624"/>
      <c r="CX14" s="624"/>
      <c r="CY14" s="625"/>
      <c r="CZ14" s="626">
        <v>3</v>
      </c>
      <c r="DA14" s="626"/>
      <c r="DB14" s="626"/>
      <c r="DC14" s="626"/>
      <c r="DD14" s="632">
        <v>101951</v>
      </c>
      <c r="DE14" s="624"/>
      <c r="DF14" s="624"/>
      <c r="DG14" s="624"/>
      <c r="DH14" s="624"/>
      <c r="DI14" s="624"/>
      <c r="DJ14" s="624"/>
      <c r="DK14" s="624"/>
      <c r="DL14" s="624"/>
      <c r="DM14" s="624"/>
      <c r="DN14" s="624"/>
      <c r="DO14" s="624"/>
      <c r="DP14" s="625"/>
      <c r="DQ14" s="632">
        <v>312122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237373</v>
      </c>
      <c r="BH15" s="624"/>
      <c r="BI15" s="624"/>
      <c r="BJ15" s="624"/>
      <c r="BK15" s="624"/>
      <c r="BL15" s="624"/>
      <c r="BM15" s="624"/>
      <c r="BN15" s="625"/>
      <c r="BO15" s="626">
        <v>5.8</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2398201</v>
      </c>
      <c r="CS15" s="624"/>
      <c r="CT15" s="624"/>
      <c r="CU15" s="624"/>
      <c r="CV15" s="624"/>
      <c r="CW15" s="624"/>
      <c r="CX15" s="624"/>
      <c r="CY15" s="625"/>
      <c r="CZ15" s="626">
        <v>17.3</v>
      </c>
      <c r="DA15" s="626"/>
      <c r="DB15" s="626"/>
      <c r="DC15" s="626"/>
      <c r="DD15" s="632">
        <v>1142603</v>
      </c>
      <c r="DE15" s="624"/>
      <c r="DF15" s="624"/>
      <c r="DG15" s="624"/>
      <c r="DH15" s="624"/>
      <c r="DI15" s="624"/>
      <c r="DJ15" s="624"/>
      <c r="DK15" s="624"/>
      <c r="DL15" s="624"/>
      <c r="DM15" s="624"/>
      <c r="DN15" s="624"/>
      <c r="DO15" s="624"/>
      <c r="DP15" s="625"/>
      <c r="DQ15" s="632">
        <v>1092111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4800</v>
      </c>
      <c r="S16" s="624"/>
      <c r="T16" s="624"/>
      <c r="U16" s="624"/>
      <c r="V16" s="624"/>
      <c r="W16" s="624"/>
      <c r="X16" s="624"/>
      <c r="Y16" s="625"/>
      <c r="Z16" s="626">
        <v>0</v>
      </c>
      <c r="AA16" s="626"/>
      <c r="AB16" s="626"/>
      <c r="AC16" s="626"/>
      <c r="AD16" s="627">
        <v>4800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2363</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263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56451</v>
      </c>
      <c r="S17" s="624"/>
      <c r="T17" s="624"/>
      <c r="U17" s="624"/>
      <c r="V17" s="624"/>
      <c r="W17" s="624"/>
      <c r="X17" s="624"/>
      <c r="Y17" s="625"/>
      <c r="Z17" s="626">
        <v>0.4</v>
      </c>
      <c r="AA17" s="626"/>
      <c r="AB17" s="626"/>
      <c r="AC17" s="626"/>
      <c r="AD17" s="627">
        <v>56451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910203</v>
      </c>
      <c r="CS17" s="624"/>
      <c r="CT17" s="624"/>
      <c r="CU17" s="624"/>
      <c r="CV17" s="624"/>
      <c r="CW17" s="624"/>
      <c r="CX17" s="624"/>
      <c r="CY17" s="625"/>
      <c r="CZ17" s="626">
        <v>6.6</v>
      </c>
      <c r="DA17" s="626"/>
      <c r="DB17" s="626"/>
      <c r="DC17" s="626"/>
      <c r="DD17" s="632" t="s">
        <v>121</v>
      </c>
      <c r="DE17" s="624"/>
      <c r="DF17" s="624"/>
      <c r="DG17" s="624"/>
      <c r="DH17" s="624"/>
      <c r="DI17" s="624"/>
      <c r="DJ17" s="624"/>
      <c r="DK17" s="624"/>
      <c r="DL17" s="624"/>
      <c r="DM17" s="624"/>
      <c r="DN17" s="624"/>
      <c r="DO17" s="624"/>
      <c r="DP17" s="625"/>
      <c r="DQ17" s="632">
        <v>910203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46720</v>
      </c>
      <c r="S18" s="624"/>
      <c r="T18" s="624"/>
      <c r="U18" s="624"/>
      <c r="V18" s="624"/>
      <c r="W18" s="624"/>
      <c r="X18" s="624"/>
      <c r="Y18" s="625"/>
      <c r="Z18" s="626">
        <v>0.3</v>
      </c>
      <c r="AA18" s="626"/>
      <c r="AB18" s="626"/>
      <c r="AC18" s="626"/>
      <c r="AD18" s="627">
        <v>46720</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37339</v>
      </c>
      <c r="S19" s="624"/>
      <c r="T19" s="624"/>
      <c r="U19" s="624"/>
      <c r="V19" s="624"/>
      <c r="W19" s="624"/>
      <c r="X19" s="624"/>
      <c r="Y19" s="625"/>
      <c r="Z19" s="626">
        <v>0.3</v>
      </c>
      <c r="AA19" s="626"/>
      <c r="AB19" s="626"/>
      <c r="AC19" s="626"/>
      <c r="AD19" s="627">
        <v>37339</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335391</v>
      </c>
      <c r="BH19" s="624"/>
      <c r="BI19" s="624"/>
      <c r="BJ19" s="624"/>
      <c r="BK19" s="624"/>
      <c r="BL19" s="624"/>
      <c r="BM19" s="624"/>
      <c r="BN19" s="625"/>
      <c r="BO19" s="626">
        <v>8.3000000000000007</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9381</v>
      </c>
      <c r="S20" s="624"/>
      <c r="T20" s="624"/>
      <c r="U20" s="624"/>
      <c r="V20" s="624"/>
      <c r="W20" s="624"/>
      <c r="X20" s="624"/>
      <c r="Y20" s="625"/>
      <c r="Z20" s="626">
        <v>0.1</v>
      </c>
      <c r="AA20" s="626"/>
      <c r="AB20" s="626"/>
      <c r="AC20" s="626"/>
      <c r="AD20" s="627">
        <v>9381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335391</v>
      </c>
      <c r="BH20" s="624"/>
      <c r="BI20" s="624"/>
      <c r="BJ20" s="624"/>
      <c r="BK20" s="624"/>
      <c r="BL20" s="624"/>
      <c r="BM20" s="624"/>
      <c r="BN20" s="625"/>
      <c r="BO20" s="626">
        <v>8.3000000000000007</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13842034</v>
      </c>
      <c r="CS20" s="624"/>
      <c r="CT20" s="624"/>
      <c r="CU20" s="624"/>
      <c r="CV20" s="624"/>
      <c r="CW20" s="624"/>
      <c r="CX20" s="624"/>
      <c r="CY20" s="625"/>
      <c r="CZ20" s="626">
        <v>100</v>
      </c>
      <c r="DA20" s="626"/>
      <c r="DB20" s="626"/>
      <c r="DC20" s="626"/>
      <c r="DD20" s="632">
        <v>2764454</v>
      </c>
      <c r="DE20" s="624"/>
      <c r="DF20" s="624"/>
      <c r="DG20" s="624"/>
      <c r="DH20" s="624"/>
      <c r="DI20" s="624"/>
      <c r="DJ20" s="624"/>
      <c r="DK20" s="624"/>
      <c r="DL20" s="624"/>
      <c r="DM20" s="624"/>
      <c r="DN20" s="624"/>
      <c r="DO20" s="624"/>
      <c r="DP20" s="625"/>
      <c r="DQ20" s="632">
        <v>8373236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1902405</v>
      </c>
      <c r="S21" s="624"/>
      <c r="T21" s="624"/>
      <c r="U21" s="624"/>
      <c r="V21" s="624"/>
      <c r="W21" s="624"/>
      <c r="X21" s="624"/>
      <c r="Y21" s="625"/>
      <c r="Z21" s="626">
        <v>13.1</v>
      </c>
      <c r="AA21" s="626"/>
      <c r="AB21" s="626"/>
      <c r="AC21" s="626"/>
      <c r="AD21" s="627">
        <v>1830373</v>
      </c>
      <c r="AE21" s="627"/>
      <c r="AF21" s="627"/>
      <c r="AG21" s="627"/>
      <c r="AH21" s="627"/>
      <c r="AI21" s="627"/>
      <c r="AJ21" s="627"/>
      <c r="AK21" s="627"/>
      <c r="AL21" s="628">
        <v>27.7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1830373</v>
      </c>
      <c r="S22" s="624"/>
      <c r="T22" s="624"/>
      <c r="U22" s="624"/>
      <c r="V22" s="624"/>
      <c r="W22" s="624"/>
      <c r="X22" s="624"/>
      <c r="Y22" s="625"/>
      <c r="Z22" s="626">
        <v>12.6</v>
      </c>
      <c r="AA22" s="626"/>
      <c r="AB22" s="626"/>
      <c r="AC22" s="626"/>
      <c r="AD22" s="627">
        <v>1830373</v>
      </c>
      <c r="AE22" s="627"/>
      <c r="AF22" s="627"/>
      <c r="AG22" s="627"/>
      <c r="AH22" s="627"/>
      <c r="AI22" s="627"/>
      <c r="AJ22" s="627"/>
      <c r="AK22" s="627"/>
      <c r="AL22" s="628">
        <v>27.7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72032</v>
      </c>
      <c r="S23" s="624"/>
      <c r="T23" s="624"/>
      <c r="U23" s="624"/>
      <c r="V23" s="624"/>
      <c r="W23" s="624"/>
      <c r="X23" s="624"/>
      <c r="Y23" s="625"/>
      <c r="Z23" s="626">
        <v>0.5</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335391</v>
      </c>
      <c r="BH23" s="624"/>
      <c r="BI23" s="624"/>
      <c r="BJ23" s="624"/>
      <c r="BK23" s="624"/>
      <c r="BL23" s="624"/>
      <c r="BM23" s="624"/>
      <c r="BN23" s="625"/>
      <c r="BO23" s="626">
        <v>8.3000000000000007</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5930226</v>
      </c>
      <c r="CS24" s="613"/>
      <c r="CT24" s="613"/>
      <c r="CU24" s="613"/>
      <c r="CV24" s="613"/>
      <c r="CW24" s="613"/>
      <c r="CX24" s="613"/>
      <c r="CY24" s="614"/>
      <c r="CZ24" s="617">
        <v>42.8</v>
      </c>
      <c r="DA24" s="618"/>
      <c r="DB24" s="618"/>
      <c r="DC24" s="634"/>
      <c r="DD24" s="658">
        <v>3348935</v>
      </c>
      <c r="DE24" s="613"/>
      <c r="DF24" s="613"/>
      <c r="DG24" s="613"/>
      <c r="DH24" s="613"/>
      <c r="DI24" s="613"/>
      <c r="DJ24" s="613"/>
      <c r="DK24" s="614"/>
      <c r="DL24" s="658">
        <v>3032897</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6935953</v>
      </c>
      <c r="S25" s="624"/>
      <c r="T25" s="624"/>
      <c r="U25" s="624"/>
      <c r="V25" s="624"/>
      <c r="W25" s="624"/>
      <c r="X25" s="624"/>
      <c r="Y25" s="625"/>
      <c r="Z25" s="626">
        <v>47.6</v>
      </c>
      <c r="AA25" s="626"/>
      <c r="AB25" s="626"/>
      <c r="AC25" s="626"/>
      <c r="AD25" s="627">
        <v>6528530</v>
      </c>
      <c r="AE25" s="627"/>
      <c r="AF25" s="627"/>
      <c r="AG25" s="627"/>
      <c r="AH25" s="627"/>
      <c r="AI25" s="627"/>
      <c r="AJ25" s="627"/>
      <c r="AK25" s="627"/>
      <c r="AL25" s="628">
        <v>98.6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1525116</v>
      </c>
      <c r="CS25" s="655"/>
      <c r="CT25" s="655"/>
      <c r="CU25" s="655"/>
      <c r="CV25" s="655"/>
      <c r="CW25" s="655"/>
      <c r="CX25" s="655"/>
      <c r="CY25" s="656"/>
      <c r="CZ25" s="628">
        <v>11</v>
      </c>
      <c r="DA25" s="653"/>
      <c r="DB25" s="653"/>
      <c r="DC25" s="657"/>
      <c r="DD25" s="632">
        <v>1297694</v>
      </c>
      <c r="DE25" s="655"/>
      <c r="DF25" s="655"/>
      <c r="DG25" s="655"/>
      <c r="DH25" s="655"/>
      <c r="DI25" s="655"/>
      <c r="DJ25" s="655"/>
      <c r="DK25" s="656"/>
      <c r="DL25" s="632">
        <v>1263273</v>
      </c>
      <c r="DM25" s="655"/>
      <c r="DN25" s="655"/>
      <c r="DO25" s="655"/>
      <c r="DP25" s="655"/>
      <c r="DQ25" s="655"/>
      <c r="DR25" s="655"/>
      <c r="DS25" s="655"/>
      <c r="DT25" s="655"/>
      <c r="DU25" s="655"/>
      <c r="DV25" s="656"/>
      <c r="DW25" s="628">
        <v>18.899999999999999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3495</v>
      </c>
      <c r="S26" s="624"/>
      <c r="T26" s="624"/>
      <c r="U26" s="624"/>
      <c r="V26" s="624"/>
      <c r="W26" s="624"/>
      <c r="X26" s="624"/>
      <c r="Y26" s="625"/>
      <c r="Z26" s="626">
        <v>0</v>
      </c>
      <c r="AA26" s="626"/>
      <c r="AB26" s="626"/>
      <c r="AC26" s="626"/>
      <c r="AD26" s="627">
        <v>3495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851959</v>
      </c>
      <c r="CS26" s="624"/>
      <c r="CT26" s="624"/>
      <c r="CU26" s="624"/>
      <c r="CV26" s="624"/>
      <c r="CW26" s="624"/>
      <c r="CX26" s="624"/>
      <c r="CY26" s="625"/>
      <c r="CZ26" s="628">
        <v>6.2</v>
      </c>
      <c r="DA26" s="653"/>
      <c r="DB26" s="653"/>
      <c r="DC26" s="657"/>
      <c r="DD26" s="632">
        <v>700882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114810</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4059053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3494907</v>
      </c>
      <c r="CS27" s="655"/>
      <c r="CT27" s="655"/>
      <c r="CU27" s="655"/>
      <c r="CV27" s="655"/>
      <c r="CW27" s="655"/>
      <c r="CX27" s="655"/>
      <c r="CY27" s="656"/>
      <c r="CZ27" s="628">
        <v>25.2</v>
      </c>
      <c r="DA27" s="653"/>
      <c r="DB27" s="653"/>
      <c r="DC27" s="657"/>
      <c r="DD27" s="632">
        <v>1141038</v>
      </c>
      <c r="DE27" s="655"/>
      <c r="DF27" s="655"/>
      <c r="DG27" s="655"/>
      <c r="DH27" s="655"/>
      <c r="DI27" s="655"/>
      <c r="DJ27" s="655"/>
      <c r="DK27" s="656"/>
      <c r="DL27" s="632">
        <v>859421</v>
      </c>
      <c r="DM27" s="655"/>
      <c r="DN27" s="655"/>
      <c r="DO27" s="655"/>
      <c r="DP27" s="655"/>
      <c r="DQ27" s="655"/>
      <c r="DR27" s="655"/>
      <c r="DS27" s="655"/>
      <c r="DT27" s="655"/>
      <c r="DU27" s="655"/>
      <c r="DV27" s="656"/>
      <c r="DW27" s="628">
        <v>12.9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145544</v>
      </c>
      <c r="S28" s="624"/>
      <c r="T28" s="624"/>
      <c r="U28" s="624"/>
      <c r="V28" s="624"/>
      <c r="W28" s="624"/>
      <c r="X28" s="624"/>
      <c r="Y28" s="625"/>
      <c r="Z28" s="626">
        <v>1</v>
      </c>
      <c r="AA28" s="626"/>
      <c r="AB28" s="626"/>
      <c r="AC28" s="626"/>
      <c r="AD28" s="627">
        <v>19194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910203</v>
      </c>
      <c r="CS28" s="624"/>
      <c r="CT28" s="624"/>
      <c r="CU28" s="624"/>
      <c r="CV28" s="624"/>
      <c r="CW28" s="624"/>
      <c r="CX28" s="624"/>
      <c r="CY28" s="625"/>
      <c r="CZ28" s="628">
        <v>6.6</v>
      </c>
      <c r="DA28" s="653"/>
      <c r="DB28" s="653"/>
      <c r="DC28" s="657"/>
      <c r="DD28" s="632">
        <v>910203</v>
      </c>
      <c r="DE28" s="624"/>
      <c r="DF28" s="624"/>
      <c r="DG28" s="624"/>
      <c r="DH28" s="624"/>
      <c r="DI28" s="624"/>
      <c r="DJ28" s="624"/>
      <c r="DK28" s="625"/>
      <c r="DL28" s="632">
        <v>910203</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44075</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910203</v>
      </c>
      <c r="CS29" s="655"/>
      <c r="CT29" s="655"/>
      <c r="CU29" s="655"/>
      <c r="CV29" s="655"/>
      <c r="CW29" s="655"/>
      <c r="CX29" s="655"/>
      <c r="CY29" s="656"/>
      <c r="CZ29" s="628">
        <v>6.6</v>
      </c>
      <c r="DA29" s="653"/>
      <c r="DB29" s="653"/>
      <c r="DC29" s="657"/>
      <c r="DD29" s="632">
        <v>910203</v>
      </c>
      <c r="DE29" s="655"/>
      <c r="DF29" s="655"/>
      <c r="DG29" s="655"/>
      <c r="DH29" s="655"/>
      <c r="DI29" s="655"/>
      <c r="DJ29" s="655"/>
      <c r="DK29" s="656"/>
      <c r="DL29" s="632">
        <v>910203</v>
      </c>
      <c r="DM29" s="655"/>
      <c r="DN29" s="655"/>
      <c r="DO29" s="655"/>
      <c r="DP29" s="655"/>
      <c r="DQ29" s="655"/>
      <c r="DR29" s="655"/>
      <c r="DS29" s="655"/>
      <c r="DT29" s="655"/>
      <c r="DU29" s="655"/>
      <c r="DV29" s="656"/>
      <c r="DW29" s="628">
        <v>13.6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2843031</v>
      </c>
      <c r="S30" s="624"/>
      <c r="T30" s="624"/>
      <c r="U30" s="624"/>
      <c r="V30" s="624"/>
      <c r="W30" s="624"/>
      <c r="X30" s="624"/>
      <c r="Y30" s="625"/>
      <c r="Z30" s="626">
        <v>19.5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868951</v>
      </c>
      <c r="CS30" s="624"/>
      <c r="CT30" s="624"/>
      <c r="CU30" s="624"/>
      <c r="CV30" s="624"/>
      <c r="CW30" s="624"/>
      <c r="CX30" s="624"/>
      <c r="CY30" s="625"/>
      <c r="CZ30" s="628">
        <v>6.3</v>
      </c>
      <c r="DA30" s="653"/>
      <c r="DB30" s="653"/>
      <c r="DC30" s="657"/>
      <c r="DD30" s="632">
        <v>868951</v>
      </c>
      <c r="DE30" s="624"/>
      <c r="DF30" s="624"/>
      <c r="DG30" s="624"/>
      <c r="DH30" s="624"/>
      <c r="DI30" s="624"/>
      <c r="DJ30" s="624"/>
      <c r="DK30" s="625"/>
      <c r="DL30" s="632">
        <v>868951</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99.5</v>
      </c>
      <c r="BS31" s="667"/>
      <c r="BT31" s="667"/>
      <c r="BU31" s="667"/>
      <c r="BV31" s="667"/>
      <c r="BW31" s="667"/>
      <c r="BX31" s="618">
        <v>98.5</v>
      </c>
      <c r="BY31" s="667"/>
      <c r="BZ31" s="667"/>
      <c r="CA31" s="667"/>
      <c r="CB31" s="668"/>
      <c r="CD31" s="661"/>
      <c r="CE31" s="662"/>
      <c r="CF31" s="620" t="s">
        <v>300</v>
      </c>
      <c r="CG31" s="621"/>
      <c r="CH31" s="621"/>
      <c r="CI31" s="621"/>
      <c r="CJ31" s="621"/>
      <c r="CK31" s="621"/>
      <c r="CL31" s="621"/>
      <c r="CM31" s="621"/>
      <c r="CN31" s="621"/>
      <c r="CO31" s="621"/>
      <c r="CP31" s="621"/>
      <c r="CQ31" s="622"/>
      <c r="CR31" s="623">
        <v>41252</v>
      </c>
      <c r="CS31" s="655"/>
      <c r="CT31" s="655"/>
      <c r="CU31" s="655"/>
      <c r="CV31" s="655"/>
      <c r="CW31" s="655"/>
      <c r="CX31" s="655"/>
      <c r="CY31" s="656"/>
      <c r="CZ31" s="628">
        <v>0.3</v>
      </c>
      <c r="DA31" s="653"/>
      <c r="DB31" s="653"/>
      <c r="DC31" s="657"/>
      <c r="DD31" s="632">
        <v>41252</v>
      </c>
      <c r="DE31" s="655"/>
      <c r="DF31" s="655"/>
      <c r="DG31" s="655"/>
      <c r="DH31" s="655"/>
      <c r="DI31" s="655"/>
      <c r="DJ31" s="655"/>
      <c r="DK31" s="656"/>
      <c r="DL31" s="632">
        <v>41252</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1036615</v>
      </c>
      <c r="S32" s="624"/>
      <c r="T32" s="624"/>
      <c r="U32" s="624"/>
      <c r="V32" s="624"/>
      <c r="W32" s="624"/>
      <c r="X32" s="624"/>
      <c r="Y32" s="625"/>
      <c r="Z32" s="626">
        <v>7.1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99.3</v>
      </c>
      <c r="BS32" s="655"/>
      <c r="BT32" s="655"/>
      <c r="BU32" s="655"/>
      <c r="BV32" s="655"/>
      <c r="BW32" s="655"/>
      <c r="BX32" s="629">
        <v>98.3</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30430</v>
      </c>
      <c r="S33" s="624"/>
      <c r="T33" s="624"/>
      <c r="U33" s="624"/>
      <c r="V33" s="624"/>
      <c r="W33" s="624"/>
      <c r="X33" s="624"/>
      <c r="Y33" s="625"/>
      <c r="Z33" s="626">
        <v>0.2</v>
      </c>
      <c r="AA33" s="626"/>
      <c r="AB33" s="626"/>
      <c r="AC33" s="626"/>
      <c r="AD33" s="627" t="s">
        <v>121</v>
      </c>
      <c r="AE33" s="627"/>
      <c r="AF33" s="627"/>
      <c r="AG33" s="627"/>
      <c r="AH33" s="627"/>
      <c r="AI33" s="627"/>
      <c r="AJ33" s="627"/>
      <c r="AK33" s="627"/>
      <c r="AL33" s="628" t="s">
        <v>121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98.2</v>
      </c>
      <c r="BN33" s="682"/>
      <c r="BO33" s="682"/>
      <c r="BP33" s="682"/>
      <c r="BQ33" s="684"/>
      <c r="BR33" s="681">
        <v>99.6</v>
      </c>
      <c r="BS33" s="682"/>
      <c r="BT33" s="682"/>
      <c r="BU33" s="682"/>
      <c r="BV33" s="682"/>
      <c r="BW33" s="682"/>
      <c r="BX33" s="683">
        <v>98.4</v>
      </c>
      <c r="BY33" s="682"/>
      <c r="BZ33" s="682"/>
      <c r="CA33" s="682"/>
      <c r="CB33" s="684"/>
      <c r="CD33" s="620" t="s">
        <v>307</v>
      </c>
      <c r="CE33" s="621"/>
      <c r="CF33" s="621"/>
      <c r="CG33" s="621"/>
      <c r="CH33" s="621"/>
      <c r="CI33" s="621"/>
      <c r="CJ33" s="621"/>
      <c r="CK33" s="621"/>
      <c r="CL33" s="621"/>
      <c r="CM33" s="621"/>
      <c r="CN33" s="621"/>
      <c r="CO33" s="621"/>
      <c r="CP33" s="621"/>
      <c r="CQ33" s="622"/>
      <c r="CR33" s="623">
        <v>5144991</v>
      </c>
      <c r="CS33" s="655"/>
      <c r="CT33" s="655"/>
      <c r="CU33" s="655"/>
      <c r="CV33" s="655"/>
      <c r="CW33" s="655"/>
      <c r="CX33" s="655"/>
      <c r="CY33" s="656"/>
      <c r="CZ33" s="628">
        <v>37.200000000000003</v>
      </c>
      <c r="DA33" s="653"/>
      <c r="DB33" s="653"/>
      <c r="DC33" s="657"/>
      <c r="DD33" s="632">
        <v>4366432</v>
      </c>
      <c r="DE33" s="655"/>
      <c r="DF33" s="655"/>
      <c r="DG33" s="655"/>
      <c r="DH33" s="655"/>
      <c r="DI33" s="655"/>
      <c r="DJ33" s="655"/>
      <c r="DK33" s="656"/>
      <c r="DL33" s="632">
        <v>3177283</v>
      </c>
      <c r="DM33" s="655"/>
      <c r="DN33" s="655"/>
      <c r="DO33" s="655"/>
      <c r="DP33" s="655"/>
      <c r="DQ33" s="655"/>
      <c r="DR33" s="655"/>
      <c r="DS33" s="655"/>
      <c r="DT33" s="655"/>
      <c r="DU33" s="655"/>
      <c r="DV33" s="656"/>
      <c r="DW33" s="628">
        <v>47.5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499076</v>
      </c>
      <c r="S34" s="624"/>
      <c r="T34" s="624"/>
      <c r="U34" s="624"/>
      <c r="V34" s="624"/>
      <c r="W34" s="624"/>
      <c r="X34" s="624"/>
      <c r="Y34" s="625"/>
      <c r="Z34" s="626">
        <v>3.4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1800379</v>
      </c>
      <c r="CS34" s="624"/>
      <c r="CT34" s="624"/>
      <c r="CU34" s="624"/>
      <c r="CV34" s="624"/>
      <c r="CW34" s="624"/>
      <c r="CX34" s="624"/>
      <c r="CY34" s="625"/>
      <c r="CZ34" s="628">
        <v>13</v>
      </c>
      <c r="DA34" s="653"/>
      <c r="DB34" s="653"/>
      <c r="DC34" s="657"/>
      <c r="DD34" s="632">
        <v>1576307</v>
      </c>
      <c r="DE34" s="624"/>
      <c r="DF34" s="624"/>
      <c r="DG34" s="624"/>
      <c r="DH34" s="624"/>
      <c r="DI34" s="624"/>
      <c r="DJ34" s="624"/>
      <c r="DK34" s="625"/>
      <c r="DL34" s="632">
        <v>1213625</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1530492</v>
      </c>
      <c r="S35" s="624"/>
      <c r="T35" s="624"/>
      <c r="U35" s="624"/>
      <c r="V35" s="624"/>
      <c r="W35" s="624"/>
      <c r="X35" s="624"/>
      <c r="Y35" s="625"/>
      <c r="Z35" s="626">
        <v>10.5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62406</v>
      </c>
      <c r="CS35" s="655"/>
      <c r="CT35" s="655"/>
      <c r="CU35" s="655"/>
      <c r="CV35" s="655"/>
      <c r="CW35" s="655"/>
      <c r="CX35" s="655"/>
      <c r="CY35" s="656"/>
      <c r="CZ35" s="628">
        <v>0.5</v>
      </c>
      <c r="DA35" s="653"/>
      <c r="DB35" s="653"/>
      <c r="DC35" s="657"/>
      <c r="DD35" s="632">
        <v>52204</v>
      </c>
      <c r="DE35" s="655"/>
      <c r="DF35" s="655"/>
      <c r="DG35" s="655"/>
      <c r="DH35" s="655"/>
      <c r="DI35" s="655"/>
      <c r="DJ35" s="655"/>
      <c r="DK35" s="656"/>
      <c r="DL35" s="632">
        <v>52204</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463197</v>
      </c>
      <c r="S36" s="624"/>
      <c r="T36" s="624"/>
      <c r="U36" s="624"/>
      <c r="V36" s="624"/>
      <c r="W36" s="624"/>
      <c r="X36" s="624"/>
      <c r="Y36" s="625"/>
      <c r="Z36" s="626">
        <v>3.2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1622617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130855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1622415</v>
      </c>
      <c r="CS36" s="624"/>
      <c r="CT36" s="624"/>
      <c r="CU36" s="624"/>
      <c r="CV36" s="624"/>
      <c r="CW36" s="624"/>
      <c r="CX36" s="624"/>
      <c r="CY36" s="625"/>
      <c r="CZ36" s="628">
        <v>11.7</v>
      </c>
      <c r="DA36" s="653"/>
      <c r="DB36" s="653"/>
      <c r="DC36" s="657"/>
      <c r="DD36" s="632">
        <v>1379436</v>
      </c>
      <c r="DE36" s="624"/>
      <c r="DF36" s="624"/>
      <c r="DG36" s="624"/>
      <c r="DH36" s="624"/>
      <c r="DI36" s="624"/>
      <c r="DJ36" s="624"/>
      <c r="DK36" s="625"/>
      <c r="DL36" s="632">
        <v>1014757</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138582</v>
      </c>
      <c r="S37" s="624"/>
      <c r="T37" s="624"/>
      <c r="U37" s="624"/>
      <c r="V37" s="624"/>
      <c r="W37" s="624"/>
      <c r="X37" s="624"/>
      <c r="Y37" s="625"/>
      <c r="Z37" s="626">
        <v>1</v>
      </c>
      <c r="AA37" s="626"/>
      <c r="AB37" s="626"/>
      <c r="AC37" s="626"/>
      <c r="AD37" s="627">
        <v>68390</v>
      </c>
      <c r="AE37" s="627"/>
      <c r="AF37" s="627"/>
      <c r="AG37" s="627"/>
      <c r="AH37" s="627"/>
      <c r="AI37" s="627"/>
      <c r="AJ37" s="627"/>
      <c r="AK37" s="627"/>
      <c r="AL37" s="628">
        <v>1</v>
      </c>
      <c r="AM37" s="629"/>
      <c r="AN37" s="629"/>
      <c r="AO37" s="630"/>
      <c r="AQ37" s="686" t="s">
        <v>319</v>
      </c>
      <c r="AR37" s="687"/>
      <c r="AS37" s="687"/>
      <c r="AT37" s="687"/>
      <c r="AU37" s="687"/>
      <c r="AV37" s="687"/>
      <c r="AW37" s="687"/>
      <c r="AX37" s="687"/>
      <c r="AY37" s="688"/>
      <c r="AZ37" s="623">
        <v>341824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84604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310252</v>
      </c>
      <c r="CS37" s="655"/>
      <c r="CT37" s="655"/>
      <c r="CU37" s="655"/>
      <c r="CV37" s="655"/>
      <c r="CW37" s="655"/>
      <c r="CX37" s="655"/>
      <c r="CY37" s="656"/>
      <c r="CZ37" s="628">
        <v>2.2000000000000002</v>
      </c>
      <c r="DA37" s="653"/>
      <c r="DB37" s="653"/>
      <c r="DC37" s="657"/>
      <c r="DD37" s="632">
        <v>308806</v>
      </c>
      <c r="DE37" s="655"/>
      <c r="DF37" s="655"/>
      <c r="DG37" s="655"/>
      <c r="DH37" s="655"/>
      <c r="DI37" s="655"/>
      <c r="DJ37" s="655"/>
      <c r="DK37" s="656"/>
      <c r="DL37" s="632">
        <v>308705</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772092</v>
      </c>
      <c r="S38" s="624"/>
      <c r="T38" s="624"/>
      <c r="U38" s="624"/>
      <c r="V38" s="624"/>
      <c r="W38" s="624"/>
      <c r="X38" s="624"/>
      <c r="Y38" s="625"/>
      <c r="Z38" s="626">
        <v>5.3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100065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3491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1180728</v>
      </c>
      <c r="CS38" s="624"/>
      <c r="CT38" s="624"/>
      <c r="CU38" s="624"/>
      <c r="CV38" s="624"/>
      <c r="CW38" s="624"/>
      <c r="CX38" s="624"/>
      <c r="CY38" s="625"/>
      <c r="CZ38" s="628">
        <v>8.5</v>
      </c>
      <c r="DA38" s="653"/>
      <c r="DB38" s="653"/>
      <c r="DC38" s="657"/>
      <c r="DD38" s="632">
        <v>954856</v>
      </c>
      <c r="DE38" s="624"/>
      <c r="DF38" s="624"/>
      <c r="DG38" s="624"/>
      <c r="DH38" s="624"/>
      <c r="DI38" s="624"/>
      <c r="DJ38" s="624"/>
      <c r="DK38" s="625"/>
      <c r="DL38" s="632">
        <v>896697</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28320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5309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477801</v>
      </c>
      <c r="CS39" s="655"/>
      <c r="CT39" s="655"/>
      <c r="CU39" s="655"/>
      <c r="CV39" s="655"/>
      <c r="CW39" s="655"/>
      <c r="CX39" s="655"/>
      <c r="CY39" s="656"/>
      <c r="CZ39" s="628">
        <v>3.5</v>
      </c>
      <c r="DA39" s="653"/>
      <c r="DB39" s="653"/>
      <c r="DC39" s="657"/>
      <c r="DD39" s="632">
        <v>403567</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64092</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1262</v>
      </c>
      <c r="CS40" s="624"/>
      <c r="CT40" s="624"/>
      <c r="CU40" s="624"/>
      <c r="CV40" s="624"/>
      <c r="CW40" s="624"/>
      <c r="CX40" s="624"/>
      <c r="CY40" s="625"/>
      <c r="CZ40" s="628">
        <v>0</v>
      </c>
      <c r="DA40" s="653"/>
      <c r="DB40" s="653"/>
      <c r="DC40" s="657"/>
      <c r="DD40" s="632">
        <v>62</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14557392</v>
      </c>
      <c r="S41" s="696"/>
      <c r="T41" s="696"/>
      <c r="U41" s="696"/>
      <c r="V41" s="696"/>
      <c r="W41" s="696"/>
      <c r="X41" s="696"/>
      <c r="Y41" s="700"/>
      <c r="Z41" s="701">
        <v>100</v>
      </c>
      <c r="AA41" s="701"/>
      <c r="AB41" s="701"/>
      <c r="AC41" s="701"/>
      <c r="AD41" s="702">
        <v>6619609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284354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327</v>
      </c>
      <c r="AR42" s="693"/>
      <c r="AS42" s="693"/>
      <c r="AT42" s="693"/>
      <c r="AU42" s="693"/>
      <c r="AV42" s="693"/>
      <c r="AW42" s="693"/>
      <c r="AX42" s="693"/>
      <c r="AY42" s="694"/>
      <c r="AZ42" s="695">
        <v>868054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400</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2766817</v>
      </c>
      <c r="CS42" s="655"/>
      <c r="CT42" s="655"/>
      <c r="CU42" s="655"/>
      <c r="CV42" s="655"/>
      <c r="CW42" s="655"/>
      <c r="CX42" s="655"/>
      <c r="CY42" s="656"/>
      <c r="CZ42" s="628">
        <v>20</v>
      </c>
      <c r="DA42" s="653"/>
      <c r="DB42" s="653"/>
      <c r="DC42" s="657"/>
      <c r="DD42" s="632">
        <v>657869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67487</v>
      </c>
      <c r="CS43" s="655"/>
      <c r="CT43" s="655"/>
      <c r="CU43" s="655"/>
      <c r="CV43" s="655"/>
      <c r="CW43" s="655"/>
      <c r="CX43" s="655"/>
      <c r="CY43" s="656"/>
      <c r="CZ43" s="628">
        <v>0.5</v>
      </c>
      <c r="DA43" s="653"/>
      <c r="DB43" s="653"/>
      <c r="DC43" s="657"/>
      <c r="DD43" s="632">
        <v>67487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2764454</v>
      </c>
      <c r="CS44" s="624"/>
      <c r="CT44" s="624"/>
      <c r="CU44" s="624"/>
      <c r="CV44" s="624"/>
      <c r="CW44" s="624"/>
      <c r="CX44" s="624"/>
      <c r="CY44" s="625"/>
      <c r="CZ44" s="628">
        <v>20</v>
      </c>
      <c r="DA44" s="629"/>
      <c r="DB44" s="629"/>
      <c r="DC44" s="635"/>
      <c r="DD44" s="632">
        <v>657606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1676748</v>
      </c>
      <c r="CS45" s="655"/>
      <c r="CT45" s="655"/>
      <c r="CU45" s="655"/>
      <c r="CV45" s="655"/>
      <c r="CW45" s="655"/>
      <c r="CX45" s="655"/>
      <c r="CY45" s="656"/>
      <c r="CZ45" s="628">
        <v>12.1</v>
      </c>
      <c r="DA45" s="653"/>
      <c r="DB45" s="653"/>
      <c r="DC45" s="657"/>
      <c r="DD45" s="632">
        <v>66557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1071323</v>
      </c>
      <c r="CS46" s="624"/>
      <c r="CT46" s="624"/>
      <c r="CU46" s="624"/>
      <c r="CV46" s="624"/>
      <c r="CW46" s="624"/>
      <c r="CX46" s="624"/>
      <c r="CY46" s="625"/>
      <c r="CZ46" s="628">
        <v>7.7</v>
      </c>
      <c r="DA46" s="629"/>
      <c r="DB46" s="629"/>
      <c r="DC46" s="635"/>
      <c r="DD46" s="632">
        <v>583766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2363</v>
      </c>
      <c r="CS47" s="655"/>
      <c r="CT47" s="655"/>
      <c r="CU47" s="655"/>
      <c r="CV47" s="655"/>
      <c r="CW47" s="655"/>
      <c r="CX47" s="655"/>
      <c r="CY47" s="656"/>
      <c r="CZ47" s="628">
        <v>0</v>
      </c>
      <c r="DA47" s="653"/>
      <c r="DB47" s="653"/>
      <c r="DC47" s="657"/>
      <c r="DD47" s="632">
        <v>263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13842034</v>
      </c>
      <c r="CS49" s="682"/>
      <c r="CT49" s="682"/>
      <c r="CU49" s="682"/>
      <c r="CV49" s="682"/>
      <c r="CW49" s="682"/>
      <c r="CX49" s="682"/>
      <c r="CY49" s="711"/>
      <c r="CZ49" s="703">
        <v>100</v>
      </c>
      <c r="DA49" s="712"/>
      <c r="DB49" s="712"/>
      <c r="DC49" s="713"/>
      <c r="DD49" s="714">
        <v>8373236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7Lu2AMJ951utph6mFZ1kxUVqPGV4jGgn0+PVlrlGV4/wviTTF2JMfmYGTySjxvVpHp7vQgeNyGDH7SFEEeBWQ==" saltValue="AeI/iPYrxN8vCKx5uKLT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14557</v>
      </c>
      <c r="R7" s="753"/>
      <c r="S7" s="753"/>
      <c r="T7" s="753"/>
      <c r="U7" s="753"/>
      <c r="V7" s="753">
        <v>13842</v>
      </c>
      <c r="W7" s="753"/>
      <c r="X7" s="753"/>
      <c r="Y7" s="753"/>
      <c r="Z7" s="753"/>
      <c r="AA7" s="753">
        <v>715</v>
      </c>
      <c r="AB7" s="753"/>
      <c r="AC7" s="753"/>
      <c r="AD7" s="753"/>
      <c r="AE7" s="754"/>
      <c r="AF7" s="755">
        <v>373</v>
      </c>
      <c r="AG7" s="756"/>
      <c r="AH7" s="756"/>
      <c r="AI7" s="756"/>
      <c r="AJ7" s="757"/>
      <c r="AK7" s="758">
        <v>1530</v>
      </c>
      <c r="AL7" s="759"/>
      <c r="AM7" s="759"/>
      <c r="AN7" s="759"/>
      <c r="AO7" s="759"/>
      <c r="AP7" s="759">
        <v>11960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0</v>
      </c>
      <c r="CI7" s="744"/>
      <c r="CJ7" s="744"/>
      <c r="CK7" s="744"/>
      <c r="CL7" s="745"/>
      <c r="CM7" s="743">
        <v>8</v>
      </c>
      <c r="CN7" s="744"/>
      <c r="CO7" s="744"/>
      <c r="CP7" s="744"/>
      <c r="CQ7" s="745"/>
      <c r="CR7" s="743">
        <v>3</v>
      </c>
      <c r="CS7" s="744"/>
      <c r="CT7" s="744"/>
      <c r="CU7" s="744"/>
      <c r="CV7" s="745"/>
      <c r="CW7" s="743">
        <v>0</v>
      </c>
      <c r="CX7" s="744"/>
      <c r="CY7" s="744"/>
      <c r="CZ7" s="744"/>
      <c r="DA7" s="745"/>
      <c r="DB7" s="743" t="s">
        <v>555</v>
      </c>
      <c r="DC7" s="744"/>
      <c r="DD7" s="744"/>
      <c r="DE7" s="744"/>
      <c r="DF7" s="745"/>
      <c r="DG7" s="743" t="s">
        <v>555</v>
      </c>
      <c r="DH7" s="744"/>
      <c r="DI7" s="744"/>
      <c r="DJ7" s="744"/>
      <c r="DK7" s="745"/>
      <c r="DL7" s="743" t="s">
        <v>565</v>
      </c>
      <c r="DM7" s="744"/>
      <c r="DN7" s="744"/>
      <c r="DO7" s="744"/>
      <c r="DP7" s="745"/>
      <c r="DQ7" s="743" t="s">
        <v>555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561</v>
      </c>
      <c r="BS8" s="773" t="s">
        <v>563</v>
      </c>
      <c r="BT8" s="774"/>
      <c r="BU8" s="774"/>
      <c r="BV8" s="774"/>
      <c r="BW8" s="774"/>
      <c r="BX8" s="774"/>
      <c r="BY8" s="774"/>
      <c r="BZ8" s="774"/>
      <c r="CA8" s="774"/>
      <c r="CB8" s="774"/>
      <c r="CC8" s="774"/>
      <c r="CD8" s="774"/>
      <c r="CE8" s="774"/>
      <c r="CF8" s="774"/>
      <c r="CG8" s="775"/>
      <c r="CH8" s="776">
        <v>231</v>
      </c>
      <c r="CI8" s="777"/>
      <c r="CJ8" s="777"/>
      <c r="CK8" s="777"/>
      <c r="CL8" s="778"/>
      <c r="CM8" s="776" t="s">
        <v>555</v>
      </c>
      <c r="CN8" s="777"/>
      <c r="CO8" s="777"/>
      <c r="CP8" s="777"/>
      <c r="CQ8" s="778"/>
      <c r="CR8" s="776">
        <v>0</v>
      </c>
      <c r="CS8" s="777"/>
      <c r="CT8" s="777"/>
      <c r="CU8" s="777"/>
      <c r="CV8" s="778"/>
      <c r="CW8" s="776" t="s">
        <v>564</v>
      </c>
      <c r="CX8" s="777"/>
      <c r="CY8" s="777"/>
      <c r="CZ8" s="777"/>
      <c r="DA8" s="778"/>
      <c r="DB8" s="776">
        <v>12</v>
      </c>
      <c r="DC8" s="777"/>
      <c r="DD8" s="777"/>
      <c r="DE8" s="777"/>
      <c r="DF8" s="778"/>
      <c r="DG8" s="776" t="s">
        <v>555</v>
      </c>
      <c r="DH8" s="777"/>
      <c r="DI8" s="777"/>
      <c r="DJ8" s="777"/>
      <c r="DK8" s="778"/>
      <c r="DL8" s="776">
        <v>5</v>
      </c>
      <c r="DM8" s="777"/>
      <c r="DN8" s="777"/>
      <c r="DO8" s="777"/>
      <c r="DP8" s="778"/>
      <c r="DQ8" s="776">
        <v>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14557</v>
      </c>
      <c r="R23" s="793"/>
      <c r="S23" s="793"/>
      <c r="T23" s="793"/>
      <c r="U23" s="793"/>
      <c r="V23" s="793">
        <v>13842</v>
      </c>
      <c r="W23" s="793"/>
      <c r="X23" s="793"/>
      <c r="Y23" s="793"/>
      <c r="Z23" s="793"/>
      <c r="AA23" s="793">
        <v>715</v>
      </c>
      <c r="AB23" s="793"/>
      <c r="AC23" s="793"/>
      <c r="AD23" s="793"/>
      <c r="AE23" s="794"/>
      <c r="AF23" s="795">
        <v>373</v>
      </c>
      <c r="AG23" s="793"/>
      <c r="AH23" s="793"/>
      <c r="AI23" s="793"/>
      <c r="AJ23" s="796"/>
      <c r="AK23" s="797"/>
      <c r="AL23" s="798"/>
      <c r="AM23" s="798"/>
      <c r="AN23" s="798"/>
      <c r="AO23" s="798"/>
      <c r="AP23" s="793">
        <v>11960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3114</v>
      </c>
      <c r="R28" s="823"/>
      <c r="S28" s="823"/>
      <c r="T28" s="823"/>
      <c r="U28" s="823"/>
      <c r="V28" s="823">
        <v>2983</v>
      </c>
      <c r="W28" s="823"/>
      <c r="X28" s="823"/>
      <c r="Y28" s="823"/>
      <c r="Z28" s="823"/>
      <c r="AA28" s="823">
        <v>131</v>
      </c>
      <c r="AB28" s="823"/>
      <c r="AC28" s="823"/>
      <c r="AD28" s="823"/>
      <c r="AE28" s="824"/>
      <c r="AF28" s="825">
        <v>131</v>
      </c>
      <c r="AG28" s="823"/>
      <c r="AH28" s="823"/>
      <c r="AI28" s="823"/>
      <c r="AJ28" s="826"/>
      <c r="AK28" s="827">
        <v>284</v>
      </c>
      <c r="AL28" s="828"/>
      <c r="AM28" s="828"/>
      <c r="AN28" s="828"/>
      <c r="AO28" s="828"/>
      <c r="AP28" s="828" t="s">
        <v>555</v>
      </c>
      <c r="AQ28" s="828"/>
      <c r="AR28" s="828"/>
      <c r="AS28" s="828"/>
      <c r="AT28" s="828"/>
      <c r="AU28" s="828" t="s">
        <v>555</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2253</v>
      </c>
      <c r="R29" s="784"/>
      <c r="S29" s="784"/>
      <c r="T29" s="784"/>
      <c r="U29" s="784"/>
      <c r="V29" s="784">
        <v>2191</v>
      </c>
      <c r="W29" s="784"/>
      <c r="X29" s="784"/>
      <c r="Y29" s="784"/>
      <c r="Z29" s="784"/>
      <c r="AA29" s="784">
        <v>62</v>
      </c>
      <c r="AB29" s="784"/>
      <c r="AC29" s="784"/>
      <c r="AD29" s="784"/>
      <c r="AE29" s="785"/>
      <c r="AF29" s="786">
        <v>62</v>
      </c>
      <c r="AG29" s="787"/>
      <c r="AH29" s="787"/>
      <c r="AI29" s="787"/>
      <c r="AJ29" s="788"/>
      <c r="AK29" s="834">
        <v>451</v>
      </c>
      <c r="AL29" s="830"/>
      <c r="AM29" s="830"/>
      <c r="AN29" s="830"/>
      <c r="AO29" s="830"/>
      <c r="AP29" s="830" t="s">
        <v>555</v>
      </c>
      <c r="AQ29" s="830"/>
      <c r="AR29" s="830"/>
      <c r="AS29" s="830"/>
      <c r="AT29" s="830"/>
      <c r="AU29" s="830" t="s">
        <v>556</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19</v>
      </c>
      <c r="R30" s="784"/>
      <c r="S30" s="784"/>
      <c r="T30" s="784"/>
      <c r="U30" s="784"/>
      <c r="V30" s="784">
        <v>19</v>
      </c>
      <c r="W30" s="784"/>
      <c r="X30" s="784"/>
      <c r="Y30" s="784"/>
      <c r="Z30" s="784"/>
      <c r="AA30" s="784">
        <v>0</v>
      </c>
      <c r="AB30" s="784"/>
      <c r="AC30" s="784"/>
      <c r="AD30" s="784"/>
      <c r="AE30" s="785"/>
      <c r="AF30" s="786">
        <v>0</v>
      </c>
      <c r="AG30" s="787"/>
      <c r="AH30" s="787"/>
      <c r="AI30" s="787"/>
      <c r="AJ30" s="788"/>
      <c r="AK30" s="834">
        <v>3</v>
      </c>
      <c r="AL30" s="830"/>
      <c r="AM30" s="830"/>
      <c r="AN30" s="830"/>
      <c r="AO30" s="830"/>
      <c r="AP30" s="830" t="s">
        <v>555</v>
      </c>
      <c r="AQ30" s="830"/>
      <c r="AR30" s="830"/>
      <c r="AS30" s="830"/>
      <c r="AT30" s="830"/>
      <c r="AU30" s="830" t="s">
        <v>557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397</v>
      </c>
      <c r="R31" s="784"/>
      <c r="S31" s="784"/>
      <c r="T31" s="784"/>
      <c r="U31" s="784"/>
      <c r="V31" s="784">
        <v>387</v>
      </c>
      <c r="W31" s="784"/>
      <c r="X31" s="784"/>
      <c r="Y31" s="784"/>
      <c r="Z31" s="784"/>
      <c r="AA31" s="784">
        <v>10</v>
      </c>
      <c r="AB31" s="784"/>
      <c r="AC31" s="784"/>
      <c r="AD31" s="784"/>
      <c r="AE31" s="785"/>
      <c r="AF31" s="786">
        <v>10</v>
      </c>
      <c r="AG31" s="787"/>
      <c r="AH31" s="787"/>
      <c r="AI31" s="787"/>
      <c r="AJ31" s="788"/>
      <c r="AK31" s="834">
        <v>86</v>
      </c>
      <c r="AL31" s="830"/>
      <c r="AM31" s="830"/>
      <c r="AN31" s="830"/>
      <c r="AO31" s="830"/>
      <c r="AP31" s="830" t="s">
        <v>555</v>
      </c>
      <c r="AQ31" s="830"/>
      <c r="AR31" s="830"/>
      <c r="AS31" s="830"/>
      <c r="AT31" s="830"/>
      <c r="AU31" s="830" t="s">
        <v>555</v>
      </c>
      <c r="AV31" s="830"/>
      <c r="AW31" s="830"/>
      <c r="AX31" s="830"/>
      <c r="AY31" s="830"/>
      <c r="AZ31" s="831" t="s">
        <v>487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391</v>
      </c>
      <c r="C32" s="781"/>
      <c r="D32" s="781"/>
      <c r="E32" s="781"/>
      <c r="F32" s="781"/>
      <c r="G32" s="781"/>
      <c r="H32" s="781"/>
      <c r="I32" s="781"/>
      <c r="J32" s="781"/>
      <c r="K32" s="781"/>
      <c r="L32" s="781"/>
      <c r="M32" s="781"/>
      <c r="N32" s="781"/>
      <c r="O32" s="781"/>
      <c r="P32" s="782"/>
      <c r="Q32" s="783">
        <v>755</v>
      </c>
      <c r="R32" s="784"/>
      <c r="S32" s="784"/>
      <c r="T32" s="784"/>
      <c r="U32" s="784"/>
      <c r="V32" s="784">
        <v>615</v>
      </c>
      <c r="W32" s="784"/>
      <c r="X32" s="784"/>
      <c r="Y32" s="784"/>
      <c r="Z32" s="784"/>
      <c r="AA32" s="784">
        <v>140</v>
      </c>
      <c r="AB32" s="784"/>
      <c r="AC32" s="784"/>
      <c r="AD32" s="784"/>
      <c r="AE32" s="785"/>
      <c r="AF32" s="786">
        <v>4020</v>
      </c>
      <c r="AG32" s="787"/>
      <c r="AH32" s="787"/>
      <c r="AI32" s="787"/>
      <c r="AJ32" s="788"/>
      <c r="AK32" s="834">
        <v>109</v>
      </c>
      <c r="AL32" s="830"/>
      <c r="AM32" s="830"/>
      <c r="AN32" s="830"/>
      <c r="AO32" s="830"/>
      <c r="AP32" s="830">
        <v>63</v>
      </c>
      <c r="AQ32" s="830"/>
      <c r="AR32" s="830"/>
      <c r="AS32" s="830"/>
      <c r="AT32" s="830"/>
      <c r="AU32" s="830">
        <v>4</v>
      </c>
      <c r="AV32" s="830"/>
      <c r="AW32" s="830"/>
      <c r="AX32" s="830"/>
      <c r="AY32" s="830"/>
      <c r="AZ32" s="831" t="s">
        <v>555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796</v>
      </c>
      <c r="R33" s="784"/>
      <c r="S33" s="784"/>
      <c r="T33" s="784"/>
      <c r="U33" s="784"/>
      <c r="V33" s="784">
        <v>729</v>
      </c>
      <c r="W33" s="784"/>
      <c r="X33" s="784"/>
      <c r="Y33" s="784"/>
      <c r="Z33" s="784"/>
      <c r="AA33" s="784">
        <v>67</v>
      </c>
      <c r="AB33" s="784"/>
      <c r="AC33" s="784"/>
      <c r="AD33" s="784"/>
      <c r="AE33" s="785"/>
      <c r="AF33" s="786">
        <v>633</v>
      </c>
      <c r="AG33" s="787"/>
      <c r="AH33" s="787"/>
      <c r="AI33" s="787"/>
      <c r="AJ33" s="788"/>
      <c r="AK33" s="834">
        <v>258</v>
      </c>
      <c r="AL33" s="830"/>
      <c r="AM33" s="830"/>
      <c r="AN33" s="830"/>
      <c r="AO33" s="830"/>
      <c r="AP33" s="830">
        <v>1562</v>
      </c>
      <c r="AQ33" s="830"/>
      <c r="AR33" s="830"/>
      <c r="AS33" s="830"/>
      <c r="AT33" s="830"/>
      <c r="AU33" s="830">
        <v>823</v>
      </c>
      <c r="AV33" s="830"/>
      <c r="AW33" s="830"/>
      <c r="AX33" s="830"/>
      <c r="AY33" s="830"/>
      <c r="AZ33" s="831" t="s">
        <v>555</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47</v>
      </c>
      <c r="R34" s="784"/>
      <c r="S34" s="784"/>
      <c r="T34" s="784"/>
      <c r="U34" s="784"/>
      <c r="V34" s="784">
        <v>47</v>
      </c>
      <c r="W34" s="784"/>
      <c r="X34" s="784"/>
      <c r="Y34" s="784"/>
      <c r="Z34" s="784"/>
      <c r="AA34" s="784">
        <v>0</v>
      </c>
      <c r="AB34" s="784"/>
      <c r="AC34" s="784"/>
      <c r="AD34" s="784"/>
      <c r="AE34" s="785"/>
      <c r="AF34" s="786">
        <v>0</v>
      </c>
      <c r="AG34" s="787"/>
      <c r="AH34" s="787"/>
      <c r="AI34" s="787"/>
      <c r="AJ34" s="788"/>
      <c r="AK34" s="834">
        <v>28</v>
      </c>
      <c r="AL34" s="830"/>
      <c r="AM34" s="830"/>
      <c r="AN34" s="830"/>
      <c r="AO34" s="830"/>
      <c r="AP34" s="830">
        <v>72</v>
      </c>
      <c r="AQ34" s="830"/>
      <c r="AR34" s="830"/>
      <c r="AS34" s="830"/>
      <c r="AT34" s="830"/>
      <c r="AU34" s="830">
        <v>72</v>
      </c>
      <c r="AV34" s="830"/>
      <c r="AW34" s="830"/>
      <c r="AX34" s="830"/>
      <c r="AY34" s="830"/>
      <c r="AZ34" s="831" t="s">
        <v>566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4856</v>
      </c>
      <c r="AG63" s="844"/>
      <c r="AH63" s="844"/>
      <c r="AI63" s="844"/>
      <c r="AJ63" s="845"/>
      <c r="AK63" s="846"/>
      <c r="AL63" s="841"/>
      <c r="AM63" s="841"/>
      <c r="AN63" s="841"/>
      <c r="AO63" s="841"/>
      <c r="AP63" s="844">
        <v>1697</v>
      </c>
      <c r="AQ63" s="844"/>
      <c r="AR63" s="844"/>
      <c r="AS63" s="844"/>
      <c r="AT63" s="844"/>
      <c r="AU63" s="844">
        <v>899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5996</v>
      </c>
      <c r="R68" s="866"/>
      <c r="S68" s="866"/>
      <c r="T68" s="866"/>
      <c r="U68" s="866"/>
      <c r="V68" s="866">
        <v>4367</v>
      </c>
      <c r="W68" s="866"/>
      <c r="X68" s="866"/>
      <c r="Y68" s="866"/>
      <c r="Z68" s="866"/>
      <c r="AA68" s="866">
        <v>1629</v>
      </c>
      <c r="AB68" s="866"/>
      <c r="AC68" s="866"/>
      <c r="AD68" s="866"/>
      <c r="AE68" s="866"/>
      <c r="AF68" s="866">
        <v>1629</v>
      </c>
      <c r="AG68" s="866"/>
      <c r="AH68" s="866"/>
      <c r="AI68" s="866"/>
      <c r="AJ68" s="866"/>
      <c r="AK68" s="866">
        <v>24</v>
      </c>
      <c r="AL68" s="866"/>
      <c r="AM68" s="866"/>
      <c r="AN68" s="866"/>
      <c r="AO68" s="866"/>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7">
        <v>241264</v>
      </c>
      <c r="R69" s="878"/>
      <c r="S69" s="878"/>
      <c r="T69" s="878"/>
      <c r="U69" s="834"/>
      <c r="V69" s="879">
        <v>236064</v>
      </c>
      <c r="W69" s="878"/>
      <c r="X69" s="878"/>
      <c r="Y69" s="878"/>
      <c r="Z69" s="834"/>
      <c r="AA69" s="879">
        <v>5200</v>
      </c>
      <c r="AB69" s="878"/>
      <c r="AC69" s="878"/>
      <c r="AD69" s="878"/>
      <c r="AE69" s="834"/>
      <c r="AF69" s="879">
        <v>5200</v>
      </c>
      <c r="AG69" s="878"/>
      <c r="AH69" s="878"/>
      <c r="AI69" s="878"/>
      <c r="AJ69" s="834"/>
      <c r="AK69" s="879">
        <v>241</v>
      </c>
      <c r="AL69" s="878"/>
      <c r="AM69" s="878"/>
      <c r="AN69" s="878"/>
      <c r="AO69" s="834"/>
      <c r="AP69" s="830" t="s">
        <v>568</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888</v>
      </c>
      <c r="R70" s="830"/>
      <c r="S70" s="830"/>
      <c r="T70" s="830"/>
      <c r="U70" s="830"/>
      <c r="V70" s="830">
        <v>779</v>
      </c>
      <c r="W70" s="830"/>
      <c r="X70" s="830"/>
      <c r="Y70" s="830"/>
      <c r="Z70" s="830"/>
      <c r="AA70" s="830">
        <v>109</v>
      </c>
      <c r="AB70" s="830"/>
      <c r="AC70" s="830"/>
      <c r="AD70" s="830"/>
      <c r="AE70" s="830"/>
      <c r="AF70" s="830">
        <v>109</v>
      </c>
      <c r="AG70" s="830"/>
      <c r="AH70" s="830"/>
      <c r="AI70" s="830"/>
      <c r="AJ70" s="830"/>
      <c r="AK70" s="830">
        <v>79</v>
      </c>
      <c r="AL70" s="830"/>
      <c r="AM70" s="830"/>
      <c r="AN70" s="830"/>
      <c r="AO70" s="830"/>
      <c r="AP70" s="830">
        <v>872</v>
      </c>
      <c r="AQ70" s="830"/>
      <c r="AR70" s="830"/>
      <c r="AS70" s="830"/>
      <c r="AT70" s="830"/>
      <c r="AU70" s="830">
        <v>203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1743</v>
      </c>
      <c r="AG88" s="844"/>
      <c r="AH88" s="844"/>
      <c r="AI88" s="844"/>
      <c r="AJ88" s="844"/>
      <c r="AK88" s="841"/>
      <c r="AL88" s="841"/>
      <c r="AM88" s="841"/>
      <c r="AN88" s="841"/>
      <c r="AO88" s="841"/>
      <c r="AP88" s="844">
        <v>872</v>
      </c>
      <c r="AQ88" s="844"/>
      <c r="AR88" s="844"/>
      <c r="AS88" s="844"/>
      <c r="AT88" s="844"/>
      <c r="AU88" s="844">
        <v>203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t="s">
        <v>555</v>
      </c>
      <c r="CX102" s="852"/>
      <c r="CY102" s="852"/>
      <c r="CZ102" s="852"/>
      <c r="DA102" s="891"/>
      <c r="DB102" s="890">
        <v>12</v>
      </c>
      <c r="DC102" s="852"/>
      <c r="DD102" s="852"/>
      <c r="DE102" s="852"/>
      <c r="DF102" s="891"/>
      <c r="DG102" s="890" t="s">
        <v>555</v>
      </c>
      <c r="DH102" s="852"/>
      <c r="DI102" s="852"/>
      <c r="DJ102" s="852"/>
      <c r="DK102" s="891"/>
      <c r="DL102" s="890">
        <v>5</v>
      </c>
      <c r="DM102" s="852"/>
      <c r="DN102" s="852"/>
      <c r="DO102" s="852"/>
      <c r="DP102" s="891"/>
      <c r="DQ102" s="890">
        <v>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952556</v>
      </c>
      <c r="AB110" s="900"/>
      <c r="AC110" s="900"/>
      <c r="AD110" s="900"/>
      <c r="AE110" s="901"/>
      <c r="AF110" s="902">
        <v>933921</v>
      </c>
      <c r="AG110" s="900"/>
      <c r="AH110" s="900"/>
      <c r="AI110" s="900"/>
      <c r="AJ110" s="901"/>
      <c r="AK110" s="902">
        <v>910203</v>
      </c>
      <c r="AL110" s="900"/>
      <c r="AM110" s="900"/>
      <c r="AN110" s="900"/>
      <c r="AO110" s="901"/>
      <c r="AP110" s="903">
        <v>15.5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11912519</v>
      </c>
      <c r="BR110" s="931"/>
      <c r="BS110" s="931"/>
      <c r="BT110" s="931"/>
      <c r="BU110" s="931"/>
      <c r="BV110" s="931">
        <v>12056672</v>
      </c>
      <c r="BW110" s="931"/>
      <c r="BX110" s="931"/>
      <c r="BY110" s="931"/>
      <c r="BZ110" s="931"/>
      <c r="CA110" s="931">
        <v>11959813</v>
      </c>
      <c r="CB110" s="931"/>
      <c r="CC110" s="931"/>
      <c r="CD110" s="931"/>
      <c r="CE110" s="931"/>
      <c r="CF110" s="944">
        <v>204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1050439</v>
      </c>
      <c r="BR112" s="926"/>
      <c r="BS112" s="926"/>
      <c r="BT112" s="926"/>
      <c r="BU112" s="926"/>
      <c r="BV112" s="926">
        <v>975580</v>
      </c>
      <c r="BW112" s="926"/>
      <c r="BX112" s="926"/>
      <c r="BY112" s="926"/>
      <c r="BZ112" s="926"/>
      <c r="CA112" s="926">
        <v>960079</v>
      </c>
      <c r="CB112" s="926"/>
      <c r="CC112" s="926"/>
      <c r="CD112" s="926"/>
      <c r="CE112" s="926"/>
      <c r="CF112" s="920">
        <v>16.399999999999999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187032</v>
      </c>
      <c r="AB113" s="938"/>
      <c r="AC113" s="938"/>
      <c r="AD113" s="938"/>
      <c r="AE113" s="939"/>
      <c r="AF113" s="940">
        <v>183550</v>
      </c>
      <c r="AG113" s="938"/>
      <c r="AH113" s="938"/>
      <c r="AI113" s="938"/>
      <c r="AJ113" s="939"/>
      <c r="AK113" s="940">
        <v>171463</v>
      </c>
      <c r="AL113" s="938"/>
      <c r="AM113" s="938"/>
      <c r="AN113" s="938"/>
      <c r="AO113" s="939"/>
      <c r="AP113" s="941">
        <v>2.9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296075</v>
      </c>
      <c r="BR113" s="926"/>
      <c r="BS113" s="926"/>
      <c r="BT113" s="926"/>
      <c r="BU113" s="926"/>
      <c r="BV113" s="926">
        <v>249913</v>
      </c>
      <c r="BW113" s="926"/>
      <c r="BX113" s="926"/>
      <c r="BY113" s="926"/>
      <c r="BZ113" s="926"/>
      <c r="CA113" s="926">
        <v>203294</v>
      </c>
      <c r="CB113" s="926"/>
      <c r="CC113" s="926"/>
      <c r="CD113" s="926"/>
      <c r="CE113" s="926"/>
      <c r="CF113" s="920">
        <v>3.5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67043</v>
      </c>
      <c r="AB114" s="959"/>
      <c r="AC114" s="959"/>
      <c r="AD114" s="959"/>
      <c r="AE114" s="960"/>
      <c r="AF114" s="961">
        <v>71101</v>
      </c>
      <c r="AG114" s="959"/>
      <c r="AH114" s="959"/>
      <c r="AI114" s="959"/>
      <c r="AJ114" s="960"/>
      <c r="AK114" s="961">
        <v>70444</v>
      </c>
      <c r="AL114" s="959"/>
      <c r="AM114" s="959"/>
      <c r="AN114" s="959"/>
      <c r="AO114" s="960"/>
      <c r="AP114" s="962">
        <v>1.2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444071</v>
      </c>
      <c r="BR114" s="926"/>
      <c r="BS114" s="926"/>
      <c r="BT114" s="926"/>
      <c r="BU114" s="926"/>
      <c r="BV114" s="926">
        <v>513383</v>
      </c>
      <c r="BW114" s="926"/>
      <c r="BX114" s="926"/>
      <c r="BY114" s="926"/>
      <c r="BZ114" s="926"/>
      <c r="CA114" s="926">
        <v>631298</v>
      </c>
      <c r="CB114" s="926"/>
      <c r="CC114" s="926"/>
      <c r="CD114" s="926"/>
      <c r="CE114" s="926"/>
      <c r="CF114" s="920">
        <v>10.8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39</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531</v>
      </c>
      <c r="BR115" s="926"/>
      <c r="BS115" s="926"/>
      <c r="BT115" s="926"/>
      <c r="BU115" s="926"/>
      <c r="BV115" s="926">
        <v>483</v>
      </c>
      <c r="BW115" s="926"/>
      <c r="BX115" s="926"/>
      <c r="BY115" s="926"/>
      <c r="BZ115" s="926"/>
      <c r="CA115" s="926">
        <v>1353</v>
      </c>
      <c r="CB115" s="926"/>
      <c r="CC115" s="926"/>
      <c r="CD115" s="926"/>
      <c r="CE115" s="926"/>
      <c r="CF115" s="920">
        <v>0</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1206670</v>
      </c>
      <c r="AB117" s="979"/>
      <c r="AC117" s="979"/>
      <c r="AD117" s="979"/>
      <c r="AE117" s="980"/>
      <c r="AF117" s="981">
        <v>1188572</v>
      </c>
      <c r="AG117" s="979"/>
      <c r="AH117" s="979"/>
      <c r="AI117" s="979"/>
      <c r="AJ117" s="980"/>
      <c r="AK117" s="981">
        <v>1152110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13703635</v>
      </c>
      <c r="BR119" s="1000"/>
      <c r="BS119" s="1000"/>
      <c r="BT119" s="1000"/>
      <c r="BU119" s="1000"/>
      <c r="BV119" s="1000">
        <v>13796031</v>
      </c>
      <c r="BW119" s="1000"/>
      <c r="BX119" s="1000"/>
      <c r="BY119" s="1000"/>
      <c r="BZ119" s="1000"/>
      <c r="CA119" s="1000">
        <v>13755837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6069100</v>
      </c>
      <c r="BR120" s="931"/>
      <c r="BS120" s="931"/>
      <c r="BT120" s="931"/>
      <c r="BU120" s="931"/>
      <c r="BV120" s="931">
        <v>5378231</v>
      </c>
      <c r="BW120" s="931"/>
      <c r="BX120" s="931"/>
      <c r="BY120" s="931"/>
      <c r="BZ120" s="931"/>
      <c r="CA120" s="931">
        <v>4689212</v>
      </c>
      <c r="CB120" s="931"/>
      <c r="CC120" s="931"/>
      <c r="CD120" s="931"/>
      <c r="CE120" s="931"/>
      <c r="CF120" s="944">
        <v>80</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979926</v>
      </c>
      <c r="DH120" s="931"/>
      <c r="DI120" s="931"/>
      <c r="DJ120" s="931"/>
      <c r="DK120" s="931"/>
      <c r="DL120" s="931">
        <v>903277</v>
      </c>
      <c r="DM120" s="931"/>
      <c r="DN120" s="931"/>
      <c r="DO120" s="931"/>
      <c r="DP120" s="931"/>
      <c r="DQ120" s="931">
        <v>823346</v>
      </c>
      <c r="DR120" s="931"/>
      <c r="DS120" s="931"/>
      <c r="DT120" s="931"/>
      <c r="DU120" s="931"/>
      <c r="DV120" s="932">
        <v>14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2357647</v>
      </c>
      <c r="BR121" s="926"/>
      <c r="BS121" s="926"/>
      <c r="BT121" s="926"/>
      <c r="BU121" s="926"/>
      <c r="BV121" s="926">
        <v>2271431</v>
      </c>
      <c r="BW121" s="926"/>
      <c r="BX121" s="926"/>
      <c r="BY121" s="926"/>
      <c r="BZ121" s="926"/>
      <c r="CA121" s="926">
        <v>1998091</v>
      </c>
      <c r="CB121" s="926"/>
      <c r="CC121" s="926"/>
      <c r="CD121" s="926"/>
      <c r="CE121" s="926"/>
      <c r="CF121" s="920">
        <v>34.1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63702</v>
      </c>
      <c r="DH121" s="926"/>
      <c r="DI121" s="926"/>
      <c r="DJ121" s="926"/>
      <c r="DK121" s="926"/>
      <c r="DL121" s="926">
        <v>66940</v>
      </c>
      <c r="DM121" s="926"/>
      <c r="DN121" s="926"/>
      <c r="DO121" s="926"/>
      <c r="DP121" s="926"/>
      <c r="DQ121" s="926">
        <v>72190</v>
      </c>
      <c r="DR121" s="926"/>
      <c r="DS121" s="926"/>
      <c r="DT121" s="926"/>
      <c r="DU121" s="926"/>
      <c r="DV121" s="927">
        <v>1.2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8988321</v>
      </c>
      <c r="BR122" s="1000"/>
      <c r="BS122" s="1000"/>
      <c r="BT122" s="1000"/>
      <c r="BU122" s="1000"/>
      <c r="BV122" s="1000">
        <v>8748258</v>
      </c>
      <c r="BW122" s="1000"/>
      <c r="BX122" s="1000"/>
      <c r="BY122" s="1000"/>
      <c r="BZ122" s="1000"/>
      <c r="CA122" s="1000">
        <v>8321520</v>
      </c>
      <c r="CB122" s="1000"/>
      <c r="CC122" s="1000"/>
      <c r="CD122" s="1000"/>
      <c r="CE122" s="1000"/>
      <c r="CF122" s="1017">
        <v>141.9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6811</v>
      </c>
      <c r="DH122" s="926"/>
      <c r="DI122" s="926"/>
      <c r="DJ122" s="926"/>
      <c r="DK122" s="926"/>
      <c r="DL122" s="926">
        <v>5363</v>
      </c>
      <c r="DM122" s="926"/>
      <c r="DN122" s="926"/>
      <c r="DO122" s="926"/>
      <c r="DP122" s="926"/>
      <c r="DQ122" s="926">
        <v>3611</v>
      </c>
      <c r="DR122" s="926"/>
      <c r="DS122" s="926"/>
      <c r="DT122" s="926"/>
      <c r="DU122" s="926"/>
      <c r="DV122" s="927">
        <v>0.1</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17415068</v>
      </c>
      <c r="BR123" s="1064"/>
      <c r="BS123" s="1064"/>
      <c r="BT123" s="1064"/>
      <c r="BU123" s="1064"/>
      <c r="BV123" s="1064">
        <v>16397920</v>
      </c>
      <c r="BW123" s="1064"/>
      <c r="BX123" s="1064"/>
      <c r="BY123" s="1064"/>
      <c r="BZ123" s="1064"/>
      <c r="CA123" s="1064">
        <v>15008823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39</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157089</v>
      </c>
      <c r="AB128" s="1046"/>
      <c r="AC128" s="1046"/>
      <c r="AD128" s="1046"/>
      <c r="AE128" s="1047"/>
      <c r="AF128" s="1048">
        <v>135890</v>
      </c>
      <c r="AG128" s="1046"/>
      <c r="AH128" s="1046"/>
      <c r="AI128" s="1046"/>
      <c r="AJ128" s="1047"/>
      <c r="AK128" s="1048">
        <v>147292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121</v>
      </c>
      <c r="BG128" s="1053"/>
      <c r="BH128" s="1053"/>
      <c r="BI128" s="1053"/>
      <c r="BJ128" s="1053"/>
      <c r="BK128" s="1053"/>
      <c r="BL128" s="1054"/>
      <c r="BM128" s="1052">
        <v>14.2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531</v>
      </c>
      <c r="DH128" s="1038"/>
      <c r="DI128" s="1038"/>
      <c r="DJ128" s="1038"/>
      <c r="DK128" s="1038"/>
      <c r="DL128" s="1038">
        <v>483</v>
      </c>
      <c r="DM128" s="1038"/>
      <c r="DN128" s="1038"/>
      <c r="DO128" s="1038"/>
      <c r="DP128" s="1038"/>
      <c r="DQ128" s="1038">
        <v>1353</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6506132</v>
      </c>
      <c r="AB129" s="959"/>
      <c r="AC129" s="959"/>
      <c r="AD129" s="959"/>
      <c r="AE129" s="960"/>
      <c r="AF129" s="961">
        <v>6440037</v>
      </c>
      <c r="AG129" s="959"/>
      <c r="AH129" s="959"/>
      <c r="AI129" s="959"/>
      <c r="AJ129" s="960"/>
      <c r="AK129" s="961">
        <v>6588441</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19.2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721413</v>
      </c>
      <c r="AB130" s="959"/>
      <c r="AC130" s="959"/>
      <c r="AD130" s="959"/>
      <c r="AE130" s="960"/>
      <c r="AF130" s="961">
        <v>727942</v>
      </c>
      <c r="AG130" s="959"/>
      <c r="AH130" s="959"/>
      <c r="AI130" s="959"/>
      <c r="AJ130" s="960"/>
      <c r="AK130" s="961">
        <v>724667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5784719</v>
      </c>
      <c r="AB131" s="986"/>
      <c r="AC131" s="986"/>
      <c r="AD131" s="986"/>
      <c r="AE131" s="987"/>
      <c r="AF131" s="985">
        <v>5712095</v>
      </c>
      <c r="AG131" s="986"/>
      <c r="AH131" s="986"/>
      <c r="AI131" s="986"/>
      <c r="AJ131" s="987"/>
      <c r="AK131" s="985">
        <v>5863774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5.6730154050000001</v>
      </c>
      <c r="AB132" s="1097"/>
      <c r="AC132" s="1097"/>
      <c r="AD132" s="1097"/>
      <c r="AE132" s="1098"/>
      <c r="AF132" s="1099">
        <v>5.6851295369999999</v>
      </c>
      <c r="AG132" s="1097"/>
      <c r="AH132" s="1097"/>
      <c r="AI132" s="1097"/>
      <c r="AJ132" s="1098"/>
      <c r="AK132" s="1099">
        <v>4.7776568470000003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5.2</v>
      </c>
      <c r="AB133" s="1080"/>
      <c r="AC133" s="1080"/>
      <c r="AD133" s="1080"/>
      <c r="AE133" s="1081"/>
      <c r="AF133" s="1079">
        <v>5.5</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RD4fZUteX51cEiG3DdKYQXaUSHWavseb+7XOmYZ9f+EYoN7fHWOrAnXw0vrAa2p9N+mftvAPTR0h0YdNU9bRw==" saltValue="EaSYRdYlMjYc3PR7sbN/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vas16Znmaz2HWUnFHhfLJm00oTDKipLQ/U6nRzkROenP73kamy0CKnrJJkVYF4J+ZQBFKRP8ZCMZiGlgR2fw==" saltValue="Bp8xtQVzWwprQvLaYjb+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dsJbmE8G06OUEFenrG7JrgLZ3xssT+A4eRzGQmcwfHQEMcrJXr1xoy769snKNhwID3G/ywsfM5PDZo65bMLw==" saltValue="EBIvusE/ZeXgjl+PAWgi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1525116</v>
      </c>
      <c r="AP9" s="281">
        <v>51711</v>
      </c>
      <c r="AQ9" s="282">
        <v>67248</v>
      </c>
      <c r="AR9" s="283">
        <v>-23.1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31439</v>
      </c>
      <c r="AP10" s="284">
        <v>1066</v>
      </c>
      <c r="AQ10" s="285">
        <v>9038</v>
      </c>
      <c r="AR10" s="286">
        <v>-88.2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320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150640</v>
      </c>
      <c r="AP13" s="284">
        <v>5108</v>
      </c>
      <c r="AQ13" s="285">
        <v>2764</v>
      </c>
      <c r="AR13" s="286">
        <v>84.8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67487</v>
      </c>
      <c r="AP14" s="284">
        <v>2288</v>
      </c>
      <c r="AQ14" s="285">
        <v>1165</v>
      </c>
      <c r="AR14" s="286">
        <v>96.4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-73001</v>
      </c>
      <c r="AP15" s="284">
        <v>-2475</v>
      </c>
      <c r="AQ15" s="285">
        <v>-3941</v>
      </c>
      <c r="AR15" s="286">
        <v>-37.200000000000003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1701681</v>
      </c>
      <c r="AP16" s="284">
        <v>57698</v>
      </c>
      <c r="AQ16" s="285">
        <v>76616</v>
      </c>
      <c r="AR16" s="286">
        <v>-24.7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4.9800000000000004</v>
      </c>
      <c r="AP21" s="298">
        <v>6.73</v>
      </c>
      <c r="AQ21" s="299">
        <v>-1.75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98.5</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910203</v>
      </c>
      <c r="AP32" s="312">
        <v>30862</v>
      </c>
      <c r="AQ32" s="313">
        <v>33390</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171463</v>
      </c>
      <c r="AP35" s="312">
        <v>5814</v>
      </c>
      <c r="AQ35" s="313">
        <v>8851</v>
      </c>
      <c r="AR35" s="314">
        <v>-34.299999999999997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70444</v>
      </c>
      <c r="AP36" s="312">
        <v>2388</v>
      </c>
      <c r="AQ36" s="313">
        <v>2033</v>
      </c>
      <c r="AR36" s="314">
        <v>17.5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-147292</v>
      </c>
      <c r="AP39" s="312">
        <v>-4994</v>
      </c>
      <c r="AQ39" s="313">
        <v>-3025</v>
      </c>
      <c r="AR39" s="314">
        <v>65.099999999999994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-724667</v>
      </c>
      <c r="AP40" s="312">
        <v>-24571</v>
      </c>
      <c r="AQ40" s="313">
        <v>-26876</v>
      </c>
      <c r="AR40" s="314">
        <v>-8.6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280151</v>
      </c>
      <c r="AP41" s="312">
        <v>9499</v>
      </c>
      <c r="AQ41" s="313">
        <v>15015</v>
      </c>
      <c r="AR41" s="314">
        <v>-36.700000000000003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2844209</v>
      </c>
      <c r="AN51" s="334">
        <v>95421</v>
      </c>
      <c r="AO51" s="335">
        <v>0.5</v>
      </c>
      <c r="AP51" s="336">
        <v>51264</v>
      </c>
      <c r="AQ51" s="337">
        <v>8.1999999999999993</v>
      </c>
      <c r="AR51" s="338">
        <v>-7.7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908433</v>
      </c>
      <c r="AN52" s="342">
        <v>30477</v>
      </c>
      <c r="AO52" s="343">
        <v>1.7</v>
      </c>
      <c r="AP52" s="344">
        <v>26040</v>
      </c>
      <c r="AQ52" s="345">
        <v>4.5</v>
      </c>
      <c r="AR52" s="346">
        <v>-2.8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4140901</v>
      </c>
      <c r="AN53" s="334">
        <v>140056</v>
      </c>
      <c r="AO53" s="335">
        <v>46.8</v>
      </c>
      <c r="AP53" s="336">
        <v>52068</v>
      </c>
      <c r="AQ53" s="337">
        <v>1.6</v>
      </c>
      <c r="AR53" s="338">
        <v>45.2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1004086</v>
      </c>
      <c r="AN54" s="342">
        <v>33961</v>
      </c>
      <c r="AO54" s="343">
        <v>11.4</v>
      </c>
      <c r="AP54" s="344">
        <v>26936</v>
      </c>
      <c r="AQ54" s="345">
        <v>3.4</v>
      </c>
      <c r="AR54" s="346">
        <v>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2973841</v>
      </c>
      <c r="AN55" s="334">
        <v>100901</v>
      </c>
      <c r="AO55" s="335">
        <v>-28</v>
      </c>
      <c r="AP55" s="336">
        <v>47161</v>
      </c>
      <c r="AQ55" s="337">
        <v>-9.4</v>
      </c>
      <c r="AR55" s="338">
        <v>-18.600000000000001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992213</v>
      </c>
      <c r="AN56" s="342">
        <v>33665</v>
      </c>
      <c r="AO56" s="343">
        <v>-0.9</v>
      </c>
      <c r="AP56" s="344">
        <v>24595</v>
      </c>
      <c r="AQ56" s="345">
        <v>-8.6999999999999993</v>
      </c>
      <c r="AR56" s="346">
        <v>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3321304</v>
      </c>
      <c r="AN57" s="334">
        <v>112419</v>
      </c>
      <c r="AO57" s="335">
        <v>11.4</v>
      </c>
      <c r="AP57" s="336">
        <v>43423</v>
      </c>
      <c r="AQ57" s="337">
        <v>-7.9</v>
      </c>
      <c r="AR57" s="338">
        <v>19.3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943821</v>
      </c>
      <c r="AN58" s="342">
        <v>31946</v>
      </c>
      <c r="AO58" s="343">
        <v>-5.0999999999999996</v>
      </c>
      <c r="AP58" s="344">
        <v>22207</v>
      </c>
      <c r="AQ58" s="345">
        <v>-9.6999999999999993</v>
      </c>
      <c r="AR58" s="346">
        <v>4.5999999999999996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2764454</v>
      </c>
      <c r="AN59" s="334">
        <v>93733</v>
      </c>
      <c r="AO59" s="335">
        <v>-16.600000000000001</v>
      </c>
      <c r="AP59" s="336">
        <v>45265</v>
      </c>
      <c r="AQ59" s="337">
        <v>4.2</v>
      </c>
      <c r="AR59" s="338">
        <v>-20.8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1071323</v>
      </c>
      <c r="AN60" s="342">
        <v>36325</v>
      </c>
      <c r="AO60" s="343">
        <v>13.7</v>
      </c>
      <c r="AP60" s="344">
        <v>22600</v>
      </c>
      <c r="AQ60" s="345">
        <v>1.8</v>
      </c>
      <c r="AR60" s="346">
        <v>11.9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3208942</v>
      </c>
      <c r="AN61" s="349">
        <v>108506</v>
      </c>
      <c r="AO61" s="350">
        <v>2.8</v>
      </c>
      <c r="AP61" s="351">
        <v>47836</v>
      </c>
      <c r="AQ61" s="352">
        <v>-0.7</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983975</v>
      </c>
      <c r="AN62" s="342">
        <v>33275</v>
      </c>
      <c r="AO62" s="343">
        <v>4.2</v>
      </c>
      <c r="AP62" s="344">
        <v>24476</v>
      </c>
      <c r="AQ62" s="345">
        <v>-1.7</v>
      </c>
      <c r="AR62" s="346">
        <v>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NyfNt0sJw0nt837i4Z4JZo68KuQC5M4BopdS1dVqA/ONIV/K3NTWY8YWTNNf8N6SMDG48awLMT0eQhl44ZWXg==" saltValue="ufhy5vOeBC/nMSkJqGie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EIoc3u42emgmA92lmMT1PLKa8J3gedj8BCcJHXXCn4O+wN6ExcXZg/FMiLfMxxGBMhpPPzUWmu+9+IeeMZLttg==" saltValue="tWWfVN4d7oArwcFN17VL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PKwfReUyBE683XqkjL0rxXKAt7VJUoovHOIoSRvLBcdoEFH+bQQCUW8DT9h4XNHi8WV1dro15s3EXJVq5p/NQ==" saltValue="GF8yRTSe7H+OyOvT8sn0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13.2</v>
      </c>
      <c r="G47" s="12">
        <v>13.74</v>
      </c>
      <c r="H47" s="12">
        <v>15.32</v>
      </c>
      <c r="I47" s="12">
        <v>10.77</v>
      </c>
      <c r="J47" s="13">
        <v>8.33</v>
      </c>
    </row>
    <row r="48" spans="2:10" ht="57.75" customHeight="1" x14ac:dyDescent="0.15">
      <c r="B48" s="14"/>
      <c r="C48" s="1141" t="s">
        <v>4</v>
      </c>
      <c r="D48" s="1141"/>
      <c r="E48" s="1142"/>
      <c r="F48" s="15">
        <v>5.57</v>
      </c>
      <c r="G48" s="16">
        <v>4.08</v>
      </c>
      <c r="H48" s="16">
        <v>8.8699999999999992</v>
      </c>
      <c r="I48" s="16">
        <v>6.88</v>
      </c>
      <c r="J48" s="17">
        <v>5.66</v>
      </c>
    </row>
    <row r="49" spans="2:10" ht="57.75" customHeight="1" thickBot="1" x14ac:dyDescent="0.2">
      <c r="B49" s="18"/>
      <c r="C49" s="1143" t="s">
        <v>5</v>
      </c>
      <c r="D49" s="1143"/>
      <c r="E49" s="1144"/>
      <c r="F49" s="19" t="s">
        <v>531</v>
      </c>
      <c r="G49" s="20" t="s">
        <v>532</v>
      </c>
      <c r="H49" s="20">
        <v>5.01</v>
      </c>
      <c r="I49" s="20" t="s">
        <v>533</v>
      </c>
      <c r="J49" s="21" t="s">
        <v>534</v>
      </c>
    </row>
    <row r="50" spans="2:10" x14ac:dyDescent="0.15"/>
  </sheetData>
  <sheetProtection algorithmName="SHA-512" hashValue="lxDbrEeAgJW6Aw2gaET1GgBgXOkhTMrvvH6sXMoRbIWk0bufEdDXKVCGV5edSShGcJUTD1o/NZelNtkoEVUm4Q==" saltValue="bo4XPNZkY2PqRyf9ogCO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56.48</v>
      </c>
      <c r="G34" s="33">
        <v>57.93</v>
      </c>
      <c r="H34" s="33">
        <v>57.71</v>
      </c>
      <c r="I34" s="33">
        <v>60.45</v>
      </c>
      <c r="J34" s="34">
        <v>61.01</v>
      </c>
      <c r="K34" s="22"/>
      <c r="L34" s="22"/>
      <c r="M34" s="22"/>
      <c r="N34" s="22"/>
      <c r="O34" s="22"/>
      <c r="P34" s="22"/>
    </row>
    <row r="35" spans="1:16" ht="39" customHeight="1" x14ac:dyDescent="0.15">
      <c r="A35" s="22"/>
      <c r="B35" s="35"/>
      <c r="C35" s="1145" t="s">
        <v>536</v>
      </c>
      <c r="D35" s="1146"/>
      <c r="E35" s="1147"/>
      <c r="F35" s="36">
        <v>7.2</v>
      </c>
      <c r="G35" s="37">
        <v>7.56</v>
      </c>
      <c r="H35" s="37">
        <v>7.76</v>
      </c>
      <c r="I35" s="37">
        <v>8.52</v>
      </c>
      <c r="J35" s="38">
        <v>9.61</v>
      </c>
      <c r="K35" s="22"/>
      <c r="L35" s="22"/>
      <c r="M35" s="22"/>
      <c r="N35" s="22"/>
      <c r="O35" s="22"/>
      <c r="P35" s="22"/>
    </row>
    <row r="36" spans="1:16" ht="39" customHeight="1" x14ac:dyDescent="0.15">
      <c r="A36" s="22"/>
      <c r="B36" s="35"/>
      <c r="C36" s="1145" t="s">
        <v>537</v>
      </c>
      <c r="D36" s="1146"/>
      <c r="E36" s="1147"/>
      <c r="F36" s="36">
        <v>5.56</v>
      </c>
      <c r="G36" s="37">
        <v>4.07</v>
      </c>
      <c r="H36" s="37">
        <v>8.86</v>
      </c>
      <c r="I36" s="37">
        <v>6.88</v>
      </c>
      <c r="J36" s="38">
        <v>5.66</v>
      </c>
      <c r="K36" s="22"/>
      <c r="L36" s="22"/>
      <c r="M36" s="22"/>
      <c r="N36" s="22"/>
      <c r="O36" s="22"/>
      <c r="P36" s="22"/>
    </row>
    <row r="37" spans="1:16" ht="39" customHeight="1" x14ac:dyDescent="0.15">
      <c r="A37" s="22"/>
      <c r="B37" s="35"/>
      <c r="C37" s="1145" t="s">
        <v>538</v>
      </c>
      <c r="D37" s="1146"/>
      <c r="E37" s="1147"/>
      <c r="F37" s="36">
        <v>0.27</v>
      </c>
      <c r="G37" s="37">
        <v>1.52</v>
      </c>
      <c r="H37" s="37">
        <v>1.04</v>
      </c>
      <c r="I37" s="37">
        <v>1.66</v>
      </c>
      <c r="J37" s="38">
        <v>1.98</v>
      </c>
      <c r="K37" s="22"/>
      <c r="L37" s="22"/>
      <c r="M37" s="22"/>
      <c r="N37" s="22"/>
      <c r="O37" s="22"/>
      <c r="P37" s="22"/>
    </row>
    <row r="38" spans="1:16" ht="39" customHeight="1" x14ac:dyDescent="0.15">
      <c r="A38" s="22"/>
      <c r="B38" s="35"/>
      <c r="C38" s="1145" t="s">
        <v>539</v>
      </c>
      <c r="D38" s="1146"/>
      <c r="E38" s="1147"/>
      <c r="F38" s="36">
        <v>1.8</v>
      </c>
      <c r="G38" s="37">
        <v>1.6</v>
      </c>
      <c r="H38" s="37">
        <v>1.08</v>
      </c>
      <c r="I38" s="37">
        <v>0.88</v>
      </c>
      <c r="J38" s="38">
        <v>0.94</v>
      </c>
      <c r="K38" s="22"/>
      <c r="L38" s="22"/>
      <c r="M38" s="22"/>
      <c r="N38" s="22"/>
      <c r="O38" s="22"/>
      <c r="P38" s="22"/>
    </row>
    <row r="39" spans="1:16" ht="39" customHeight="1" x14ac:dyDescent="0.15">
      <c r="A39" s="22"/>
      <c r="B39" s="35"/>
      <c r="C39" s="1145" t="s">
        <v>540</v>
      </c>
      <c r="D39" s="1146"/>
      <c r="E39" s="1147"/>
      <c r="F39" s="36">
        <v>0.02</v>
      </c>
      <c r="G39" s="37">
        <v>0.01</v>
      </c>
      <c r="H39" s="37">
        <v>0.06</v>
      </c>
      <c r="I39" s="37">
        <v>0</v>
      </c>
      <c r="J39" s="38">
        <v>0.14000000000000001</v>
      </c>
      <c r="K39" s="22"/>
      <c r="L39" s="22"/>
      <c r="M39" s="22"/>
      <c r="N39" s="22"/>
      <c r="O39" s="22"/>
      <c r="P39" s="22"/>
    </row>
    <row r="40" spans="1:16" ht="39" customHeight="1" x14ac:dyDescent="0.15">
      <c r="A40" s="22"/>
      <c r="B40" s="35"/>
      <c r="C40" s="1145" t="s">
        <v>541</v>
      </c>
      <c r="D40" s="1146"/>
      <c r="E40" s="1147"/>
      <c r="F40" s="36">
        <v>0.01</v>
      </c>
      <c r="G40" s="37">
        <v>0.02</v>
      </c>
      <c r="H40" s="37">
        <v>0</v>
      </c>
      <c r="I40" s="37">
        <v>0</v>
      </c>
      <c r="J40" s="38">
        <v>0</v>
      </c>
      <c r="K40" s="22"/>
      <c r="L40" s="22"/>
      <c r="M40" s="22"/>
      <c r="N40" s="22"/>
      <c r="O40" s="22"/>
      <c r="P40" s="22"/>
    </row>
    <row r="41" spans="1:16" ht="39" customHeight="1" x14ac:dyDescent="0.15">
      <c r="A41" s="22"/>
      <c r="B41" s="35"/>
      <c r="C41" s="1145" t="s">
        <v>542</v>
      </c>
      <c r="D41" s="1146"/>
      <c r="E41" s="1147"/>
      <c r="F41" s="36">
        <v>0.01</v>
      </c>
      <c r="G41" s="37">
        <v>0.03</v>
      </c>
      <c r="H41" s="37">
        <v>0.02</v>
      </c>
      <c r="I41" s="37">
        <v>0.04</v>
      </c>
      <c r="J41" s="38">
        <v>0</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0yHjR+xWF2zOZHWRP5SincHs1v6aXtr1ZR31UcjSlJz8gw3x4x5oaMLatrutlja4v72CmModkJb+p1gZAo0Bg==" saltValue="7gD2VZbK2sT8sZashK6q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869</v>
      </c>
      <c r="L45" s="60">
        <v>941</v>
      </c>
      <c r="M45" s="60">
        <v>953</v>
      </c>
      <c r="N45" s="60">
        <v>934</v>
      </c>
      <c r="O45" s="61">
        <v>910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211</v>
      </c>
      <c r="L48" s="64">
        <v>205</v>
      </c>
      <c r="M48" s="64">
        <v>187</v>
      </c>
      <c r="N48" s="64">
        <v>184</v>
      </c>
      <c r="O48" s="65">
        <v>171</v>
      </c>
      <c r="P48" s="48"/>
      <c r="Q48" s="48"/>
      <c r="R48" s="48"/>
      <c r="S48" s="48"/>
      <c r="T48" s="48"/>
      <c r="U48" s="48"/>
    </row>
    <row r="49" spans="1:21" ht="30.75" customHeight="1" x14ac:dyDescent="0.15">
      <c r="A49" s="48"/>
      <c r="B49" s="1155"/>
      <c r="C49" s="1156"/>
      <c r="D49" s="62"/>
      <c r="E49" s="1161" t="s">
        <v>14</v>
      </c>
      <c r="F49" s="1161"/>
      <c r="G49" s="1161"/>
      <c r="H49" s="1161"/>
      <c r="I49" s="1161"/>
      <c r="J49" s="1162"/>
      <c r="K49" s="63">
        <v>65</v>
      </c>
      <c r="L49" s="64">
        <v>69</v>
      </c>
      <c r="M49" s="64">
        <v>67</v>
      </c>
      <c r="N49" s="64">
        <v>71</v>
      </c>
      <c r="O49" s="65">
        <v>70</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895</v>
      </c>
      <c r="L52" s="64">
        <v>930</v>
      </c>
      <c r="M52" s="64">
        <v>878</v>
      </c>
      <c r="N52" s="64">
        <v>864</v>
      </c>
      <c r="O52" s="65">
        <v>872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250</v>
      </c>
      <c r="L53" s="69">
        <v>285</v>
      </c>
      <c r="M53" s="69">
        <v>329</v>
      </c>
      <c r="N53" s="69">
        <v>325</v>
      </c>
      <c r="O53" s="70">
        <v>279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GqgdQbNLRetSSGajGD+LxFa6OgUUUkSLLnsDF+goouwvO/mRIpG6ZrJnc10rIMUwk5GaOV1NbZcdfMOEsk+lA==" saltValue="Bjbs8nSb3g8Q96oMN5jp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10184</v>
      </c>
      <c r="J41" s="356">
        <v>11256</v>
      </c>
      <c r="K41" s="356">
        <v>11913</v>
      </c>
      <c r="L41" s="356">
        <v>12057</v>
      </c>
      <c r="M41" s="357">
        <v>11960</v>
      </c>
    </row>
    <row r="42" spans="2:13" ht="27.75" customHeight="1" x14ac:dyDescent="0.15">
      <c r="B42" s="1186"/>
      <c r="C42" s="1187"/>
      <c r="D42" s="106"/>
      <c r="E42" s="1192" t="s">
        <v>32</v>
      </c>
      <c r="F42" s="1192"/>
      <c r="G42" s="1192"/>
      <c r="H42" s="1193"/>
      <c r="I42" s="358">
        <v>39</v>
      </c>
      <c r="J42" s="359">
        <v>33</v>
      </c>
      <c r="K42" s="359" t="s">
        <v>487</v>
      </c>
      <c r="L42" s="359" t="s">
        <v>487</v>
      </c>
      <c r="M42" s="360" t="s">
        <v>487</v>
      </c>
    </row>
    <row r="43" spans="2:13" ht="27.75" customHeight="1" x14ac:dyDescent="0.15">
      <c r="B43" s="1186"/>
      <c r="C43" s="1187"/>
      <c r="D43" s="106"/>
      <c r="E43" s="1192" t="s">
        <v>33</v>
      </c>
      <c r="F43" s="1192"/>
      <c r="G43" s="1192"/>
      <c r="H43" s="1193"/>
      <c r="I43" s="358">
        <v>1273</v>
      </c>
      <c r="J43" s="359">
        <v>1146</v>
      </c>
      <c r="K43" s="359">
        <v>1050</v>
      </c>
      <c r="L43" s="359">
        <v>976</v>
      </c>
      <c r="M43" s="360">
        <v>960</v>
      </c>
    </row>
    <row r="44" spans="2:13" ht="27.75" customHeight="1" x14ac:dyDescent="0.15">
      <c r="B44" s="1186"/>
      <c r="C44" s="1187"/>
      <c r="D44" s="106"/>
      <c r="E44" s="1192" t="s">
        <v>34</v>
      </c>
      <c r="F44" s="1192"/>
      <c r="G44" s="1192"/>
      <c r="H44" s="1193"/>
      <c r="I44" s="358">
        <v>388</v>
      </c>
      <c r="J44" s="359">
        <v>343</v>
      </c>
      <c r="K44" s="359">
        <v>296</v>
      </c>
      <c r="L44" s="359">
        <v>250</v>
      </c>
      <c r="M44" s="360">
        <v>203</v>
      </c>
    </row>
    <row r="45" spans="2:13" ht="27.75" customHeight="1" x14ac:dyDescent="0.15">
      <c r="B45" s="1186"/>
      <c r="C45" s="1187"/>
      <c r="D45" s="106"/>
      <c r="E45" s="1192" t="s">
        <v>35</v>
      </c>
      <c r="F45" s="1192"/>
      <c r="G45" s="1192"/>
      <c r="H45" s="1193"/>
      <c r="I45" s="358">
        <v>349</v>
      </c>
      <c r="J45" s="359">
        <v>296</v>
      </c>
      <c r="K45" s="359">
        <v>444</v>
      </c>
      <c r="L45" s="359">
        <v>513</v>
      </c>
      <c r="M45" s="360">
        <v>631</v>
      </c>
    </row>
    <row r="46" spans="2:13" ht="27.75" customHeight="1" x14ac:dyDescent="0.15">
      <c r="B46" s="1186"/>
      <c r="C46" s="1187"/>
      <c r="D46" s="107"/>
      <c r="E46" s="1192" t="s">
        <v>36</v>
      </c>
      <c r="F46" s="1192"/>
      <c r="G46" s="1192"/>
      <c r="H46" s="1193"/>
      <c r="I46" s="358">
        <v>1</v>
      </c>
      <c r="J46" s="359">
        <v>1</v>
      </c>
      <c r="K46" s="359">
        <v>1</v>
      </c>
      <c r="L46" s="359">
        <v>0</v>
      </c>
      <c r="M46" s="360">
        <v>1</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5937</v>
      </c>
      <c r="J50" s="359">
        <v>5731</v>
      </c>
      <c r="K50" s="359">
        <v>6069</v>
      </c>
      <c r="L50" s="359">
        <v>5378</v>
      </c>
      <c r="M50" s="360">
        <v>4689</v>
      </c>
    </row>
    <row r="51" spans="2:13" ht="27.75" customHeight="1" x14ac:dyDescent="0.15">
      <c r="B51" s="1186"/>
      <c r="C51" s="1187"/>
      <c r="D51" s="106"/>
      <c r="E51" s="1192" t="s">
        <v>42</v>
      </c>
      <c r="F51" s="1192"/>
      <c r="G51" s="1192"/>
      <c r="H51" s="1193"/>
      <c r="I51" s="358">
        <v>2217</v>
      </c>
      <c r="J51" s="359">
        <v>2382</v>
      </c>
      <c r="K51" s="359">
        <v>2358</v>
      </c>
      <c r="L51" s="359">
        <v>2271</v>
      </c>
      <c r="M51" s="360">
        <v>1998</v>
      </c>
    </row>
    <row r="52" spans="2:13" ht="27.75" customHeight="1" x14ac:dyDescent="0.15">
      <c r="B52" s="1188"/>
      <c r="C52" s="1189"/>
      <c r="D52" s="106"/>
      <c r="E52" s="1192" t="s">
        <v>43</v>
      </c>
      <c r="F52" s="1192"/>
      <c r="G52" s="1192"/>
      <c r="H52" s="1193"/>
      <c r="I52" s="358">
        <v>8773</v>
      </c>
      <c r="J52" s="359">
        <v>8942</v>
      </c>
      <c r="K52" s="359">
        <v>8988</v>
      </c>
      <c r="L52" s="359">
        <v>8748</v>
      </c>
      <c r="M52" s="360">
        <v>8322</v>
      </c>
    </row>
    <row r="53" spans="2:13" ht="27.75" customHeight="1" thickBot="1" x14ac:dyDescent="0.2">
      <c r="B53" s="1199" t="s">
        <v>19</v>
      </c>
      <c r="C53" s="1200"/>
      <c r="D53" s="110"/>
      <c r="E53" s="1201" t="s">
        <v>44</v>
      </c>
      <c r="F53" s="1201"/>
      <c r="G53" s="1201"/>
      <c r="H53" s="1202"/>
      <c r="I53" s="361">
        <v>-4693</v>
      </c>
      <c r="J53" s="362">
        <v>-3983</v>
      </c>
      <c r="K53" s="362">
        <v>-3711</v>
      </c>
      <c r="L53" s="362">
        <v>-2602</v>
      </c>
      <c r="M53" s="363">
        <v>-1253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lr8FBifJLC4W3rZzkcy8nJ1+xImDDOPknOKiuG3Yj3L8TbJ3jNkdKFvLG3F6bZyVaP1GTyFMG8gx8f+aKf0hA==" saltValue="0US5Lng9kdMX2K5N1Jh4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997</v>
      </c>
      <c r="G55" s="122">
        <v>693</v>
      </c>
      <c r="H55" s="123">
        <v>549</v>
      </c>
    </row>
    <row r="56" spans="2:8" ht="52.5" customHeight="1" x14ac:dyDescent="0.15">
      <c r="B56" s="124"/>
      <c r="C56" s="1213" t="s">
        <v>47</v>
      </c>
      <c r="D56" s="1213"/>
      <c r="E56" s="1214"/>
      <c r="F56" s="125">
        <v>1325</v>
      </c>
      <c r="G56" s="125">
        <v>1203</v>
      </c>
      <c r="H56" s="126">
        <v>893</v>
      </c>
    </row>
    <row r="57" spans="2:8" ht="53.25" customHeight="1" x14ac:dyDescent="0.15">
      <c r="B57" s="124"/>
      <c r="C57" s="1215" t="s">
        <v>48</v>
      </c>
      <c r="D57" s="1215"/>
      <c r="E57" s="1216"/>
      <c r="F57" s="127">
        <v>3022</v>
      </c>
      <c r="G57" s="127">
        <v>2662</v>
      </c>
      <c r="H57" s="128">
        <v>2319</v>
      </c>
    </row>
    <row r="58" spans="2:8" ht="45.75" customHeight="1" x14ac:dyDescent="0.15">
      <c r="B58" s="129"/>
      <c r="C58" s="1203" t="s">
        <v>550</v>
      </c>
      <c r="D58" s="1204"/>
      <c r="E58" s="1205"/>
      <c r="F58" s="130">
        <v>2120</v>
      </c>
      <c r="G58" s="130">
        <v>1788</v>
      </c>
      <c r="H58" s="131">
        <v>1482</v>
      </c>
    </row>
    <row r="59" spans="2:8" ht="45.75" customHeight="1" x14ac:dyDescent="0.15">
      <c r="B59" s="129"/>
      <c r="C59" s="1203" t="s">
        <v>551</v>
      </c>
      <c r="D59" s="1204"/>
      <c r="E59" s="1205"/>
      <c r="F59" s="130">
        <v>309</v>
      </c>
      <c r="G59" s="130">
        <v>309</v>
      </c>
      <c r="H59" s="131">
        <v>309</v>
      </c>
    </row>
    <row r="60" spans="2:8" ht="45.75" customHeight="1" x14ac:dyDescent="0.15">
      <c r="B60" s="129"/>
      <c r="C60" s="1203" t="s">
        <v>552</v>
      </c>
      <c r="D60" s="1204"/>
      <c r="E60" s="1205"/>
      <c r="F60" s="130">
        <v>239</v>
      </c>
      <c r="G60" s="130">
        <v>239</v>
      </c>
      <c r="H60" s="131">
        <v>239</v>
      </c>
    </row>
    <row r="61" spans="2:8" ht="45.75" customHeight="1" x14ac:dyDescent="0.15">
      <c r="B61" s="129"/>
      <c r="C61" s="1203" t="s">
        <v>553</v>
      </c>
      <c r="D61" s="1204"/>
      <c r="E61" s="1205"/>
      <c r="F61" s="130">
        <v>210</v>
      </c>
      <c r="G61" s="130">
        <v>174</v>
      </c>
      <c r="H61" s="131">
        <v>137</v>
      </c>
    </row>
    <row r="62" spans="2:8" ht="45.75" customHeight="1" thickBot="1" x14ac:dyDescent="0.2">
      <c r="B62" s="132"/>
      <c r="C62" s="1206" t="s">
        <v>554</v>
      </c>
      <c r="D62" s="1207"/>
      <c r="E62" s="1208"/>
      <c r="F62" s="133">
        <v>85</v>
      </c>
      <c r="G62" s="133">
        <v>83</v>
      </c>
      <c r="H62" s="134">
        <v>80</v>
      </c>
    </row>
    <row r="63" spans="2:8" ht="52.5" customHeight="1" thickBot="1" x14ac:dyDescent="0.2">
      <c r="B63" s="135"/>
      <c r="C63" s="1209" t="s">
        <v>49</v>
      </c>
      <c r="D63" s="1209"/>
      <c r="E63" s="1210"/>
      <c r="F63" s="136">
        <v>5343</v>
      </c>
      <c r="G63" s="136">
        <v>4558</v>
      </c>
      <c r="H63" s="137">
        <v>3761</v>
      </c>
    </row>
    <row r="64" spans="2:8" x14ac:dyDescent="0.15"/>
  </sheetData>
  <sheetProtection algorithmName="SHA-512" hashValue="TpaWSjaQehOfedxYUrdlQVvq5KUh69gTzEu2C48iFjRj+Kov0TsvUhYpo89ZM7I+7gK2QpxzkkH6euysl3uYFQ==" saltValue="HTsrbVHqT3Lcd/Y3ZPmU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95421</v>
      </c>
      <c r="E3" s="156"/>
      <c r="F3" s="157">
        <v>51264</v>
      </c>
      <c r="G3" s="158"/>
      <c r="H3" s="159"/>
    </row>
    <row r="4" spans="1:8" x14ac:dyDescent="0.15">
      <c r="A4" s="160"/>
      <c r="B4" s="161"/>
      <c r="C4" s="162"/>
      <c r="D4" s="163">
        <v>30477</v>
      </c>
      <c r="E4" s="164"/>
      <c r="F4" s="165">
        <v>26040</v>
      </c>
      <c r="G4" s="166"/>
      <c r="H4" s="167"/>
    </row>
    <row r="5" spans="1:8" x14ac:dyDescent="0.15">
      <c r="A5" s="148" t="s">
        <v>520</v>
      </c>
      <c r="B5" s="153"/>
      <c r="C5" s="154"/>
      <c r="D5" s="155">
        <v>140056</v>
      </c>
      <c r="E5" s="156"/>
      <c r="F5" s="157">
        <v>52068</v>
      </c>
      <c r="G5" s="158"/>
      <c r="H5" s="159"/>
    </row>
    <row r="6" spans="1:8" x14ac:dyDescent="0.15">
      <c r="A6" s="160"/>
      <c r="B6" s="161"/>
      <c r="C6" s="162"/>
      <c r="D6" s="163">
        <v>33961</v>
      </c>
      <c r="E6" s="164"/>
      <c r="F6" s="165">
        <v>26936</v>
      </c>
      <c r="G6" s="166"/>
      <c r="H6" s="167"/>
    </row>
    <row r="7" spans="1:8" x14ac:dyDescent="0.15">
      <c r="A7" s="148" t="s">
        <v>521</v>
      </c>
      <c r="B7" s="153"/>
      <c r="C7" s="154"/>
      <c r="D7" s="155">
        <v>100901</v>
      </c>
      <c r="E7" s="156"/>
      <c r="F7" s="157">
        <v>47161</v>
      </c>
      <c r="G7" s="158"/>
      <c r="H7" s="159"/>
    </row>
    <row r="8" spans="1:8" x14ac:dyDescent="0.15">
      <c r="A8" s="160"/>
      <c r="B8" s="161"/>
      <c r="C8" s="162"/>
      <c r="D8" s="163">
        <v>33665</v>
      </c>
      <c r="E8" s="164"/>
      <c r="F8" s="165">
        <v>24595</v>
      </c>
      <c r="G8" s="166"/>
      <c r="H8" s="167"/>
    </row>
    <row r="9" spans="1:8" x14ac:dyDescent="0.15">
      <c r="A9" s="148" t="s">
        <v>522</v>
      </c>
      <c r="B9" s="153"/>
      <c r="C9" s="154"/>
      <c r="D9" s="155">
        <v>112419</v>
      </c>
      <c r="E9" s="156"/>
      <c r="F9" s="157">
        <v>43423</v>
      </c>
      <c r="G9" s="158"/>
      <c r="H9" s="159"/>
    </row>
    <row r="10" spans="1:8" x14ac:dyDescent="0.15">
      <c r="A10" s="160"/>
      <c r="B10" s="161"/>
      <c r="C10" s="162"/>
      <c r="D10" s="163">
        <v>31946</v>
      </c>
      <c r="E10" s="164"/>
      <c r="F10" s="165">
        <v>22207</v>
      </c>
      <c r="G10" s="166"/>
      <c r="H10" s="167"/>
    </row>
    <row r="11" spans="1:8" x14ac:dyDescent="0.15">
      <c r="A11" s="148" t="s">
        <v>523</v>
      </c>
      <c r="B11" s="153"/>
      <c r="C11" s="154"/>
      <c r="D11" s="155">
        <v>93733</v>
      </c>
      <c r="E11" s="156"/>
      <c r="F11" s="157">
        <v>45265</v>
      </c>
      <c r="G11" s="158"/>
      <c r="H11" s="159"/>
    </row>
    <row r="12" spans="1:8" x14ac:dyDescent="0.15">
      <c r="A12" s="160"/>
      <c r="B12" s="161"/>
      <c r="C12" s="168"/>
      <c r="D12" s="163">
        <v>36325</v>
      </c>
      <c r="E12" s="164"/>
      <c r="F12" s="165">
        <v>22600</v>
      </c>
      <c r="G12" s="166"/>
      <c r="H12" s="167"/>
    </row>
    <row r="13" spans="1:8" x14ac:dyDescent="0.15">
      <c r="A13" s="148"/>
      <c r="B13" s="153"/>
      <c r="C13" s="169"/>
      <c r="D13" s="170">
        <v>108506</v>
      </c>
      <c r="E13" s="171"/>
      <c r="F13" s="172">
        <v>47836</v>
      </c>
      <c r="G13" s="173"/>
      <c r="H13" s="159"/>
    </row>
    <row r="14" spans="1:8" x14ac:dyDescent="0.15">
      <c r="A14" s="160"/>
      <c r="B14" s="161"/>
      <c r="C14" s="162"/>
      <c r="D14" s="163">
        <v>33275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5.57</v>
      </c>
      <c r="C19" s="174">
        <f>ROUND(VALUE(SUBSTITUTE(実質収支比率等に係る経年分析!G$48,"▲","-")),2)</f>
        <v>4.08</v>
      </c>
      <c r="D19" s="174">
        <f>ROUND(VALUE(SUBSTITUTE(実質収支比率等に係る経年分析!H$48,"▲","-")),2)</f>
        <v>8.8699999999999992</v>
      </c>
      <c r="E19" s="174">
        <f>ROUND(VALUE(SUBSTITUTE(実質収支比率等に係る経年分析!I$48,"▲","-")),2)</f>
        <v>6.88</v>
      </c>
      <c r="F19" s="174">
        <f>ROUND(VALUE(SUBSTITUTE(実質収支比率等に係る経年分析!J$48,"▲","-")),2)</f>
        <v>5.66</v>
      </c>
    </row>
    <row r="20" spans="1:11" x14ac:dyDescent="0.15">
      <c r="A20" s="174" t="s">
        <v>53</v>
      </c>
      <c r="B20" s="174">
        <f>ROUND(VALUE(SUBSTITUTE(実質収支比率等に係る経年分析!F$47,"▲","-")),2)</f>
        <v>13.2</v>
      </c>
      <c r="C20" s="174">
        <f>ROUND(VALUE(SUBSTITUTE(実質収支比率等に係る経年分析!G$47,"▲","-")),2)</f>
        <v>13.74</v>
      </c>
      <c r="D20" s="174">
        <f>ROUND(VALUE(SUBSTITUTE(実質収支比率等に係る経年分析!H$47,"▲","-")),2)</f>
        <v>15.32</v>
      </c>
      <c r="E20" s="174">
        <f>ROUND(VALUE(SUBSTITUTE(実質収支比率等に係る経年分析!I$47,"▲","-")),2)</f>
        <v>10.77</v>
      </c>
      <c r="F20" s="174">
        <f>ROUND(VALUE(SUBSTITUTE(実質収支比率等に係る経年分析!J$47,"▲","-")),2)</f>
        <v>8.33</v>
      </c>
    </row>
    <row r="21" spans="1:11" x14ac:dyDescent="0.15">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5.01</v>
      </c>
      <c r="E21" s="174">
        <f>IF(ISNUMBER(VALUE(SUBSTITUTE(実質収支比率等に係る経年分析!I$49,"▲","-"))),ROUND(VALUE(SUBSTITUTE(実質収支比率等に係る経年分析!I$49,"▲","-")),2),NA())</f>
        <v>-8.34</v>
      </c>
      <c r="F21" s="174">
        <f>IF(ISNUMBER(VALUE(SUBSTITUTE(実質収支比率等に係る経年分析!J$49,"▲","-"))),ROUND(VALUE(SUBSTITUTE(実質収支比率等に係る経年分析!J$49,"▲","-")),2),NA())</f>
        <v>-3.93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895</v>
      </c>
      <c r="E42" s="176"/>
      <c r="F42" s="176"/>
      <c r="G42" s="176">
        <f>'実質公債費比率（分子）の構造'!L$52</f>
        <v>930</v>
      </c>
      <c r="H42" s="176"/>
      <c r="I42" s="176"/>
      <c r="J42" s="176">
        <f>'実質公債費比率（分子）の構造'!M$52</f>
        <v>878</v>
      </c>
      <c r="K42" s="176"/>
      <c r="L42" s="176"/>
      <c r="M42" s="176">
        <f>'実質公債費比率（分子）の構造'!N$52</f>
        <v>864</v>
      </c>
      <c r="N42" s="176"/>
      <c r="O42" s="176"/>
      <c r="P42" s="176">
        <f>'実質公債費比率（分子）の構造'!O$52</f>
        <v>872</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65</v>
      </c>
      <c r="C45" s="176"/>
      <c r="D45" s="176"/>
      <c r="E45" s="176">
        <f>'実質公債費比率（分子）の構造'!L$49</f>
        <v>69</v>
      </c>
      <c r="F45" s="176"/>
      <c r="G45" s="176"/>
      <c r="H45" s="176">
        <f>'実質公債費比率（分子）の構造'!M$49</f>
        <v>67</v>
      </c>
      <c r="I45" s="176"/>
      <c r="J45" s="176"/>
      <c r="K45" s="176">
        <f>'実質公債費比率（分子）の構造'!N$49</f>
        <v>71</v>
      </c>
      <c r="L45" s="176"/>
      <c r="M45" s="176"/>
      <c r="N45" s="176">
        <f>'実質公債費比率（分子）の構造'!O$49</f>
        <v>70</v>
      </c>
      <c r="O45" s="176"/>
      <c r="P45" s="176"/>
    </row>
    <row r="46" spans="1:16" x14ac:dyDescent="0.15">
      <c r="A46" s="176" t="s">
        <v>64</v>
      </c>
      <c r="B46" s="176">
        <f>'実質公債費比率（分子）の構造'!K$48</f>
        <v>211</v>
      </c>
      <c r="C46" s="176"/>
      <c r="D46" s="176"/>
      <c r="E46" s="176">
        <f>'実質公債費比率（分子）の構造'!L$48</f>
        <v>205</v>
      </c>
      <c r="F46" s="176"/>
      <c r="G46" s="176"/>
      <c r="H46" s="176">
        <f>'実質公債費比率（分子）の構造'!M$48</f>
        <v>187</v>
      </c>
      <c r="I46" s="176"/>
      <c r="J46" s="176"/>
      <c r="K46" s="176">
        <f>'実質公債費比率（分子）の構造'!N$48</f>
        <v>184</v>
      </c>
      <c r="L46" s="176"/>
      <c r="M46" s="176"/>
      <c r="N46" s="176">
        <f>'実質公債費比率（分子）の構造'!O$48</f>
        <v>171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869</v>
      </c>
      <c r="C49" s="176"/>
      <c r="D49" s="176"/>
      <c r="E49" s="176">
        <f>'実質公債費比率（分子）の構造'!L$45</f>
        <v>941</v>
      </c>
      <c r="F49" s="176"/>
      <c r="G49" s="176"/>
      <c r="H49" s="176">
        <f>'実質公債費比率（分子）の構造'!M$45</f>
        <v>953</v>
      </c>
      <c r="I49" s="176"/>
      <c r="J49" s="176"/>
      <c r="K49" s="176">
        <f>'実質公債費比率（分子）の構造'!N$45</f>
        <v>934</v>
      </c>
      <c r="L49" s="176"/>
      <c r="M49" s="176"/>
      <c r="N49" s="176">
        <f>'実質公債費比率（分子）の構造'!O$45</f>
        <v>910</v>
      </c>
      <c r="O49" s="176"/>
      <c r="P49" s="176"/>
    </row>
    <row r="50" spans="1:16" x14ac:dyDescent="0.15">
      <c r="A50" s="176" t="s">
        <v>67</v>
      </c>
      <c r="B50" s="176" t="e">
        <f>NA()</f>
        <v>#N/A</v>
      </c>
      <c r="C50" s="176">
        <f>IF(ISNUMBER('実質公債費比率（分子）の構造'!K$53),'実質公債費比率（分子）の構造'!K$53,NA())</f>
        <v>250</v>
      </c>
      <c r="D50" s="176" t="e">
        <f>NA()</f>
        <v>#N/A</v>
      </c>
      <c r="E50" s="176" t="e">
        <f>NA()</f>
        <v>#N/A</v>
      </c>
      <c r="F50" s="176">
        <f>IF(ISNUMBER('実質公債費比率（分子）の構造'!L$53),'実質公債費比率（分子）の構造'!L$53,NA())</f>
        <v>285</v>
      </c>
      <c r="G50" s="176" t="e">
        <f>NA()</f>
        <v>#N/A</v>
      </c>
      <c r="H50" s="176" t="e">
        <f>NA()</f>
        <v>#N/A</v>
      </c>
      <c r="I50" s="176">
        <f>IF(ISNUMBER('実質公債費比率（分子）の構造'!M$53),'実質公債費比率（分子）の構造'!M$53,NA())</f>
        <v>329</v>
      </c>
      <c r="J50" s="176" t="e">
        <f>NA()</f>
        <v>#N/A</v>
      </c>
      <c r="K50" s="176" t="e">
        <f>NA()</f>
        <v>#N/A</v>
      </c>
      <c r="L50" s="176">
        <f>IF(ISNUMBER('実質公債費比率（分子）の構造'!N$53),'実質公債費比率（分子）の構造'!N$53,NA())</f>
        <v>325</v>
      </c>
      <c r="M50" s="176" t="e">
        <f>NA()</f>
        <v>#N/A</v>
      </c>
      <c r="N50" s="176" t="e">
        <f>NA()</f>
        <v>#N/A</v>
      </c>
      <c r="O50" s="176">
        <f>IF(ISNUMBER('実質公債費比率（分子）の構造'!O$53),'実質公債費比率（分子）の構造'!O$53,NA())</f>
        <v>279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8773</v>
      </c>
      <c r="E56" s="175"/>
      <c r="F56" s="175"/>
      <c r="G56" s="175">
        <f>'将来負担比率（分子）の構造'!J$52</f>
        <v>8942</v>
      </c>
      <c r="H56" s="175"/>
      <c r="I56" s="175"/>
      <c r="J56" s="175">
        <f>'将来負担比率（分子）の構造'!K$52</f>
        <v>8988</v>
      </c>
      <c r="K56" s="175"/>
      <c r="L56" s="175"/>
      <c r="M56" s="175">
        <f>'将来負担比率（分子）の構造'!L$52</f>
        <v>8748</v>
      </c>
      <c r="N56" s="175"/>
      <c r="O56" s="175"/>
      <c r="P56" s="175">
        <f>'将来負担比率（分子）の構造'!M$52</f>
        <v>8322</v>
      </c>
    </row>
    <row r="57" spans="1:16" x14ac:dyDescent="0.15">
      <c r="A57" s="175" t="s">
        <v>42</v>
      </c>
      <c r="B57" s="175"/>
      <c r="C57" s="175"/>
      <c r="D57" s="175">
        <f>'将来負担比率（分子）の構造'!I$51</f>
        <v>2217</v>
      </c>
      <c r="E57" s="175"/>
      <c r="F57" s="175"/>
      <c r="G57" s="175">
        <f>'将来負担比率（分子）の構造'!J$51</f>
        <v>2382</v>
      </c>
      <c r="H57" s="175"/>
      <c r="I57" s="175"/>
      <c r="J57" s="175">
        <f>'将来負担比率（分子）の構造'!K$51</f>
        <v>2358</v>
      </c>
      <c r="K57" s="175"/>
      <c r="L57" s="175"/>
      <c r="M57" s="175">
        <f>'将来負担比率（分子）の構造'!L$51</f>
        <v>2271</v>
      </c>
      <c r="N57" s="175"/>
      <c r="O57" s="175"/>
      <c r="P57" s="175">
        <f>'将来負担比率（分子）の構造'!M$51</f>
        <v>1998</v>
      </c>
    </row>
    <row r="58" spans="1:16" x14ac:dyDescent="0.15">
      <c r="A58" s="175" t="s">
        <v>41</v>
      </c>
      <c r="B58" s="175"/>
      <c r="C58" s="175"/>
      <c r="D58" s="175">
        <f>'将来負担比率（分子）の構造'!I$50</f>
        <v>5937</v>
      </c>
      <c r="E58" s="175"/>
      <c r="F58" s="175"/>
      <c r="G58" s="175">
        <f>'将来負担比率（分子）の構造'!J$50</f>
        <v>5731</v>
      </c>
      <c r="H58" s="175"/>
      <c r="I58" s="175"/>
      <c r="J58" s="175">
        <f>'将来負担比率（分子）の構造'!K$50</f>
        <v>6069</v>
      </c>
      <c r="K58" s="175"/>
      <c r="L58" s="175"/>
      <c r="M58" s="175">
        <f>'将来負担比率（分子）の構造'!L$50</f>
        <v>5378</v>
      </c>
      <c r="N58" s="175"/>
      <c r="O58" s="175"/>
      <c r="P58" s="175">
        <f>'将来負担比率（分子）の構造'!M$50</f>
        <v>4689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0</v>
      </c>
      <c r="L61" s="175"/>
      <c r="M61" s="175"/>
      <c r="N61" s="175">
        <f>'将来負担比率（分子）の構造'!M$46</f>
        <v>1</v>
      </c>
      <c r="O61" s="175"/>
      <c r="P61" s="175"/>
    </row>
    <row r="62" spans="1:16" x14ac:dyDescent="0.15">
      <c r="A62" s="175" t="s">
        <v>35</v>
      </c>
      <c r="B62" s="175">
        <f>'将来負担比率（分子）の構造'!I$45</f>
        <v>349</v>
      </c>
      <c r="C62" s="175"/>
      <c r="D62" s="175"/>
      <c r="E62" s="175">
        <f>'将来負担比率（分子）の構造'!J$45</f>
        <v>296</v>
      </c>
      <c r="F62" s="175"/>
      <c r="G62" s="175"/>
      <c r="H62" s="175">
        <f>'将来負担比率（分子）の構造'!K$45</f>
        <v>444</v>
      </c>
      <c r="I62" s="175"/>
      <c r="J62" s="175"/>
      <c r="K62" s="175">
        <f>'将来負担比率（分子）の構造'!L$45</f>
        <v>513</v>
      </c>
      <c r="L62" s="175"/>
      <c r="M62" s="175"/>
      <c r="N62" s="175">
        <f>'将来負担比率（分子）の構造'!M$45</f>
        <v>631</v>
      </c>
      <c r="O62" s="175"/>
      <c r="P62" s="175"/>
    </row>
    <row r="63" spans="1:16" x14ac:dyDescent="0.15">
      <c r="A63" s="175" t="s">
        <v>34</v>
      </c>
      <c r="B63" s="175">
        <f>'将来負担比率（分子）の構造'!I$44</f>
        <v>388</v>
      </c>
      <c r="C63" s="175"/>
      <c r="D63" s="175"/>
      <c r="E63" s="175">
        <f>'将来負担比率（分子）の構造'!J$44</f>
        <v>343</v>
      </c>
      <c r="F63" s="175"/>
      <c r="G63" s="175"/>
      <c r="H63" s="175">
        <f>'将来負担比率（分子）の構造'!K$44</f>
        <v>296</v>
      </c>
      <c r="I63" s="175"/>
      <c r="J63" s="175"/>
      <c r="K63" s="175">
        <f>'将来負担比率（分子）の構造'!L$44</f>
        <v>250</v>
      </c>
      <c r="L63" s="175"/>
      <c r="M63" s="175"/>
      <c r="N63" s="175">
        <f>'将来負担比率（分子）の構造'!M$44</f>
        <v>203</v>
      </c>
      <c r="O63" s="175"/>
      <c r="P63" s="175"/>
    </row>
    <row r="64" spans="1:16" x14ac:dyDescent="0.15">
      <c r="A64" s="175" t="s">
        <v>33</v>
      </c>
      <c r="B64" s="175">
        <f>'将来負担比率（分子）の構造'!I$43</f>
        <v>1273</v>
      </c>
      <c r="C64" s="175"/>
      <c r="D64" s="175"/>
      <c r="E64" s="175">
        <f>'将来負担比率（分子）の構造'!J$43</f>
        <v>1146</v>
      </c>
      <c r="F64" s="175"/>
      <c r="G64" s="175"/>
      <c r="H64" s="175">
        <f>'将来負担比率（分子）の構造'!K$43</f>
        <v>1050</v>
      </c>
      <c r="I64" s="175"/>
      <c r="J64" s="175"/>
      <c r="K64" s="175">
        <f>'将来負担比率（分子）の構造'!L$43</f>
        <v>976</v>
      </c>
      <c r="L64" s="175"/>
      <c r="M64" s="175"/>
      <c r="N64" s="175">
        <f>'将来負担比率（分子）の構造'!M$43</f>
        <v>960</v>
      </c>
      <c r="O64" s="175"/>
      <c r="P64" s="175"/>
    </row>
    <row r="65" spans="1:16" x14ac:dyDescent="0.15">
      <c r="A65" s="175" t="s">
        <v>32</v>
      </c>
      <c r="B65" s="175">
        <f>'将来負担比率（分子）の構造'!I$42</f>
        <v>39</v>
      </c>
      <c r="C65" s="175"/>
      <c r="D65" s="175"/>
      <c r="E65" s="175">
        <f>'将来負担比率（分子）の構造'!J$42</f>
        <v>33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10184</v>
      </c>
      <c r="C66" s="175"/>
      <c r="D66" s="175"/>
      <c r="E66" s="175">
        <f>'将来負担比率（分子）の構造'!J$41</f>
        <v>11256</v>
      </c>
      <c r="F66" s="175"/>
      <c r="G66" s="175"/>
      <c r="H66" s="175">
        <f>'将来負担比率（分子）の構造'!K$41</f>
        <v>11913</v>
      </c>
      <c r="I66" s="175"/>
      <c r="J66" s="175"/>
      <c r="K66" s="175">
        <f>'将来負担比率（分子）の構造'!L$41</f>
        <v>12057</v>
      </c>
      <c r="L66" s="175"/>
      <c r="M66" s="175"/>
      <c r="N66" s="175">
        <f>'将来負担比率（分子）の構造'!M$41</f>
        <v>11960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997</v>
      </c>
      <c r="C72" s="179">
        <f>基金残高に係る経年分析!G55</f>
        <v>693</v>
      </c>
      <c r="D72" s="179">
        <f>基金残高に係る経年分析!H55</f>
        <v>549</v>
      </c>
    </row>
    <row r="73" spans="1:16" x14ac:dyDescent="0.15">
      <c r="A73" s="178" t="s">
        <v>74</v>
      </c>
      <c r="B73" s="179">
        <f>基金残高に係る経年分析!F56</f>
        <v>1325</v>
      </c>
      <c r="C73" s="179">
        <f>基金残高に係る経年分析!G56</f>
        <v>1203</v>
      </c>
      <c r="D73" s="179">
        <f>基金残高に係る経年分析!H56</f>
        <v>893</v>
      </c>
    </row>
    <row r="74" spans="1:16" x14ac:dyDescent="0.15">
      <c r="A74" s="178" t="s">
        <v>75</v>
      </c>
      <c r="B74" s="179">
        <f>基金残高に係る経年分析!F57</f>
        <v>3022</v>
      </c>
      <c r="C74" s="179">
        <f>基金残高に係る経年分析!G57</f>
        <v>2662</v>
      </c>
      <c r="D74" s="179">
        <f>基金残高に係る経年分析!H57</f>
        <v>2319</v>
      </c>
    </row>
  </sheetData>
  <sheetProtection algorithmName="SHA-512" hashValue="tec8HFu4QYOmgC2e410TKDRy6GqkQ+ojNWpjDQaiS/yG9m+QQczfjA8hodFvQN2lpjRnXqcZWL2mc2oYXnXxbw==" saltValue="lRSK1hdYMllwYkqUFoo4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2025-03-13T04:38:50Z</cp:lastPrinted>
  <dcterms:created xsi:type="dcterms:W3CDTF">2025-02-19T05:08:34Z</dcterms:created>
  <dcterms:modified xsi:type="dcterms:W3CDTF">2025-03-18T04:30:11Z</dcterms:modified>
  <cp:category/>
</cp:coreProperties>
</file>