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72.16.11.244\各課用\財政課\2024_令和6年度記録用\02_財政係\05_決算（決算統計除く）\02_財政状況資料集\02_作成／財政状況資料集【D-2035-廃】\20250314_修正提出\"/>
    </mc:Choice>
  </mc:AlternateContent>
  <xr:revisionPtr revIDLastSave="0" documentId="13_ncr:1_{F1D57281-69AF-4159-BB03-17C2681BB5A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C34" i="10"/>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<sst xmlns="http://schemas.openxmlformats.org/spreadsheetml/2006/main" count="1078" uniqueCount="570">
  <si>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</si>
  <si>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</si>
  <si>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</si>
  <si>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</si>
  <si>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</si>
  <si>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</si>
  <si>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</si>
  <si>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</si>
  <si>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</si>
  <si>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</si>
  <si>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</si>
  <si>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</si>
  <si>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</si>
  <si>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</si>
  <si>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</si>
  <si>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</si>
  <si>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</si>
  <si>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</si>
  <si>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</si>
  <si>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</si>
  <si>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</si>
  <si>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</si>
  <si>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</si>
  <si>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</si>
  <si>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</si>
  <si>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</si>
  <si>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</si>
  <si>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</si>
  <si>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</si>
  <si>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</si>
  <si>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</si>
  <si>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</si>
  <si>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</si>
  <si>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</si>
  <si>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</si>
  <si>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</si>
  <si>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</si>
  <si>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</si>
  <si>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</si>
  <si>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</si>
  <si>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</si>
  <si>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</si>
  <si>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</si>
  <si>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</si>
  <si>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</si>
  <si>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</si>
  <si>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</si>
  <si>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</si>
  <si>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</si>
  <si>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</si>
  <si>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</si>
  <si>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</si>
  <si>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</si>
  <si>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</si>
  <si>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</si>
  <si>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</si>
  <si>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</si>
  <si>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</si>
  <si>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</si>
  <si>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</si>
  <si>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</si>
  <si>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</si>
  <si>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</si>
  <si>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</si>
  <si>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</si>
  <si>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</si>
  <si>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</si>
  <si>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</si>
  <si>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</si>
  <si>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</si>
  <si>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</si>
  <si>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</si>
  <si>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</si>
  <si>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</si>
  <si>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</si>
  <si>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</si>
  <si>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</si>
  <si>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</si>
  <si>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</si>
  <si>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</si>
  <si>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</si>
  <si>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</si>
  <si>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</si>
  <si>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</si>
  <si>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</si>
  <si>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</si>
  <si>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</si>
  <si>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</si>
  <si>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</si>
  <si>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</si>
  <si>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</si>
  <si>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</si>
  <si>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</si>
  <si>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</si>
  <si>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</si>
  <si>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</si>
  <si>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</si>
  <si>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</si>
  <si>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</si>
  <si>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</si>
  <si>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</si>
  <si>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</si>
  <si>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</si>
  <si>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</si>
  <si>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</si>
  <si>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</si>
  <si>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</si>
  <si>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</si>
  <si>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</si>
  <si>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</si>
  <si>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</si>
  <si>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</si>
  <si>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</si>
  <si>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</si>
  <si>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</si>
  <si>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</si>
  <si>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</si>
  <si>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</si>
  <si>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</si>
  <si>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</si>
  <si>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</si>
  <si>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</si>
  <si>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</si>
  <si>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</si>
  <si>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</si>
  <si>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</si>
  <si>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</si>
  <si>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</si>
  <si>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</si>
  <si>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</si>
  <si>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</si>
  <si>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</si>
  <si>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</si>
  <si>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</si>
  <si>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</si>
  <si>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</si>
  <si>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</si>
  <si>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</si>
  <si>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</si>
  <si>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</si>
  <si>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</si>
  <si>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</si>
  <si>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</si>
  <si>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</si>
  <si>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</si>
  <si>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</si>
  <si>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</si>
  <si>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</si>
  <si>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</si>
  <si>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</si>
  <si>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</si>
  <si>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</si>
  <si>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</si>
  <si>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</si>
  <si>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</si>
  <si>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</si>
  <si>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</si>
  <si>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</si>
  <si>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</si>
  <si>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</si>
  <si>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</si>
  <si>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</si>
  <si>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</si>
  <si>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</si>
  <si>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</si>
  <si>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</si>
  <si>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</si>
  <si>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</si>
  <si>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</si>
  <si>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</si>
  <si>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</si>
  <si>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</si>
  <si>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</si>
  <si>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</si>
  <si>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</si>
  <si>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</si>
  <si>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</si>
  <si>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</si>
  <si>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</si>
  <si>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</si>
  <si>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</si>
  <si>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</si>
  <si>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</si>
  <si>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</si>
  <si>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</si>
  <si>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</si>
  <si>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</si>
  <si>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</si>
  <si>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</si>
  <si>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</si>
  <si>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</si>
  <si>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</si>
  <si>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</si>
  <si>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</si>
  <si>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</si>
  <si>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</si>
  <si>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</si>
  <si>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</si>
  <si>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</si>
  <si>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</si>
  <si>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</si>
  <si>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</si>
  <si>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長崎県長与町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</si>
  <si>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</si>
  <si>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</si>
  <si>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</si>
  <si>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</si>
  <si>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</si>
  <si>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</si>
  <si>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</si>
  <si>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</si>
  <si>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</si>
  <si>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</si>
  <si>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</si>
  <si>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</si>
  <si>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</si>
  <si>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</si>
  <si>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</si>
  <si>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</si>
  <si>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</si>
  <si>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</si>
  <si>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</si>
  <si>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</si>
  <si>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</si>
  <si>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</si>
  <si>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</si>
  <si>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</si>
  <si>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</si>
  <si>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</si>
  <si>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</si>
  <si>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</si>
  <si>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</si>
  <si>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</si>
  <si>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</si>
  <si>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</si>
  <si>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</si>
  <si>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</si>
  <si>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</si>
  <si>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</si>
  <si>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</si>
  <si>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</si>
  <si>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</si>
  <si>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</si>
  <si>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</si>
  <si>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</si>
  <si>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</si>
  <si>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</si>
  <si>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</si>
  <si>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</si>
  <si>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</si>
  <si>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</si>
  <si>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</si>
  <si>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</si>
  <si>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</si>
  <si>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</si>
  <si>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</si>
  <si>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</si>
  <si>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</si>
  <si>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</si>
  <si>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</si>
  <si>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</si>
  <si>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</si>
  <si>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</si>
  <si>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</si>
  <si>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</si>
  <si>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</si>
  <si>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</si>
  <si>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</si>
  <si>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</si>
  <si>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</si>
  <si>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</si>
  <si>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</si>
  <si>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</si>
  <si>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</si>
  <si>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</si>
  <si>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</si>
  <si>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</si>
  <si>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</si>
  <si>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</si>
  <si>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</si>
  <si>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</si>
  <si>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</si>
  <si>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</si>
  <si>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</si>
  <si>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</si>
  <si>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</si>
  <si>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</si>
  <si>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</si>
  <si>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</si>
  <si>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</si>
  <si>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</si>
  <si>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</si>
  <si>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</si>
  <si>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</si>
  <si>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</si>
  <si>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</si>
  <si>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</si>
  <si>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</si>
  <si>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</si>
  <si>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</si>
  <si>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</si>
  <si>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</si>
  <si>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</si>
  <si>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</si>
  <si>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</si>
  <si>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</si>
  <si>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</si>
  <si>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</si>
  <si>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</si>
  <si>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</si>
  <si>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</si>
  <si>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</si>
  <si>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</si>
  <si>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</si>
  <si>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</si>
  <si>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</si>
  <si>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</si>
  <si>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</si>
  <si>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</si>
  <si>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</si>
  <si>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</si>
  <si>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</si>
  <si>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</si>
  <si>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</si>
  <si>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</si>
  <si>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</si>
  <si>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</si>
  <si>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</si>
  <si>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</si>
  <si>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</si>
  <si>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</si>
  <si>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</si>
  <si>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</si>
  <si>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</si>
  <si>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</si>
  <si>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</si>
  <si>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</si>
  <si>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</si>
  <si>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</si>
  <si>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</si>
  <si>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</si>
  <si>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</si>
  <si>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</si>
  <si>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</si>
  <si>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</si>
  <si>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</si>
  <si>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</si>
  <si>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</si>
  <si>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</si>
  <si>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</si>
  <si>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</si>
  <si>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</si>
  <si>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</si>
  <si>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長崎県長与町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</si>
  <si>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</si>
  <si>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</si>
  <si>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</si>
  <si>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</si>
  <si>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</si>
  <si>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</si>
  <si>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</si>
  <si>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</si>
  <si>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</si>
  <si>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</si>
  <si>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</si>
  <si>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</si>
  <si>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</si>
  <si>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</si>
  <si>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</si>
  <si>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</si>
  <si>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</si>
  <si>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</si>
  <si>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</si>
  <si>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</si>
  <si>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</si>
  <si>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</si>
  <si>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</si>
  <si>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</si>
  <si>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</si>
  <si>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</si>
  <si>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</si>
  <si>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</si>
  <si>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</si>
  <si>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</si>
  <si>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</si>
  <si>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</si>
  <si>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</si>
  <si>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</si>
  <si>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</si>
  <si>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</si>
  <si>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</si>
  <si>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</si>
  <si>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</si>
  <si>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</si>
  <si>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</si>
  <si>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</si>
  <si>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</si>
  <si>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</si>
  <si>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</si>
  <si>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</si>
  <si>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</si>
  <si>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</si>
  <si>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</si>
  <si>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</si>
  <si>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</si>
  <si>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</si>
  <si>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</si>
  <si>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</si>
  <si>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</si>
  <si>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</si>
  <si>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</si>
  <si>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</si>
  <si>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</si>
  <si>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</si>
  <si>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</si>
  <si>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</si>
  <si>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</si>
  <si>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</si>
  <si>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</si>
  <si>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</si>
  <si>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</si>
  <si>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</si>
  <si>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</si>
  <si>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</si>
  <si>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</si>
  <si>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</si>
  <si>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</si>
  <si>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</si>
  <si>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</si>
  <si>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</si>
  <si>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</si>
  <si>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</si>
  <si>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</si>
  <si>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</si>
  <si>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</si>
  <si>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</si>
  <si>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</si>
  <si>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</si>
  <si>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</si>
  <si>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</si>
  <si>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</si>
  <si>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</si>
  <si>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</si>
  <si>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</si>
  <si>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</si>
  <si>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</si>
  <si>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</si>
  <si>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</si>
  <si>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</si>
  <si>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</si>
  <si>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</si>
  <si>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</si>
  <si>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</si>
  <si>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</si>
  <si>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</si>
  <si>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</si>
  <si>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</si>
  <si>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</si>
  <si>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</si>
  <si>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</si>
  <si>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</si>
  <si>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</si>
  <si>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</si>
  <si>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</si>
  <si>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</si>
  <si>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</si>
  <si>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</si>
  <si>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</si>
  <si>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</si>
  <si>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</si>
  <si>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</si>
  <si>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</si>
  <si>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</si>
  <si>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</si>
  <si>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</si>
  <si>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</si>
  <si>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</si>
  <si>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</si>
  <si>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</si>
  <si>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</si>
  <si>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</si>
  <si>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</si>
  <si>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</si>
  <si>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</si>
  <si>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</si>
  <si>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</si>
  <si>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</si>
  <si>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</si>
  <si>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</si>
  <si>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</si>
  <si>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</si>
  <si>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</si>
  <si>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</si>
  <si>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</si>
  <si>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</si>
  <si>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</si>
  <si>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</si>
  <si>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</si>
  <si>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</si>
  <si>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</si>
  <si>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</si>
  <si>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</si>
  <si>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</si>
  <si>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</si>
  <si>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</si>
  <si>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</si>
  <si>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</si>
  <si>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</si>
  <si>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</si>
  <si>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</si>
  <si>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</si>
  <si>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</si>
  <si>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</si>
  <si>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</si>
  <si>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</si>
  <si>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</si>
  <si>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</si>
  <si>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</si>
  <si>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</si>
  <si>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</si>
  <si>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</si>
  <si>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</si>
  <si>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</si>
  <si>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</si>
  <si>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</si>
  <si>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</si>
  <si>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</si>
  <si>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</si>
  <si>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</si>
  <si>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</si>
  <si>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7.82</t>
  </si>
  <si>
    <t>▲ 3.08</t>
  </si>
  <si>
    <t>▲ 4.14</t>
  </si>
  <si>
    <t>▲ 3.70</t>
  </si>
  <si>
    <t>▲ 5.91</t>
  </si>
  <si>
    <t>下水道事業会計</t>
  </si>
  <si>
    <t>水道事業会計</t>
  </si>
  <si>
    <t>一般会計</t>
  </si>
  <si>
    <t>介護保険特別会計</t>
  </si>
  <si>
    <t>長崎都市計画事業長与町土地区画整理事業特別会計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</si>
  <si>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</si>
  <si>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</si>
  <si>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</si>
  <si>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</si>
  <si>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</si>
  <si>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</si>
  <si>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</si>
  <si>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</si>
  <si>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</si>
  <si>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教育振興基金</t>
    <rPh sb="0" eb="2">
      <t>キョウイク</t>
    </rPh>
    <rPh sb="2" eb="4">
      <t>シンコウ</t>
    </rPh>
    <rPh sb="4" eb="6">
      <t>キキン</t>
    </rPh>
    <phoneticPr fontId="5"/>
  </si>
  <si>
    <t>ふるさとづくり基金</t>
    <rPh sb="7" eb="9">
      <t>キキン</t>
    </rPh>
    <phoneticPr fontId="2"/>
  </si>
  <si>
    <t>地域福祉ボランティア基金</t>
    <rPh sb="0" eb="2">
      <t>チイキ</t>
    </rPh>
    <rPh sb="2" eb="4">
      <t>フクシ</t>
    </rPh>
    <rPh sb="10" eb="12">
      <t>キキン</t>
    </rPh>
    <phoneticPr fontId="2"/>
  </si>
  <si>
    <t>21世紀ふれあい基金</t>
    <rPh sb="2" eb="4">
      <t>セイキ</t>
    </rPh>
    <rPh sb="8" eb="10">
      <t>キキン</t>
    </rPh>
    <phoneticPr fontId="2"/>
  </si>
  <si>
    <t>国際交流基金</t>
    <rPh sb="0" eb="2">
      <t>コクサイ</t>
    </rPh>
    <rPh sb="2" eb="4">
      <t>コウリュウ</t>
    </rPh>
    <rPh sb="4" eb="6">
      <t>キキン</t>
    </rPh>
    <phoneticPr fontId="2"/>
  </si>
  <si>
    <t>-</t>
    <phoneticPr fontId="2"/>
  </si>
  <si>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</si>
  <si>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</si>
  <si>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</si>
  <si>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</si>
  <si>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</si>
  <si>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</si>
  <si>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</si>
  <si>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</si>
  <si>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</si>
  <si>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</si>
  <si>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〇</t>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</si>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</sst>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654-432A-ADB4-BE1B8F5A68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34230</c:v>
                </c:pt>
                <c:pt idx="1">
                  <c:v>49956</c:v>
                </c:pt>
                <c:pt idx="2">
                  <c:v>58429</c:v>
                </c:pt>
                <c:pt idx="3">
                  <c:v>50127</c:v>
                </c:pt>
                <c:pt idx="4">
                  <c:v>52541</c:v>
                </c:pt>
              </c:numCache>
            </c:numRef>
          </c:val>
          <c:smooth val="0"/>
          <c:extLst>
            <c:ext xmlns:c16="http://schemas.microsoft.com/office/drawing/2014/chart" uri="{C3380CC4-5D6E-409C-BE32-E72D297353CC}">
              <c16:uniqueId val="{00000001-7654-432A-ADB4-BE1B8F5A68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9.1300000000000008</c:v>
                </c:pt>
                <c:pt idx="1">
                  <c:v>11.72</c:v>
                </c:pt>
                <c:pt idx="2">
                  <c:v>13.69</c:v>
                </c:pt>
                <c:pt idx="3">
                  <c:v>13.78</c:v>
                </c:pt>
                <c:pt idx="4">
                  <c:v>12.72</c:v>
                </c:pt>
              </c:numCache>
            </c:numRef>
          </c:val>
          <c:extLst>
            <c:ext xmlns:c16="http://schemas.microsoft.com/office/drawing/2014/chart" uri="{C3380CC4-5D6E-409C-BE32-E72D297353CC}">
              <c16:uniqueId val="{00000000-5BE7-4B51-B581-052737817B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20.54</c:v>
                </c:pt>
                <c:pt idx="1">
                  <c:v>18.73</c:v>
                </c:pt>
                <c:pt idx="2">
                  <c:v>17.52</c:v>
                </c:pt>
                <c:pt idx="3">
                  <c:v>21.78</c:v>
                </c:pt>
                <c:pt idx="4">
                  <c:v>23.45</c:v>
                </c:pt>
              </c:numCache>
            </c:numRef>
          </c:val>
          <c:extLst>
            <c:ext xmlns:c16="http://schemas.microsoft.com/office/drawing/2014/chart" uri="{C3380CC4-5D6E-409C-BE32-E72D297353CC}">
              <c16:uniqueId val="{00000001-5BE7-4B51-B581-052737817B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-7.82</c:v>
                </c:pt>
                <c:pt idx="1">
                  <c:v>-3.08</c:v>
                </c:pt>
                <c:pt idx="2">
                  <c:v>-4.1399999999999997</c:v>
                </c:pt>
                <c:pt idx="3">
                  <c:v>-3.7</c:v>
                </c:pt>
                <c:pt idx="4">
                  <c:v>-5.91</c:v>
                </c:pt>
              </c:numCache>
            </c:numRef>
          </c:val>
          <c:smooth val="0"/>
          <c:extLst>
            <c:ext xmlns:c16="http://schemas.microsoft.com/office/drawing/2014/chart" uri="{C3380CC4-5D6E-409C-BE32-E72D297353CC}">
              <c16:uniqueId val="{00000002-5BE7-4B51-B581-052737817B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0</c:v>
                </c:pt>
                <c:pt idx="9">
                  <c:v>0</c:v>
                </c:pt>
              </c:numCache>
            </c:numRef>
          </c:val>
          <c:extLst>
            <c:ext xmlns:c16="http://schemas.microsoft.com/office/drawing/2014/chart" uri="{C3380CC4-5D6E-409C-BE32-E72D297353CC}">
              <c16:uniqueId val="{00000000-8C42-4FE2-9021-212F571AB1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42-4FE2-9021-212F571AB1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42-4FE2-9021-212F571AB1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3-8C42-4FE2-9021-212F571AB18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1.28</c:v>
                </c:pt>
                <c:pt idx="2">
                  <c:v>#N/A</c:v>
                </c:pt>
                <c:pt idx="3">
                  <c:v>1.35</c:v>
                </c:pt>
                <c:pt idx="4">
                  <c:v>#N/A</c:v>
                </c:pt>
                <c:pt idx="5">
                  <c:v>1.29</c:v>
                </c:pt>
                <c:pt idx="6">
                  <c:v>#N/A</c:v>
                </c:pt>
                <c:pt idx="7">
                  <c:v>1.3</c:v>
                </c:pt>
                <c:pt idx="8">
                  <c:v>#N/A</c:v>
                </c:pt>
                <c:pt idx="9">
                  <c:v>0.5</c:v>
                </c:pt>
              </c:numCache>
            </c:numRef>
          </c:val>
          <c:extLst>
            <c:ext xmlns:c16="http://schemas.microsoft.com/office/drawing/2014/chart" uri="{C3380CC4-5D6E-409C-BE32-E72D297353CC}">
              <c16:uniqueId val="{00000004-8C42-4FE2-9021-212F571AB18F}"/>
            </c:ext>
          </c:extLst>
        </c:ser>
        <c:ser>
          <c:idx val="5"/>
          <c:order val="5"/>
          <c:tx>
            <c:strRef>
              <c:f>データシート!$A$32</c:f>
              <c:strCache>
                <c:ptCount val="1"/>
                <c:pt idx="0">
                  <c:v>長崎都市計画事業長与町土地区画整理事業特別会計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c:v>
                </c:pt>
                <c:pt idx="4">
                  <c:v>#N/A</c:v>
                </c:pt>
                <c:pt idx="5">
                  <c:v>0</c:v>
                </c:pt>
                <c:pt idx="6">
                  <c:v>#N/A</c:v>
                </c:pt>
                <c:pt idx="7">
                  <c:v>9</c:v>
                </c:pt>
                <c:pt idx="8">
                  <c:v>#N/A</c:v>
                </c:pt>
                <c:pt idx="9">
                  <c:v>1.65</c:v>
                </c:pt>
              </c:numCache>
            </c:numRef>
          </c:val>
          <c:extLst>
            <c:ext xmlns:c16="http://schemas.microsoft.com/office/drawing/2014/chart" uri="{C3380CC4-5D6E-409C-BE32-E72D297353CC}">
              <c16:uniqueId val="{00000005-8C42-4FE2-9021-212F571AB1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2.2799999999999998</c:v>
                </c:pt>
                <c:pt idx="2">
                  <c:v>#N/A</c:v>
                </c:pt>
                <c:pt idx="3">
                  <c:v>2.54</c:v>
                </c:pt>
                <c:pt idx="4">
                  <c:v>#N/A</c:v>
                </c:pt>
                <c:pt idx="5">
                  <c:v>3.04</c:v>
                </c:pt>
                <c:pt idx="6">
                  <c:v>#N/A</c:v>
                </c:pt>
                <c:pt idx="7">
                  <c:v>2.71</c:v>
                </c:pt>
                <c:pt idx="8">
                  <c:v>#N/A</c:v>
                </c:pt>
                <c:pt idx="9">
                  <c:v>2.2999999999999998</c:v>
                </c:pt>
              </c:numCache>
            </c:numRef>
          </c:val>
          <c:extLst>
            <c:ext xmlns:c16="http://schemas.microsoft.com/office/drawing/2014/chart" uri="{C3380CC4-5D6E-409C-BE32-E72D297353CC}">
              <c16:uniqueId val="{00000006-8C42-4FE2-9021-212F571AB1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9.1300000000000008</c:v>
                </c:pt>
                <c:pt idx="2">
                  <c:v>#N/A</c:v>
                </c:pt>
                <c:pt idx="3">
                  <c:v>11.72</c:v>
                </c:pt>
                <c:pt idx="4">
                  <c:v>#N/A</c:v>
                </c:pt>
                <c:pt idx="5">
                  <c:v>13.68</c:v>
                </c:pt>
                <c:pt idx="6">
                  <c:v>#N/A</c:v>
                </c:pt>
                <c:pt idx="7">
                  <c:v>13.77</c:v>
                </c:pt>
                <c:pt idx="8">
                  <c:v>#N/A</c:v>
                </c:pt>
                <c:pt idx="9">
                  <c:v>12.71</c:v>
                </c:pt>
              </c:numCache>
            </c:numRef>
          </c:val>
          <c:extLst>
            <c:ext xmlns:c16="http://schemas.microsoft.com/office/drawing/2014/chart" uri="{C3380CC4-5D6E-409C-BE32-E72D297353CC}">
              <c16:uniqueId val="{00000007-8C42-4FE2-9021-212F571AB1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3.73</c:v>
                </c:pt>
                <c:pt idx="2">
                  <c:v>#N/A</c:v>
                </c:pt>
                <c:pt idx="3">
                  <c:v>6.3</c:v>
                </c:pt>
                <c:pt idx="4">
                  <c:v>#N/A</c:v>
                </c:pt>
                <c:pt idx="5">
                  <c:v>8.4600000000000009</c:v>
                </c:pt>
                <c:pt idx="6">
                  <c:v>#N/A</c:v>
                </c:pt>
                <c:pt idx="7">
                  <c:v>11.05</c:v>
                </c:pt>
                <c:pt idx="8">
                  <c:v>#N/A</c:v>
                </c:pt>
                <c:pt idx="9">
                  <c:v>13.2</c:v>
                </c:pt>
              </c:numCache>
            </c:numRef>
          </c:val>
          <c:extLst>
            <c:ext xmlns:c16="http://schemas.microsoft.com/office/drawing/2014/chart" uri="{C3380CC4-5D6E-409C-BE32-E72D297353CC}">
              <c16:uniqueId val="{00000008-8C42-4FE2-9021-212F571AB18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22.01</c:v>
                </c:pt>
                <c:pt idx="2">
                  <c:v>#N/A</c:v>
                </c:pt>
                <c:pt idx="3">
                  <c:v>23.2</c:v>
                </c:pt>
                <c:pt idx="4">
                  <c:v>#N/A</c:v>
                </c:pt>
                <c:pt idx="5">
                  <c:v>22.61</c:v>
                </c:pt>
                <c:pt idx="6">
                  <c:v>#N/A</c:v>
                </c:pt>
                <c:pt idx="7">
                  <c:v>23.69</c:v>
                </c:pt>
                <c:pt idx="8">
                  <c:v>#N/A</c:v>
                </c:pt>
                <c:pt idx="9">
                  <c:v>24.2</c:v>
                </c:pt>
              </c:numCache>
            </c:numRef>
          </c:val>
          <c:extLst>
            <c:ext xmlns:c16="http://schemas.microsoft.com/office/drawing/2014/chart" uri="{C3380CC4-5D6E-409C-BE32-E72D297353CC}">
              <c16:uniqueId val="{00000009-8C42-4FE2-9021-212F571AB1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1187</c:v>
                </c:pt>
                <c:pt idx="5">
                  <c:v>1200</c:v>
                </c:pt>
                <c:pt idx="8">
                  <c:v>1185</c:v>
                </c:pt>
                <c:pt idx="11">
                  <c:v>1139</c:v>
                </c:pt>
                <c:pt idx="14">
                  <c:v>1096</c:v>
                </c:pt>
              </c:numCache>
            </c:numRef>
          </c:val>
          <c:extLst>
            <c:ext xmlns:c16="http://schemas.microsoft.com/office/drawing/2014/chart" uri="{C3380CC4-5D6E-409C-BE32-E72D297353CC}">
              <c16:uniqueId val="{00000000-3698-4684-B39E-DDCA6787B8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698-4684-B39E-DDCA6787B8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104</c:v>
                </c:pt>
                <c:pt idx="3">
                  <c:v>114</c:v>
                </c:pt>
                <c:pt idx="6">
                  <c:v>254</c:v>
                </c:pt>
                <c:pt idx="9">
                  <c:v>29</c:v>
                </c:pt>
                <c:pt idx="12">
                  <c:v>214</c:v>
                </c:pt>
              </c:numCache>
            </c:numRef>
          </c:val>
          <c:extLst>
            <c:ext xmlns:c16="http://schemas.microsoft.com/office/drawing/2014/chart" uri="{C3380CC4-5D6E-409C-BE32-E72D297353CC}">
              <c16:uniqueId val="{00000002-3698-4684-B39E-DDCA6787B8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104</c:v>
                </c:pt>
                <c:pt idx="6">
                  <c:v>101</c:v>
                </c:pt>
                <c:pt idx="9">
                  <c:v>105</c:v>
                </c:pt>
                <c:pt idx="12">
                  <c:v>104</c:v>
                </c:pt>
              </c:numCache>
            </c:numRef>
          </c:val>
          <c:extLst>
            <c:ext xmlns:c16="http://schemas.microsoft.com/office/drawing/2014/chart" uri="{C3380CC4-5D6E-409C-BE32-E72D297353CC}">
              <c16:uniqueId val="{00000003-3698-4684-B39E-DDCA6787B8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c:v>
                </c:pt>
                <c:pt idx="3">
                  <c:v>97</c:v>
                </c:pt>
                <c:pt idx="6">
                  <c:v>77</c:v>
                </c:pt>
                <c:pt idx="9">
                  <c:v>59</c:v>
                </c:pt>
                <c:pt idx="12">
                  <c:v>46</c:v>
                </c:pt>
              </c:numCache>
            </c:numRef>
          </c:val>
          <c:extLst>
            <c:ext xmlns:c16="http://schemas.microsoft.com/office/drawing/2014/chart" uri="{C3380CC4-5D6E-409C-BE32-E72D297353CC}">
              <c16:uniqueId val="{00000004-3698-4684-B39E-DDCA6787B8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98-4684-B39E-DDCA6787B8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98-4684-B39E-DDCA6787B8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1364</c:v>
                </c:pt>
                <c:pt idx="3">
                  <c:v>1356</c:v>
                </c:pt>
                <c:pt idx="6">
                  <c:v>1356</c:v>
                </c:pt>
                <c:pt idx="9">
                  <c:v>1353</c:v>
                </c:pt>
                <c:pt idx="12">
                  <c:v>1306</c:v>
                </c:pt>
              </c:numCache>
            </c:numRef>
          </c:val>
          <c:extLst>
            <c:ext xmlns:c16="http://schemas.microsoft.com/office/drawing/2014/chart" uri="{C3380CC4-5D6E-409C-BE32-E72D297353CC}">
              <c16:uniqueId val="{00000007-3698-4684-B39E-DDCA6787B8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500</c:v>
                </c:pt>
                <c:pt idx="2">
                  <c:v>#N/A</c:v>
                </c:pt>
                <c:pt idx="3">
                  <c:v>#N/A</c:v>
                </c:pt>
                <c:pt idx="4">
                  <c:v>471</c:v>
                </c:pt>
                <c:pt idx="5">
                  <c:v>#N/A</c:v>
                </c:pt>
                <c:pt idx="6">
                  <c:v>#N/A</c:v>
                </c:pt>
                <c:pt idx="7">
                  <c:v>603</c:v>
                </c:pt>
                <c:pt idx="8">
                  <c:v>#N/A</c:v>
                </c:pt>
                <c:pt idx="9">
                  <c:v>#N/A</c:v>
                </c:pt>
                <c:pt idx="10">
                  <c:v>407</c:v>
                </c:pt>
                <c:pt idx="11">
                  <c:v>#N/A</c:v>
                </c:pt>
                <c:pt idx="12">
                  <c:v>#N/A</c:v>
                </c:pt>
                <c:pt idx="13">
                  <c:v>575</c:v>
                </c:pt>
                <c:pt idx="14">
                  <c:v>#N/A</c:v>
                </c:pt>
              </c:numCache>
            </c:numRef>
          </c:val>
          <c:smooth val="0"/>
          <c:extLst>
            <c:ext xmlns:c16="http://schemas.microsoft.com/office/drawing/2014/chart" uri="{C3380CC4-5D6E-409C-BE32-E72D297353CC}">
              <c16:uniqueId val="{00000008-3698-4684-B39E-DDCA6787B8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10823</c:v>
                </c:pt>
                <c:pt idx="5">
                  <c:v>10735</c:v>
                </c:pt>
                <c:pt idx="8">
                  <c:v>10557</c:v>
                </c:pt>
                <c:pt idx="11">
                  <c:v>9999</c:v>
                </c:pt>
                <c:pt idx="14">
                  <c:v>9599</c:v>
                </c:pt>
              </c:numCache>
            </c:numRef>
          </c:val>
          <c:extLst>
            <c:ext xmlns:c16="http://schemas.microsoft.com/office/drawing/2014/chart" uri="{C3380CC4-5D6E-409C-BE32-E72D297353CC}">
              <c16:uniqueId val="{00000000-7E1B-4AAD-AA59-02D571BD0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1281</c:v>
                </c:pt>
                <c:pt idx="5">
                  <c:v>1370</c:v>
                </c:pt>
                <c:pt idx="8">
                  <c:v>1266</c:v>
                </c:pt>
                <c:pt idx="11">
                  <c:v>1591</c:v>
                </c:pt>
                <c:pt idx="14">
                  <c:v>1535</c:v>
                </c:pt>
              </c:numCache>
            </c:numRef>
          </c:val>
          <c:extLst>
            <c:ext xmlns:c16="http://schemas.microsoft.com/office/drawing/2014/chart" uri="{C3380CC4-5D6E-409C-BE32-E72D297353CC}">
              <c16:uniqueId val="{00000001-7E1B-4AAD-AA59-02D571BD0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4271</c:v>
                </c:pt>
                <c:pt idx="5">
                  <c:v>4499</c:v>
                </c:pt>
                <c:pt idx="8">
                  <c:v>5122</c:v>
                </c:pt>
                <c:pt idx="11">
                  <c:v>6027</c:v>
                </c:pt>
                <c:pt idx="14">
                  <c:v>7229</c:v>
                </c:pt>
              </c:numCache>
            </c:numRef>
          </c:val>
          <c:extLst>
            <c:ext xmlns:c16="http://schemas.microsoft.com/office/drawing/2014/chart" uri="{C3380CC4-5D6E-409C-BE32-E72D297353CC}">
              <c16:uniqueId val="{00000002-7E1B-4AAD-AA59-02D571BD0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1B-4AAD-AA59-02D571BD0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1B-4AAD-AA59-02D571BD0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1</c:v>
                </c:pt>
                <c:pt idx="9">
                  <c:v>1</c:v>
                </c:pt>
                <c:pt idx="12">
                  <c:v>4</c:v>
                </c:pt>
              </c:numCache>
            </c:numRef>
          </c:val>
          <c:extLst>
            <c:ext xmlns:c16="http://schemas.microsoft.com/office/drawing/2014/chart" uri="{C3380CC4-5D6E-409C-BE32-E72D297353CC}">
              <c16:uniqueId val="{00000005-7E1B-4AAD-AA59-02D571BD0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382</c:v>
                </c:pt>
                <c:pt idx="3">
                  <c:v>274</c:v>
                </c:pt>
                <c:pt idx="6">
                  <c:v>420</c:v>
                </c:pt>
                <c:pt idx="9">
                  <c:v>328</c:v>
                </c:pt>
                <c:pt idx="12">
                  <c:v>321</c:v>
                </c:pt>
              </c:numCache>
            </c:numRef>
          </c:val>
          <c:extLst>
            <c:ext xmlns:c16="http://schemas.microsoft.com/office/drawing/2014/chart" uri="{C3380CC4-5D6E-409C-BE32-E72D297353CC}">
              <c16:uniqueId val="{00000006-7E1B-4AAD-AA59-02D571BD0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1187</c:v>
                </c:pt>
                <c:pt idx="3">
                  <c:v>1059</c:v>
                </c:pt>
                <c:pt idx="6">
                  <c:v>930</c:v>
                </c:pt>
                <c:pt idx="9">
                  <c:v>799</c:v>
                </c:pt>
                <c:pt idx="12">
                  <c:v>668</c:v>
                </c:pt>
              </c:numCache>
            </c:numRef>
          </c:val>
          <c:extLst>
            <c:ext xmlns:c16="http://schemas.microsoft.com/office/drawing/2014/chart" uri="{C3380CC4-5D6E-409C-BE32-E72D297353CC}">
              <c16:uniqueId val="{00000007-7E1B-4AAD-AA59-02D571BD0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659</c:v>
                </c:pt>
                <c:pt idx="3">
                  <c:v>596</c:v>
                </c:pt>
                <c:pt idx="6">
                  <c:v>533</c:v>
                </c:pt>
                <c:pt idx="9">
                  <c:v>459</c:v>
                </c:pt>
                <c:pt idx="12">
                  <c:v>454</c:v>
                </c:pt>
              </c:numCache>
            </c:numRef>
          </c:val>
          <c:extLst>
            <c:ext xmlns:c16="http://schemas.microsoft.com/office/drawing/2014/chart" uri="{C3380CC4-5D6E-409C-BE32-E72D297353CC}">
              <c16:uniqueId val="{00000008-7E1B-4AAD-AA59-02D571BD0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1050</c:v>
                </c:pt>
                <c:pt idx="3">
                  <c:v>939</c:v>
                </c:pt>
                <c:pt idx="6">
                  <c:v>689</c:v>
                </c:pt>
                <c:pt idx="9">
                  <c:v>661</c:v>
                </c:pt>
                <c:pt idx="12">
                  <c:v>449</c:v>
                </c:pt>
              </c:numCache>
            </c:numRef>
          </c:val>
          <c:extLst>
            <c:ext xmlns:c16="http://schemas.microsoft.com/office/drawing/2014/chart" uri="{C3380CC4-5D6E-409C-BE32-E72D297353CC}">
              <c16:uniqueId val="{00000009-7E1B-4AAD-AA59-02D571BD0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13460</c:v>
                </c:pt>
                <c:pt idx="3">
                  <c:v>13305</c:v>
                </c:pt>
                <c:pt idx="6">
                  <c:v>13474</c:v>
                </c:pt>
                <c:pt idx="9">
                  <c:v>13042</c:v>
                </c:pt>
                <c:pt idx="12">
                  <c:v>12739</c:v>
                </c:pt>
              </c:numCache>
            </c:numRef>
          </c:val>
          <c:extLst>
            <c:ext xmlns:c16="http://schemas.microsoft.com/office/drawing/2014/chart" uri="{C3380CC4-5D6E-409C-BE32-E72D297353CC}">
              <c16:uniqueId val="{0000000A-7E1B-4AAD-AA59-02D571BD0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1B-4AAD-AA59-02D571BD0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1482</c:v>
                </c:pt>
                <c:pt idx="1">
                  <c:v>1786</c:v>
                </c:pt>
                <c:pt idx="2">
                  <c:v>1943</c:v>
                </c:pt>
              </c:numCache>
            </c:numRef>
          </c:val>
          <c:extLst>
            <c:ext xmlns:c16="http://schemas.microsoft.com/office/drawing/2014/chart" uri="{C3380CC4-5D6E-409C-BE32-E72D297353CC}">
              <c16:uniqueId val="{00000000-FFA7-49E6-8693-FEB8628882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1769</c:v>
                </c:pt>
                <c:pt idx="1">
                  <c:v>1869</c:v>
                </c:pt>
                <c:pt idx="2">
                  <c:v>1911</c:v>
                </c:pt>
              </c:numCache>
            </c:numRef>
          </c:val>
          <c:extLst>
            <c:ext xmlns:c16="http://schemas.microsoft.com/office/drawing/2014/chart" uri="{C3380CC4-5D6E-409C-BE32-E72D297353CC}">
              <c16:uniqueId val="{00000001-FFA7-49E6-8693-FEB8628882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875</c:v>
                </c:pt>
                <c:pt idx="1">
                  <c:v>1184</c:v>
                </c:pt>
                <c:pt idx="2">
                  <c:v>1524</c:v>
                </c:pt>
              </c:numCache>
            </c:numRef>
          </c:val>
          <c:extLst>
            <c:ext xmlns:c16="http://schemas.microsoft.com/office/drawing/2014/chart" uri="{C3380CC4-5D6E-409C-BE32-E72D297353CC}">
              <c16:uniqueId val="{00000002-FFA7-49E6-8693-FEB8628882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39,686
28.73
16,167,235
15,013,175
1,053,551
8,284,066
12,738,874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基準財政収入額ともに増加したが、基準財政需要額の増加幅がより大きかったため、財政力指数は０．０２ポイント悪化した。物価高騰の影響は今後も続くことが想定され、地方経済の先行きは依然として不透明である。義務的経費は今後も増加する見込であることから、地方税等の適正な課税や徴収対策等による収納率の維持、人口減少対策や宅地造成による税収増など、歳入の確保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経常収支比率は２．５ポイント悪化し、令和２年度以前と同水準になった。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歳出では、職員期末手当の増及び会計年度任用職員の報酬引上げ等による「人件費」の増加、物価高騰等による「物件費」の増加など公債費以外の項目（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経常収支分析表の区分による）で経常経費が増加したこと、歳入では、「臨時財政対策債」の大幅な減少や「町税」の減少の影響により昨年度比で微増にとどまったことが影響している。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今後も物価の高騰は継続すると見込まれるため、経常経費の増加及び比率の悪化が懸念されることから、経費の抑制を図ることが重要である。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45403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6739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6576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65765"/>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166053</xdr:rowOff>
    </xdr:from>
    <xdr:to>
      <xdr:col>23</xdr:col>
      <xdr:colOff>184150</xdr:colOff>
      <xdr:row>64</xdr:row>
      <xdr:rowOff>96203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138130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全国平均や長崎県平均と比較して低い水準にあり、類似団体内でも最も低い額ではあるものの、昨年度との比較では人件費及び物件費のいずれも増加しており、人口１人当たり４，５８４円増加している。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の状況下において、公共施設の老朽化が進んでいることから、施設の維持管理費の増加が見込まれ、人件費についても全国的な賃上げ傾向に伴う職員給や会計年度任用職員の報酬の増加も想定されることから、今後も低水準を保つことができるよう、公共施設の計画的な修繕、適正な定員管理及び経費管理を推進し、効率的な行財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128046</xdr:rowOff>
    </xdr:from>
    <xdr:to>
      <xdr:col>23</xdr:col>
      <xdr:colOff>133350</xdr:colOff>
      <xdr:row>80</xdr:row>
      <xdr:rowOff>150169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844046"/>
          <a:ext cx="8382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114925</xdr:rowOff>
    </xdr:from>
    <xdr:to>
      <xdr:col>19</xdr:col>
      <xdr:colOff>133350</xdr:colOff>
      <xdr:row>80</xdr:row>
      <xdr:rowOff>128046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30925"/>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114925</xdr:rowOff>
    </xdr:from>
    <xdr:to>
      <xdr:col>15</xdr:col>
      <xdr:colOff>82550</xdr:colOff>
      <xdr:row>80</xdr:row>
      <xdr:rowOff>134556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30925"/>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81972</xdr:rowOff>
    </xdr:from>
    <xdr:to>
      <xdr:col>11</xdr:col>
      <xdr:colOff>31750</xdr:colOff>
      <xdr:row>80</xdr:row>
      <xdr:rowOff>134556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797972"/>
          <a:ext cx="889000" cy="5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99369</xdr:rowOff>
    </xdr:from>
    <xdr:to>
      <xdr:col>23</xdr:col>
      <xdr:colOff>184150</xdr:colOff>
      <xdr:row>81</xdr:row>
      <xdr:rowOff>29519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20646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3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77246</xdr:rowOff>
    </xdr:from>
    <xdr:to>
      <xdr:col>19</xdr:col>
      <xdr:colOff>184150</xdr:colOff>
      <xdr:row>81</xdr:row>
      <xdr:rowOff>7396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7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17573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56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64125</xdr:rowOff>
    </xdr:from>
    <xdr:to>
      <xdr:col>15</xdr:col>
      <xdr:colOff>133350</xdr:colOff>
      <xdr:row>80</xdr:row>
      <xdr:rowOff>165725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83756</xdr:rowOff>
    </xdr:from>
    <xdr:to>
      <xdr:col>11</xdr:col>
      <xdr:colOff>82550</xdr:colOff>
      <xdr:row>81</xdr:row>
      <xdr:rowOff>13906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24083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6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31172</xdr:rowOff>
    </xdr:from>
    <xdr:to>
      <xdr:col>7</xdr:col>
      <xdr:colOff>31750</xdr:colOff>
      <xdr:row>80</xdr:row>
      <xdr:rowOff>132772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142949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ほぼ横ばいで推移しており、昨年度より０．１ポイント減となった。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これまで同様、人件費を圧迫する要因とはなっていないが、今後も適正な給与水準となるように努める。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117828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2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一般職員数は増加していないものの、人口減少の影響により、人口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人当たりの職員数は０．０６人増加した。しかしながら、類似団体内で８番目に少ない数値であり、依然として少数での行政運営を維持している。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今後も適切な人員配置と計画的な採用に努め、適正な定員数の維持に資する管理計画を推進する。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132171</xdr:rowOff>
    </xdr:from>
    <xdr:to>
      <xdr:col>81</xdr:col>
      <xdr:colOff>44450</xdr:colOff>
      <xdr:row>58</xdr:row>
      <xdr:rowOff>142512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7627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108041</xdr:rowOff>
    </xdr:from>
    <xdr:to>
      <xdr:col>77</xdr:col>
      <xdr:colOff>44450</xdr:colOff>
      <xdr:row>58</xdr:row>
      <xdr:rowOff>132171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521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99423</xdr:rowOff>
    </xdr:from>
    <xdr:to>
      <xdr:col>72</xdr:col>
      <xdr:colOff>203200</xdr:colOff>
      <xdr:row>58</xdr:row>
      <xdr:rowOff>108041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435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99423</xdr:rowOff>
    </xdr:from>
    <xdr:to>
      <xdr:col>68</xdr:col>
      <xdr:colOff>152400</xdr:colOff>
      <xdr:row>58</xdr:row>
      <xdr:rowOff>99423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43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91712</xdr:rowOff>
    </xdr:from>
    <xdr:to>
      <xdr:col>81</xdr:col>
      <xdr:colOff>95250</xdr:colOff>
      <xdr:row>59</xdr:row>
      <xdr:rowOff>21862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108239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81371</xdr:rowOff>
    </xdr:from>
    <xdr:to>
      <xdr:col>77</xdr:col>
      <xdr:colOff>95250</xdr:colOff>
      <xdr:row>59</xdr:row>
      <xdr:rowOff>11521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21698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9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57241</xdr:rowOff>
    </xdr:from>
    <xdr:to>
      <xdr:col>73</xdr:col>
      <xdr:colOff>44450</xdr:colOff>
      <xdr:row>58</xdr:row>
      <xdr:rowOff>158841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169018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48623</xdr:rowOff>
    </xdr:from>
    <xdr:to>
      <xdr:col>68</xdr:col>
      <xdr:colOff>203200</xdr:colOff>
      <xdr:row>58</xdr:row>
      <xdr:rowOff>150223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160400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48623</xdr:rowOff>
    </xdr:from>
    <xdr:to>
      <xdr:col>64</xdr:col>
      <xdr:colOff>152400</xdr:colOff>
      <xdr:row>58</xdr:row>
      <xdr:rowOff>150223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160400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西彼中央土地開発公社所有用地の購入により「公債費に準ずる債務負担行為に係るもの」が増加し、算定分子が増加したため、昨年度に比べ０．４ポイント悪化した。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こ数年間に実施予定の大型建設事業による元利償還金の増や西彼中央土地開発公社所有用地の購入により、短期的な比率の上昇が見込まれるが、長期的な観点での適正な事業計画及び起債管理を行うことで、財政の健全性の堅持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123507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8592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99378</xdr:rowOff>
    </xdr:from>
    <xdr:to>
      <xdr:col>77</xdr:col>
      <xdr:colOff>44450</xdr:colOff>
      <xdr:row>39</xdr:row>
      <xdr:rowOff>141605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8592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135572</xdr:rowOff>
    </xdr:from>
    <xdr:to>
      <xdr:col>72</xdr:col>
      <xdr:colOff>203200</xdr:colOff>
      <xdr:row>39</xdr:row>
      <xdr:rowOff>141605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21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135572</xdr:rowOff>
    </xdr:from>
    <xdr:to>
      <xdr:col>68</xdr:col>
      <xdr:colOff>152400</xdr:colOff>
      <xdr:row>39</xdr:row>
      <xdr:rowOff>147638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2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72707</xdr:rowOff>
    </xdr:from>
    <xdr:to>
      <xdr:col>81</xdr:col>
      <xdr:colOff>95250</xdr:colOff>
      <xdr:row>40</xdr:row>
      <xdr:rowOff>2857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44784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48578</xdr:rowOff>
    </xdr:from>
    <xdr:to>
      <xdr:col>77</xdr:col>
      <xdr:colOff>95250</xdr:colOff>
      <xdr:row>39</xdr:row>
      <xdr:rowOff>150178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134955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90805</xdr:rowOff>
    </xdr:from>
    <xdr:to>
      <xdr:col>73</xdr:col>
      <xdr:colOff>44450</xdr:colOff>
      <xdr:row>40</xdr:row>
      <xdr:rowOff>20955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5732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84772</xdr:rowOff>
    </xdr:from>
    <xdr:to>
      <xdr:col>68</xdr:col>
      <xdr:colOff>203200</xdr:colOff>
      <xdr:row>40</xdr:row>
      <xdr:rowOff>14922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171149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96838</xdr:rowOff>
    </xdr:from>
    <xdr:to>
      <xdr:col>64</xdr:col>
      <xdr:colOff>152400</xdr:colOff>
      <xdr:row>40</xdr:row>
      <xdr:rowOff>26988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11765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おける地方債残高の減少や西彼中央土地開発公社所有用地の購入による債務負担行為に基づく支出予定額の減少により、将来負担額が減少したことや、基金残高の増加による影響により、将来負担比率は引き続き算定不能（負の数）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しかしながら、今後は大型建設事業等による地方債残高の増が見込まれることから、引き続き事業実施の適正化を図り、地方債残高に留意しながら健全な財政運営に努めていく。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35940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39,686
28.73
16,167,235
15,013,175
1,053,551
8,284,066
12,738,874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人事院勧告に伴う職員期末手当の増及び会計年度任用職員の報酬引上げ並びに共済短期負担金の率の上昇等により、人件費が増加し、比率は０．７ポイント悪化した。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職員構成比は、３０代の職員が約３８％を占めるなど偏りが生じているため、定期昇給による増が経常収支比率悪化の主な要因となり得る。そのため、少数職員で行政運営を行っている本町においても、厳格な昇給運営が重要と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燃料費高騰や物価高騰の影響は、依然として庁舎・公共施設・学校施設等の維持管理面に大きく及んでおり、電気・ガス使用料や委託料等が上昇することで、比率が１．０ポイント悪化した。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次年度以降もこの傾向は続くことが想定されるため、物件費の増加に注視し、事務事業の見直しを進めることで、経費削減を推進していく。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9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0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障害児通所給付費や自立支援給付費などの経常的な扶助費の決算額が増加し、比率も０．４ポイント悪化した。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社会保障関係経費については、年々増加傾向にあり、今後も増加し、財政を圧迫する要因となり得るため、その推移を注視していく必要がある。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被保険者の増加等により、介護保険特別会計及び後期高齢者医療特別会計への繰出金が増加し、比率は０．６ポイント悪化した。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高齢化の影響により、今後も経費の増加傾向は続くことが予測される。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町民の健康づくりを推進することで、医療給付費や介護サービス給付費の経費縮減を目指す必要がある。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一部事務組合（長与・時津環境施設組合）への負担金及び広域行政（広域消防事業）への負担金がそれぞれ増加し、比率は０．４ポイント悪化した。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今後もごみ処理施設に係る負担金や広域行政に係る負担金、下水道事業会計への補助金等により、比較的高い水準で推移していくことが予想される。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年度長与小学校校舎建設事業や平成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年度南交流センター建設事業等に係る起債の償還終了に伴い公債費が減少し、比率も０．６ポイント改善した。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と比較すると依然として高い比率で推移しており、今後も区画整理事業等の大型建設事業等により公債費は膨らむ見込みであることから、引き続き長期的な視点での事業の適正化及び起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035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98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公債費の決算額は昨年度より減少したのに対し、公債費以外の項目についてはすべて決算額（経常経費分）が増加したため、比率は３．１ポイント悪化した。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町税等の大幅な増収は見込めない状況であるため、今後町財政の硬直化を招くことがないよう、経常経費の縮減に努めていく。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6928"/>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03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033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104394</xdr:rowOff>
    </xdr:from>
    <xdr:to>
      <xdr:col>29</xdr:col>
      <xdr:colOff>127000</xdr:colOff>
      <xdr:row>18</xdr:row>
      <xdr:rowOff>151828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7969"/>
          <a:ext cx="0" cy="1247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162005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9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151828</xdr:rowOff>
    </xdr:from>
    <xdr:to>
      <xdr:col>30</xdr:col>
      <xdr:colOff>25400</xdr:colOff>
      <xdr:row>18</xdr:row>
      <xdr:rowOff>151828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55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19321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104394</xdr:rowOff>
    </xdr:from>
    <xdr:to>
      <xdr:col>30</xdr:col>
      <xdr:colOff>25400</xdr:colOff>
      <xdr:row>11</xdr:row>
      <xdr:rowOff>104394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151828</xdr:rowOff>
    </xdr:from>
    <xdr:to>
      <xdr:col>29</xdr:col>
      <xdr:colOff>127000</xdr:colOff>
      <xdr:row>19</xdr:row>
      <xdr:rowOff>5245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5553"/>
          <a:ext cx="647700" cy="2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138879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8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122352</xdr:rowOff>
    </xdr:from>
    <xdr:to>
      <xdr:col>29</xdr:col>
      <xdr:colOff>177800</xdr:colOff>
      <xdr:row>17</xdr:row>
      <xdr:rowOff>52502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3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5245</xdr:rowOff>
    </xdr:from>
    <xdr:to>
      <xdr:col>26</xdr:col>
      <xdr:colOff>50800</xdr:colOff>
      <xdr:row>19</xdr:row>
      <xdr:rowOff>26988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0420"/>
          <a:ext cx="698500" cy="2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156223</xdr:rowOff>
    </xdr:from>
    <xdr:to>
      <xdr:col>26</xdr:col>
      <xdr:colOff>101600</xdr:colOff>
      <xdr:row>17</xdr:row>
      <xdr:rowOff>86373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26988</xdr:rowOff>
    </xdr:from>
    <xdr:to>
      <xdr:col>22</xdr:col>
      <xdr:colOff>114300</xdr:colOff>
      <xdr:row>19</xdr:row>
      <xdr:rowOff>45504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2163"/>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168631</xdr:rowOff>
    </xdr:from>
    <xdr:to>
      <xdr:col>22</xdr:col>
      <xdr:colOff>165100</xdr:colOff>
      <xdr:row>17</xdr:row>
      <xdr:rowOff>98781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9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45504</xdr:rowOff>
    </xdr:from>
    <xdr:to>
      <xdr:col>18</xdr:col>
      <xdr:colOff>177800</xdr:colOff>
      <xdr:row>19</xdr:row>
      <xdr:rowOff>82169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0679"/>
          <a:ext cx="698500" cy="3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18326</xdr:rowOff>
    </xdr:from>
    <xdr:to>
      <xdr:col>19</xdr:col>
      <xdr:colOff>38100</xdr:colOff>
      <xdr:row>17</xdr:row>
      <xdr:rowOff>119926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30975</xdr:rowOff>
    </xdr:from>
    <xdr:to>
      <xdr:col>15</xdr:col>
      <xdr:colOff>101600</xdr:colOff>
      <xdr:row>17</xdr:row>
      <xdr:rowOff>132575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101029</xdr:rowOff>
    </xdr:from>
    <xdr:to>
      <xdr:col>29</xdr:col>
      <xdr:colOff>177800</xdr:colOff>
      <xdr:row>19</xdr:row>
      <xdr:rowOff>31179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125895</xdr:rowOff>
    </xdr:from>
    <xdr:to>
      <xdr:col>26</xdr:col>
      <xdr:colOff>101600</xdr:colOff>
      <xdr:row>19</xdr:row>
      <xdr:rowOff>56045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147638</xdr:rowOff>
    </xdr:from>
    <xdr:to>
      <xdr:col>22</xdr:col>
      <xdr:colOff>165100</xdr:colOff>
      <xdr:row>19</xdr:row>
      <xdr:rowOff>77788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62565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166154</xdr:rowOff>
    </xdr:from>
    <xdr:to>
      <xdr:col>19</xdr:col>
      <xdr:colOff>38100</xdr:colOff>
      <xdr:row>19</xdr:row>
      <xdr:rowOff>96304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31369</xdr:rowOff>
    </xdr:from>
    <xdr:to>
      <xdr:col>15</xdr:col>
      <xdr:colOff>101600</xdr:colOff>
      <xdr:row>19</xdr:row>
      <xdr:rowOff>132969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117746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290830</xdr:rowOff>
    </xdr:from>
    <xdr:to>
      <xdr:col>29</xdr:col>
      <xdr:colOff>127000</xdr:colOff>
      <xdr:row>36</xdr:row>
      <xdr:rowOff>30093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1180"/>
          <a:ext cx="647700" cy="8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285020</xdr:rowOff>
    </xdr:from>
    <xdr:to>
      <xdr:col>26</xdr:col>
      <xdr:colOff>50800</xdr:colOff>
      <xdr:row>36</xdr:row>
      <xdr:rowOff>30093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5370"/>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285020</xdr:rowOff>
    </xdr:from>
    <xdr:to>
      <xdr:col>22</xdr:col>
      <xdr:colOff>114300</xdr:colOff>
      <xdr:row>36</xdr:row>
      <xdr:rowOff>5823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5370"/>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336817</xdr:rowOff>
    </xdr:from>
    <xdr:to>
      <xdr:col>18</xdr:col>
      <xdr:colOff>177800</xdr:colOff>
      <xdr:row>36</xdr:row>
      <xdr:rowOff>5823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7167"/>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240030</xdr:rowOff>
    </xdr:from>
    <xdr:to>
      <xdr:col>29</xdr:col>
      <xdr:colOff>177800</xdr:colOff>
      <xdr:row>35</xdr:row>
      <xdr:rowOff>341630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212107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322193</xdr:rowOff>
    </xdr:from>
    <xdr:to>
      <xdr:col>26</xdr:col>
      <xdr:colOff>101600</xdr:colOff>
      <xdr:row>36</xdr:row>
      <xdr:rowOff>80893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65670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234220</xdr:rowOff>
    </xdr:from>
    <xdr:to>
      <xdr:col>22</xdr:col>
      <xdr:colOff>165100</xdr:colOff>
      <xdr:row>35</xdr:row>
      <xdr:rowOff>335820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297923</xdr:rowOff>
    </xdr:from>
    <xdr:to>
      <xdr:col>19</xdr:col>
      <xdr:colOff>38100</xdr:colOff>
      <xdr:row>36</xdr:row>
      <xdr:rowOff>56623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41400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286017</xdr:rowOff>
    </xdr:from>
    <xdr:to>
      <xdr:col>15</xdr:col>
      <xdr:colOff>101600</xdr:colOff>
      <xdr:row>36</xdr:row>
      <xdr:rowOff>44717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29494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39,686
28.73
16,167,235
15,013,175
1,053,551
8,284,066
12,738,874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142346</xdr:rowOff>
    </xdr:from>
    <xdr:to>
      <xdr:col>24</xdr:col>
      <xdr:colOff>63500</xdr:colOff>
      <xdr:row>38</xdr:row>
      <xdr:rowOff>166920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7446"/>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166920</xdr:rowOff>
    </xdr:from>
    <xdr:to>
      <xdr:col>19</xdr:col>
      <xdr:colOff>177800</xdr:colOff>
      <xdr:row>39</xdr:row>
      <xdr:rowOff>27261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020"/>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27261</xdr:rowOff>
    </xdr:from>
    <xdr:to>
      <xdr:col>15</xdr:col>
      <xdr:colOff>50800</xdr:colOff>
      <xdr:row>39</xdr:row>
      <xdr:rowOff>51934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1381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51934</xdr:rowOff>
    </xdr:from>
    <xdr:to>
      <xdr:col>10</xdr:col>
      <xdr:colOff>114300</xdr:colOff>
      <xdr:row>39</xdr:row>
      <xdr:rowOff>107288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38484"/>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91546</xdr:rowOff>
    </xdr:from>
    <xdr:to>
      <xdr:col>24</xdr:col>
      <xdr:colOff>114300</xdr:colOff>
      <xdr:row>39</xdr:row>
      <xdr:rowOff>21696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116120</xdr:rowOff>
    </xdr:from>
    <xdr:to>
      <xdr:col>20</xdr:col>
      <xdr:colOff>38100</xdr:colOff>
      <xdr:row>39</xdr:row>
      <xdr:rowOff>46270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37397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147911</xdr:rowOff>
    </xdr:from>
    <xdr:to>
      <xdr:col>15</xdr:col>
      <xdr:colOff>101600</xdr:colOff>
      <xdr:row>39</xdr:row>
      <xdr:rowOff>78061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69188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1134</xdr:rowOff>
    </xdr:from>
    <xdr:to>
      <xdr:col>10</xdr:col>
      <xdr:colOff>165100</xdr:colOff>
      <xdr:row>39</xdr:row>
      <xdr:rowOff>102734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93861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56488</xdr:rowOff>
    </xdr:from>
    <xdr:to>
      <xdr:col>6</xdr:col>
      <xdr:colOff>38100</xdr:colOff>
      <xdr:row>39</xdr:row>
      <xdr:rowOff>158088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149215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89445</xdr:rowOff>
    </xdr:from>
    <xdr:to>
      <xdr:col>24</xdr:col>
      <xdr:colOff>63500</xdr:colOff>
      <xdr:row>57</xdr:row>
      <xdr:rowOff>101638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209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101638</xdr:rowOff>
    </xdr:from>
    <xdr:to>
      <xdr:col>19</xdr:col>
      <xdr:colOff>177800</xdr:colOff>
      <xdr:row>57</xdr:row>
      <xdr:rowOff>105547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4288"/>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81777</xdr:rowOff>
    </xdr:from>
    <xdr:to>
      <xdr:col>15</xdr:col>
      <xdr:colOff>50800</xdr:colOff>
      <xdr:row>57</xdr:row>
      <xdr:rowOff>105547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5442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81777</xdr:rowOff>
    </xdr:from>
    <xdr:to>
      <xdr:col>10</xdr:col>
      <xdr:colOff>114300</xdr:colOff>
      <xdr:row>57</xdr:row>
      <xdr:rowOff>115181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4427"/>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38645</xdr:rowOff>
    </xdr:from>
    <xdr:to>
      <xdr:col>24</xdr:col>
      <xdr:colOff>114300</xdr:colOff>
      <xdr:row>57</xdr:row>
      <xdr:rowOff>140245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125022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50838</xdr:rowOff>
    </xdr:from>
    <xdr:to>
      <xdr:col>20</xdr:col>
      <xdr:colOff>38100</xdr:colOff>
      <xdr:row>57</xdr:row>
      <xdr:rowOff>152438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143565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54747</xdr:rowOff>
    </xdr:from>
    <xdr:to>
      <xdr:col>15</xdr:col>
      <xdr:colOff>101600</xdr:colOff>
      <xdr:row>57</xdr:row>
      <xdr:rowOff>156347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147474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30977</xdr:rowOff>
    </xdr:from>
    <xdr:to>
      <xdr:col>10</xdr:col>
      <xdr:colOff>165100</xdr:colOff>
      <xdr:row>57</xdr:row>
      <xdr:rowOff>132577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123704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64381</xdr:rowOff>
    </xdr:from>
    <xdr:to>
      <xdr:col>6</xdr:col>
      <xdr:colOff>38100</xdr:colOff>
      <xdr:row>57</xdr:row>
      <xdr:rowOff>165981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157108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21377</xdr:rowOff>
    </xdr:from>
    <xdr:to>
      <xdr:col>24</xdr:col>
      <xdr:colOff>63500</xdr:colOff>
      <xdr:row>78</xdr:row>
      <xdr:rowOff>25583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4477"/>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25445</xdr:rowOff>
    </xdr:from>
    <xdr:to>
      <xdr:col>19</xdr:col>
      <xdr:colOff>177800</xdr:colOff>
      <xdr:row>78</xdr:row>
      <xdr:rowOff>25583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9854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15982</xdr:rowOff>
    </xdr:from>
    <xdr:to>
      <xdr:col>15</xdr:col>
      <xdr:colOff>50800</xdr:colOff>
      <xdr:row>78</xdr:row>
      <xdr:rowOff>25445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908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15982</xdr:rowOff>
    </xdr:from>
    <xdr:to>
      <xdr:col>10</xdr:col>
      <xdr:colOff>114300</xdr:colOff>
      <xdr:row>78</xdr:row>
      <xdr:rowOff>22292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908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142027</xdr:rowOff>
    </xdr:from>
    <xdr:to>
      <xdr:col>24</xdr:col>
      <xdr:colOff>114300</xdr:colOff>
      <xdr:row>78</xdr:row>
      <xdr:rowOff>72177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56954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146233</xdr:rowOff>
    </xdr:from>
    <xdr:to>
      <xdr:col>20</xdr:col>
      <xdr:colOff>38100</xdr:colOff>
      <xdr:row>78</xdr:row>
      <xdr:rowOff>76383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146095</xdr:rowOff>
    </xdr:from>
    <xdr:to>
      <xdr:col>15</xdr:col>
      <xdr:colOff>101600</xdr:colOff>
      <xdr:row>78</xdr:row>
      <xdr:rowOff>76245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67372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136632</xdr:rowOff>
    </xdr:from>
    <xdr:to>
      <xdr:col>10</xdr:col>
      <xdr:colOff>165100</xdr:colOff>
      <xdr:row>78</xdr:row>
      <xdr:rowOff>66782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57909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142942</xdr:rowOff>
    </xdr:from>
    <xdr:to>
      <xdr:col>6</xdr:col>
      <xdr:colOff>38100</xdr:colOff>
      <xdr:row>78</xdr:row>
      <xdr:rowOff>73092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70802</xdr:rowOff>
    </xdr:from>
    <xdr:to>
      <xdr:col>24</xdr:col>
      <xdr:colOff>63500</xdr:colOff>
      <xdr:row>96</xdr:row>
      <xdr:rowOff>167221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30002"/>
          <a:ext cx="8382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156642</xdr:rowOff>
    </xdr:from>
    <xdr:to>
      <xdr:col>19</xdr:col>
      <xdr:colOff>177800</xdr:colOff>
      <xdr:row>96</xdr:row>
      <xdr:rowOff>167221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44392"/>
          <a:ext cx="889000" cy="1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156642</xdr:rowOff>
    </xdr:from>
    <xdr:to>
      <xdr:col>15</xdr:col>
      <xdr:colOff>50800</xdr:colOff>
      <xdr:row>97</xdr:row>
      <xdr:rowOff>129718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44392"/>
          <a:ext cx="8890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129718</xdr:rowOff>
    </xdr:from>
    <xdr:to>
      <xdr:col>10</xdr:col>
      <xdr:colOff>114300</xdr:colOff>
      <xdr:row>98</xdr:row>
      <xdr:rowOff>14339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60368"/>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20002</xdr:rowOff>
    </xdr:from>
    <xdr:to>
      <xdr:col>24</xdr:col>
      <xdr:colOff>114300</xdr:colOff>
      <xdr:row>96</xdr:row>
      <xdr:rowOff>121602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42879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116421</xdr:rowOff>
    </xdr:from>
    <xdr:to>
      <xdr:col>20</xdr:col>
      <xdr:colOff>38100</xdr:colOff>
      <xdr:row>97</xdr:row>
      <xdr:rowOff>46571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63098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105842</xdr:rowOff>
    </xdr:from>
    <xdr:to>
      <xdr:col>15</xdr:col>
      <xdr:colOff>101600</xdr:colOff>
      <xdr:row>96</xdr:row>
      <xdr:rowOff>35992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52519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78918</xdr:rowOff>
    </xdr:from>
    <xdr:to>
      <xdr:col>10</xdr:col>
      <xdr:colOff>165100</xdr:colOff>
      <xdr:row>98</xdr:row>
      <xdr:rowOff>9068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25595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134989</xdr:rowOff>
    </xdr:from>
    <xdr:to>
      <xdr:col>6</xdr:col>
      <xdr:colOff>38100</xdr:colOff>
      <xdr:row>98</xdr:row>
      <xdr:rowOff>65139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81666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87057</xdr:rowOff>
    </xdr:from>
    <xdr:to>
      <xdr:col>55</xdr:col>
      <xdr:colOff>0</xdr:colOff>
      <xdr:row>38</xdr:row>
      <xdr:rowOff>89713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02157"/>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89713</xdr:rowOff>
    </xdr:from>
    <xdr:to>
      <xdr:col>50</xdr:col>
      <xdr:colOff>114300</xdr:colOff>
      <xdr:row>38</xdr:row>
      <xdr:rowOff>90246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0481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22733</xdr:rowOff>
    </xdr:from>
    <xdr:to>
      <xdr:col>45</xdr:col>
      <xdr:colOff>177800</xdr:colOff>
      <xdr:row>38</xdr:row>
      <xdr:rowOff>90246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09133"/>
          <a:ext cx="889000" cy="10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22733</xdr:rowOff>
    </xdr:from>
    <xdr:to>
      <xdr:col>41</xdr:col>
      <xdr:colOff>50800</xdr:colOff>
      <xdr:row>39</xdr:row>
      <xdr:rowOff>25748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09133"/>
          <a:ext cx="889000" cy="120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36257</xdr:rowOff>
    </xdr:from>
    <xdr:to>
      <xdr:col>55</xdr:col>
      <xdr:colOff>50800</xdr:colOff>
      <xdr:row>38</xdr:row>
      <xdr:rowOff>137857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14684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38913</xdr:rowOff>
    </xdr:from>
    <xdr:to>
      <xdr:col>50</xdr:col>
      <xdr:colOff>165100</xdr:colOff>
      <xdr:row>38</xdr:row>
      <xdr:rowOff>140513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131640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39446</xdr:rowOff>
    </xdr:from>
    <xdr:to>
      <xdr:col>46</xdr:col>
      <xdr:colOff>38100</xdr:colOff>
      <xdr:row>38</xdr:row>
      <xdr:rowOff>141046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132173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143383</xdr:rowOff>
    </xdr:from>
    <xdr:to>
      <xdr:col>41</xdr:col>
      <xdr:colOff>101600</xdr:colOff>
      <xdr:row>32</xdr:row>
      <xdr:rowOff>73533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64660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5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146398</xdr:rowOff>
    </xdr:from>
    <xdr:to>
      <xdr:col>36</xdr:col>
      <xdr:colOff>165100</xdr:colOff>
      <xdr:row>39</xdr:row>
      <xdr:rowOff>76548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67675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158438</xdr:rowOff>
    </xdr:from>
    <xdr:to>
      <xdr:col>55</xdr:col>
      <xdr:colOff>0</xdr:colOff>
      <xdr:row>57</xdr:row>
      <xdr:rowOff>5383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9638"/>
          <a:ext cx="8382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113571</xdr:rowOff>
    </xdr:from>
    <xdr:to>
      <xdr:col>50</xdr:col>
      <xdr:colOff>114300</xdr:colOff>
      <xdr:row>57</xdr:row>
      <xdr:rowOff>5383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14771"/>
          <a:ext cx="889000" cy="6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113571</xdr:rowOff>
    </xdr:from>
    <xdr:to>
      <xdr:col>45</xdr:col>
      <xdr:colOff>177800</xdr:colOff>
      <xdr:row>57</xdr:row>
      <xdr:rowOff>6686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4771"/>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6686</xdr:rowOff>
    </xdr:from>
    <xdr:to>
      <xdr:col>41</xdr:col>
      <xdr:colOff>50800</xdr:colOff>
      <xdr:row>57</xdr:row>
      <xdr:rowOff>126517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79336"/>
          <a:ext cx="889000" cy="1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107638</xdr:rowOff>
    </xdr:from>
    <xdr:to>
      <xdr:col>55</xdr:col>
      <xdr:colOff>50800</xdr:colOff>
      <xdr:row>57</xdr:row>
      <xdr:rowOff>37788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130515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126033</xdr:rowOff>
    </xdr:from>
    <xdr:to>
      <xdr:col>50</xdr:col>
      <xdr:colOff>165100</xdr:colOff>
      <xdr:row>57</xdr:row>
      <xdr:rowOff>56183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72710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62771</xdr:rowOff>
    </xdr:from>
    <xdr:to>
      <xdr:col>46</xdr:col>
      <xdr:colOff>38100</xdr:colOff>
      <xdr:row>56</xdr:row>
      <xdr:rowOff>164371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127336</xdr:rowOff>
    </xdr:from>
    <xdr:to>
      <xdr:col>41</xdr:col>
      <xdr:colOff>101600</xdr:colOff>
      <xdr:row>57</xdr:row>
      <xdr:rowOff>57486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48613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75717</xdr:rowOff>
    </xdr:from>
    <xdr:to>
      <xdr:col>36</xdr:col>
      <xdr:colOff>165100</xdr:colOff>
      <xdr:row>58</xdr:row>
      <xdr:rowOff>5867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168444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120383</xdr:rowOff>
    </xdr:from>
    <xdr:to>
      <xdr:col>55</xdr:col>
      <xdr:colOff>0</xdr:colOff>
      <xdr:row>78</xdr:row>
      <xdr:rowOff>144481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93483"/>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120383</xdr:rowOff>
    </xdr:from>
    <xdr:to>
      <xdr:col>50</xdr:col>
      <xdr:colOff>114300</xdr:colOff>
      <xdr:row>79</xdr:row>
      <xdr:rowOff>2787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93483"/>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150349</xdr:rowOff>
    </xdr:from>
    <xdr:to>
      <xdr:col>45</xdr:col>
      <xdr:colOff>177800</xdr:colOff>
      <xdr:row>79</xdr:row>
      <xdr:rowOff>2787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2344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140481</xdr:rowOff>
    </xdr:from>
    <xdr:to>
      <xdr:col>41</xdr:col>
      <xdr:colOff>50800</xdr:colOff>
      <xdr:row>78</xdr:row>
      <xdr:rowOff>150349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42131"/>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93681</xdr:rowOff>
    </xdr:from>
    <xdr:to>
      <xdr:col>55</xdr:col>
      <xdr:colOff>50800</xdr:colOff>
      <xdr:row>79</xdr:row>
      <xdr:rowOff>23831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69583</xdr:rowOff>
    </xdr:from>
    <xdr:to>
      <xdr:col>50</xdr:col>
      <xdr:colOff>165100</xdr:colOff>
      <xdr:row>78</xdr:row>
      <xdr:rowOff>171183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162310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123437</xdr:rowOff>
    </xdr:from>
    <xdr:to>
      <xdr:col>46</xdr:col>
      <xdr:colOff>38100</xdr:colOff>
      <xdr:row>79</xdr:row>
      <xdr:rowOff>53587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44714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99549</xdr:rowOff>
    </xdr:from>
    <xdr:to>
      <xdr:col>41</xdr:col>
      <xdr:colOff>101600</xdr:colOff>
      <xdr:row>79</xdr:row>
      <xdr:rowOff>29699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89681</xdr:rowOff>
    </xdr:from>
    <xdr:to>
      <xdr:col>36</xdr:col>
      <xdr:colOff>165100</xdr:colOff>
      <xdr:row>78</xdr:row>
      <xdr:rowOff>19831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35883</xdr:rowOff>
    </xdr:from>
    <xdr:to>
      <xdr:col>55</xdr:col>
      <xdr:colOff>0</xdr:colOff>
      <xdr:row>98</xdr:row>
      <xdr:rowOff>135618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37983"/>
          <a:ext cx="8382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35883</xdr:rowOff>
    </xdr:from>
    <xdr:to>
      <xdr:col>50</xdr:col>
      <xdr:colOff>114300</xdr:colOff>
      <xdr:row>98</xdr:row>
      <xdr:rowOff>79730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7983"/>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79730</xdr:rowOff>
    </xdr:from>
    <xdr:to>
      <xdr:col>45</xdr:col>
      <xdr:colOff>177800</xdr:colOff>
      <xdr:row>98</xdr:row>
      <xdr:rowOff>116939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81830"/>
          <a:ext cx="889000" cy="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116939</xdr:rowOff>
    </xdr:from>
    <xdr:to>
      <xdr:col>41</xdr:col>
      <xdr:colOff>50800</xdr:colOff>
      <xdr:row>98</xdr:row>
      <xdr:rowOff>168949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19039"/>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84818</xdr:rowOff>
    </xdr:from>
    <xdr:to>
      <xdr:col>55</xdr:col>
      <xdr:colOff>50800</xdr:colOff>
      <xdr:row>99</xdr:row>
      <xdr:rowOff>14968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171195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156533</xdr:rowOff>
    </xdr:from>
    <xdr:to>
      <xdr:col>50</xdr:col>
      <xdr:colOff>165100</xdr:colOff>
      <xdr:row>98</xdr:row>
      <xdr:rowOff>86683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77810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28930</xdr:rowOff>
    </xdr:from>
    <xdr:to>
      <xdr:col>46</xdr:col>
      <xdr:colOff>38100</xdr:colOff>
      <xdr:row>98</xdr:row>
      <xdr:rowOff>130530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121657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66139</xdr:rowOff>
    </xdr:from>
    <xdr:to>
      <xdr:col>41</xdr:col>
      <xdr:colOff>101600</xdr:colOff>
      <xdr:row>98</xdr:row>
      <xdr:rowOff>167739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118149</xdr:rowOff>
    </xdr:from>
    <xdr:to>
      <xdr:col>36</xdr:col>
      <xdr:colOff>165100</xdr:colOff>
      <xdr:row>99</xdr:row>
      <xdr:rowOff>48299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39426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1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91629</xdr:rowOff>
    </xdr:from>
    <xdr:to>
      <xdr:col>85</xdr:col>
      <xdr:colOff>127000</xdr:colOff>
      <xdr:row>39</xdr:row>
      <xdr:rowOff>97279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78179"/>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66319</xdr:rowOff>
    </xdr:from>
    <xdr:to>
      <xdr:col>81</xdr:col>
      <xdr:colOff>50800</xdr:colOff>
      <xdr:row>39</xdr:row>
      <xdr:rowOff>97279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52869"/>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66319</xdr:rowOff>
    </xdr:from>
    <xdr:to>
      <xdr:col>76</xdr:col>
      <xdr:colOff>114300</xdr:colOff>
      <xdr:row>39</xdr:row>
      <xdr:rowOff>76509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52869"/>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76509</xdr:rowOff>
    </xdr:from>
    <xdr:to>
      <xdr:col>71</xdr:col>
      <xdr:colOff>177800</xdr:colOff>
      <xdr:row>39</xdr:row>
      <xdr:rowOff>81407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630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40829</xdr:rowOff>
    </xdr:from>
    <xdr:to>
      <xdr:col>85</xdr:col>
      <xdr:colOff>177800</xdr:colOff>
      <xdr:row>39</xdr:row>
      <xdr:rowOff>142429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46479</xdr:rowOff>
    </xdr:from>
    <xdr:to>
      <xdr:col>81</xdr:col>
      <xdr:colOff>101600</xdr:colOff>
      <xdr:row>39</xdr:row>
      <xdr:rowOff>148079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139206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15519</xdr:rowOff>
    </xdr:from>
    <xdr:to>
      <xdr:col>76</xdr:col>
      <xdr:colOff>165100</xdr:colOff>
      <xdr:row>39</xdr:row>
      <xdr:rowOff>117119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108246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94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25709</xdr:rowOff>
    </xdr:from>
    <xdr:to>
      <xdr:col>72</xdr:col>
      <xdr:colOff>38100</xdr:colOff>
      <xdr:row>39</xdr:row>
      <xdr:rowOff>127309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118436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30607</xdr:rowOff>
    </xdr:from>
    <xdr:to>
      <xdr:col>67</xdr:col>
      <xdr:colOff>101600</xdr:colOff>
      <xdr:row>39</xdr:row>
      <xdr:rowOff>132207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123334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66156</xdr:rowOff>
    </xdr:from>
    <xdr:to>
      <xdr:col>85</xdr:col>
      <xdr:colOff>127000</xdr:colOff>
      <xdr:row>76</xdr:row>
      <xdr:rowOff>78305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96356"/>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66156</xdr:rowOff>
    </xdr:from>
    <xdr:to>
      <xdr:col>81</xdr:col>
      <xdr:colOff>50800</xdr:colOff>
      <xdr:row>76</xdr:row>
      <xdr:rowOff>71969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9635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71969</xdr:rowOff>
    </xdr:from>
    <xdr:to>
      <xdr:col>76</xdr:col>
      <xdr:colOff>114300</xdr:colOff>
      <xdr:row>76</xdr:row>
      <xdr:rowOff>78108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021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77913</xdr:rowOff>
    </xdr:from>
    <xdr:to>
      <xdr:col>71</xdr:col>
      <xdr:colOff>177800</xdr:colOff>
      <xdr:row>76</xdr:row>
      <xdr:rowOff>78108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08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27505</xdr:rowOff>
    </xdr:from>
    <xdr:to>
      <xdr:col>85</xdr:col>
      <xdr:colOff>177800</xdr:colOff>
      <xdr:row>76</xdr:row>
      <xdr:rowOff>129105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5932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15356</xdr:rowOff>
    </xdr:from>
    <xdr:to>
      <xdr:col>81</xdr:col>
      <xdr:colOff>101600</xdr:colOff>
      <xdr:row>76</xdr:row>
      <xdr:rowOff>116956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108083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21169</xdr:rowOff>
    </xdr:from>
    <xdr:to>
      <xdr:col>76</xdr:col>
      <xdr:colOff>165100</xdr:colOff>
      <xdr:row>76</xdr:row>
      <xdr:rowOff>122769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139296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2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27308</xdr:rowOff>
    </xdr:from>
    <xdr:to>
      <xdr:col>72</xdr:col>
      <xdr:colOff>38100</xdr:colOff>
      <xdr:row>76</xdr:row>
      <xdr:rowOff>128908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145435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27113</xdr:rowOff>
    </xdr:from>
    <xdr:to>
      <xdr:col>67</xdr:col>
      <xdr:colOff>101600</xdr:colOff>
      <xdr:row>76</xdr:row>
      <xdr:rowOff>128713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145239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93418</xdr:rowOff>
    </xdr:from>
    <xdr:to>
      <xdr:col>85</xdr:col>
      <xdr:colOff>127000</xdr:colOff>
      <xdr:row>98</xdr:row>
      <xdr:rowOff>95777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5518"/>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80246</xdr:rowOff>
    </xdr:from>
    <xdr:to>
      <xdr:col>81</xdr:col>
      <xdr:colOff>50800</xdr:colOff>
      <xdr:row>98</xdr:row>
      <xdr:rowOff>93418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82346"/>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80246</xdr:rowOff>
    </xdr:from>
    <xdr:to>
      <xdr:col>76</xdr:col>
      <xdr:colOff>114300</xdr:colOff>
      <xdr:row>98</xdr:row>
      <xdr:rowOff>120717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2346"/>
          <a:ext cx="889000" cy="4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120717</xdr:rowOff>
    </xdr:from>
    <xdr:to>
      <xdr:col>71</xdr:col>
      <xdr:colOff>177800</xdr:colOff>
      <xdr:row>98</xdr:row>
      <xdr:rowOff>133697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2817"/>
          <a:ext cx="8890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44977</xdr:rowOff>
    </xdr:from>
    <xdr:to>
      <xdr:col>85</xdr:col>
      <xdr:colOff>177800</xdr:colOff>
      <xdr:row>98</xdr:row>
      <xdr:rowOff>146577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42618</xdr:rowOff>
    </xdr:from>
    <xdr:to>
      <xdr:col>81</xdr:col>
      <xdr:colOff>101600</xdr:colOff>
      <xdr:row>98</xdr:row>
      <xdr:rowOff>144218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135345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29446</xdr:rowOff>
    </xdr:from>
    <xdr:to>
      <xdr:col>76</xdr:col>
      <xdr:colOff>165100</xdr:colOff>
      <xdr:row>98</xdr:row>
      <xdr:rowOff>131046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122173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69917</xdr:rowOff>
    </xdr:from>
    <xdr:to>
      <xdr:col>72</xdr:col>
      <xdr:colOff>38100</xdr:colOff>
      <xdr:row>99</xdr:row>
      <xdr:rowOff>67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162644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82897</xdr:rowOff>
    </xdr:from>
    <xdr:to>
      <xdr:col>67</xdr:col>
      <xdr:colOff>101600</xdr:colOff>
      <xdr:row>99</xdr:row>
      <xdr:rowOff>13047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4174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24668</xdr:rowOff>
    </xdr:from>
    <xdr:to>
      <xdr:col>116</xdr:col>
      <xdr:colOff>63500</xdr:colOff>
      <xdr:row>58</xdr:row>
      <xdr:rowOff>26132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68768"/>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26132</xdr:rowOff>
    </xdr:from>
    <xdr:to>
      <xdr:col>111</xdr:col>
      <xdr:colOff>177800</xdr:colOff>
      <xdr:row>58</xdr:row>
      <xdr:rowOff>27594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7023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27594</xdr:rowOff>
    </xdr:from>
    <xdr:to>
      <xdr:col>107</xdr:col>
      <xdr:colOff>50800</xdr:colOff>
      <xdr:row>58</xdr:row>
      <xdr:rowOff>28601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1694"/>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28601</xdr:rowOff>
    </xdr:from>
    <xdr:to>
      <xdr:col>102</xdr:col>
      <xdr:colOff>114300</xdr:colOff>
      <xdr:row>58</xdr:row>
      <xdr:rowOff>29241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7270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145318</xdr:rowOff>
    </xdr:from>
    <xdr:to>
      <xdr:col>116</xdr:col>
      <xdr:colOff>114300</xdr:colOff>
      <xdr:row>58</xdr:row>
      <xdr:rowOff>75468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104695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146782</xdr:rowOff>
    </xdr:from>
    <xdr:to>
      <xdr:col>112</xdr:col>
      <xdr:colOff>38100</xdr:colOff>
      <xdr:row>58</xdr:row>
      <xdr:rowOff>76932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93459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148244</xdr:rowOff>
    </xdr:from>
    <xdr:to>
      <xdr:col>107</xdr:col>
      <xdr:colOff>101600</xdr:colOff>
      <xdr:row>58</xdr:row>
      <xdr:rowOff>78394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94921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149251</xdr:rowOff>
    </xdr:from>
    <xdr:to>
      <xdr:col>102</xdr:col>
      <xdr:colOff>165100</xdr:colOff>
      <xdr:row>58</xdr:row>
      <xdr:rowOff>79401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70528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149891</xdr:rowOff>
    </xdr:from>
    <xdr:to>
      <xdr:col>98</xdr:col>
      <xdr:colOff>38100</xdr:colOff>
      <xdr:row>58</xdr:row>
      <xdr:rowOff>80041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71168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67824</xdr:rowOff>
    </xdr:from>
    <xdr:to>
      <xdr:col>116</xdr:col>
      <xdr:colOff>63500</xdr:colOff>
      <xdr:row>77</xdr:row>
      <xdr:rowOff>81159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6947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26696</xdr:rowOff>
    </xdr:from>
    <xdr:to>
      <xdr:col>111</xdr:col>
      <xdr:colOff>177800</xdr:colOff>
      <xdr:row>77</xdr:row>
      <xdr:rowOff>67824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28346"/>
          <a:ext cx="889000" cy="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26696</xdr:rowOff>
    </xdr:from>
    <xdr:to>
      <xdr:col>107</xdr:col>
      <xdr:colOff>50800</xdr:colOff>
      <xdr:row>77</xdr:row>
      <xdr:rowOff>88379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28346"/>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10540</xdr:rowOff>
    </xdr:from>
    <xdr:to>
      <xdr:col>102</xdr:col>
      <xdr:colOff>114300</xdr:colOff>
      <xdr:row>77</xdr:row>
      <xdr:rowOff>88379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12190"/>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30359</xdr:rowOff>
    </xdr:from>
    <xdr:to>
      <xdr:col>116</xdr:col>
      <xdr:colOff>114300</xdr:colOff>
      <xdr:row>77</xdr:row>
      <xdr:rowOff>131959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17024</xdr:rowOff>
    </xdr:from>
    <xdr:to>
      <xdr:col>112</xdr:col>
      <xdr:colOff>38100</xdr:colOff>
      <xdr:row>77</xdr:row>
      <xdr:rowOff>118624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147346</xdr:rowOff>
    </xdr:from>
    <xdr:to>
      <xdr:col>107</xdr:col>
      <xdr:colOff>101600</xdr:colOff>
      <xdr:row>77</xdr:row>
      <xdr:rowOff>77496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94022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37579</xdr:rowOff>
    </xdr:from>
    <xdr:to>
      <xdr:col>102</xdr:col>
      <xdr:colOff>165100</xdr:colOff>
      <xdr:row>77</xdr:row>
      <xdr:rowOff>139179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130306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77868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住民一人当たりのコストについて、本町が類似団体平均値を上回っているのは、扶助費・普通建設事業費・貸付金である。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普通建設事業費については、令和２年度から増加し、令和３年度から類似団体平均を超える水準となっているが、これは令和２年３月に着工した高田南土地区画整理事業の一括施工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年度の普通建設事業費においては、新規整備及び更新整備のいずれも昨年度より減少しているが、新図書館等複合施設整備事業用地や西彼中央土地開発公社所有用地の購入の影響により、一人当たり２，４１４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先述した高田南土地区画整理事業の一括施工については令和６年度を最終年度としているが、今後も新図書館等複合施設整備事業等の大型建設事業が控えていることから、主要大型事業の完了までは事業費が膨らむ傾向に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39,686
28.73
16,167,235
15,013,175
1,053,551
8,284,066
12,738,874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107696</xdr:rowOff>
    </xdr:from>
    <xdr:to>
      <xdr:col>24</xdr:col>
      <xdr:colOff>63500</xdr:colOff>
      <xdr:row>36</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9896"/>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125984</xdr:rowOff>
    </xdr:from>
    <xdr:to>
      <xdr:col>19</xdr:col>
      <xdr:colOff>177800</xdr:colOff>
      <xdr:row>36</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818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120650</xdr:rowOff>
    </xdr:from>
    <xdr:to>
      <xdr:col>15</xdr:col>
      <xdr:colOff>50800</xdr:colOff>
      <xdr:row>36</xdr:row>
      <xdr:rowOff>125984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285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88646</xdr:rowOff>
    </xdr:from>
    <xdr:to>
      <xdr:col>10</xdr:col>
      <xdr:colOff>114300</xdr:colOff>
      <xdr:row>36</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56896</xdr:rowOff>
    </xdr:from>
    <xdr:to>
      <xdr:col>24</xdr:col>
      <xdr:colOff>114300</xdr:colOff>
      <xdr:row>36</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35323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90424</xdr:rowOff>
    </xdr:from>
    <xdr:to>
      <xdr:col>20</xdr:col>
      <xdr:colOff>38100</xdr:colOff>
      <xdr:row>37</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75184</xdr:rowOff>
    </xdr:from>
    <xdr:to>
      <xdr:col>15</xdr:col>
      <xdr:colOff>101600</xdr:colOff>
      <xdr:row>37</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69850</xdr:rowOff>
    </xdr:from>
    <xdr:to>
      <xdr:col>10</xdr:col>
      <xdr:colOff>165100</xdr:colOff>
      <xdr:row>37</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37846</xdr:rowOff>
    </xdr:from>
    <xdr:to>
      <xdr:col>6</xdr:col>
      <xdr:colOff>38100</xdr:colOff>
      <xdr:row>36</xdr:row>
      <xdr:rowOff>139446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101253</xdr:rowOff>
    </xdr:from>
    <xdr:to>
      <xdr:col>24</xdr:col>
      <xdr:colOff>63500</xdr:colOff>
      <xdr:row>58</xdr:row>
      <xdr:rowOff>149693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5353"/>
          <a:ext cx="8382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133312</xdr:rowOff>
    </xdr:from>
    <xdr:to>
      <xdr:col>19</xdr:col>
      <xdr:colOff>177800</xdr:colOff>
      <xdr:row>58</xdr:row>
      <xdr:rowOff>149693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7412"/>
          <a:ext cx="889000" cy="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5208</xdr:rowOff>
    </xdr:from>
    <xdr:to>
      <xdr:col>15</xdr:col>
      <xdr:colOff>50800</xdr:colOff>
      <xdr:row>58</xdr:row>
      <xdr:rowOff>133312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77858"/>
          <a:ext cx="889000" cy="2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5208</xdr:rowOff>
    </xdr:from>
    <xdr:to>
      <xdr:col>10</xdr:col>
      <xdr:colOff>114300</xdr:colOff>
      <xdr:row>58</xdr:row>
      <xdr:rowOff>167707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7858"/>
          <a:ext cx="889000" cy="33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50453</xdr:rowOff>
    </xdr:from>
    <xdr:to>
      <xdr:col>24</xdr:col>
      <xdr:colOff>114300</xdr:colOff>
      <xdr:row>58</xdr:row>
      <xdr:rowOff>152053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98893</xdr:rowOff>
    </xdr:from>
    <xdr:to>
      <xdr:col>20</xdr:col>
      <xdr:colOff>38100</xdr:colOff>
      <xdr:row>59</xdr:row>
      <xdr:rowOff>29043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20170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82512</xdr:rowOff>
    </xdr:from>
    <xdr:to>
      <xdr:col>15</xdr:col>
      <xdr:colOff>101600</xdr:colOff>
      <xdr:row>59</xdr:row>
      <xdr:rowOff>12662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125858</xdr:rowOff>
    </xdr:from>
    <xdr:to>
      <xdr:col>10</xdr:col>
      <xdr:colOff>165100</xdr:colOff>
      <xdr:row>57</xdr:row>
      <xdr:rowOff>56008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47135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116907</xdr:rowOff>
    </xdr:from>
    <xdr:to>
      <xdr:col>6</xdr:col>
      <xdr:colOff>38100</xdr:colOff>
      <xdr:row>59</xdr:row>
      <xdr:rowOff>47057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38184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27473</xdr:rowOff>
    </xdr:from>
    <xdr:to>
      <xdr:col>24</xdr:col>
      <xdr:colOff>63500</xdr:colOff>
      <xdr:row>77</xdr:row>
      <xdr:rowOff>107048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9123"/>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8820</xdr:rowOff>
    </xdr:from>
    <xdr:to>
      <xdr:col>19</xdr:col>
      <xdr:colOff>177800</xdr:colOff>
      <xdr:row>77</xdr:row>
      <xdr:rowOff>107048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0470"/>
          <a:ext cx="889000" cy="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8820</xdr:rowOff>
    </xdr:from>
    <xdr:to>
      <xdr:col>15</xdr:col>
      <xdr:colOff>50800</xdr:colOff>
      <xdr:row>77</xdr:row>
      <xdr:rowOff>157051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0470"/>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157051</xdr:rowOff>
    </xdr:from>
    <xdr:to>
      <xdr:col>10</xdr:col>
      <xdr:colOff>114300</xdr:colOff>
      <xdr:row>78</xdr:row>
      <xdr:rowOff>85582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8701"/>
          <a:ext cx="889000" cy="9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148123</xdr:rowOff>
    </xdr:from>
    <xdr:to>
      <xdr:col>24</xdr:col>
      <xdr:colOff>114300</xdr:colOff>
      <xdr:row>77</xdr:row>
      <xdr:rowOff>78273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126550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56248</xdr:rowOff>
    </xdr:from>
    <xdr:to>
      <xdr:col>20</xdr:col>
      <xdr:colOff>38100</xdr:colOff>
      <xdr:row>77</xdr:row>
      <xdr:rowOff>157848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129470</xdr:rowOff>
    </xdr:from>
    <xdr:to>
      <xdr:col>15</xdr:col>
      <xdr:colOff>101600</xdr:colOff>
      <xdr:row>77</xdr:row>
      <xdr:rowOff>59620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50747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106251</xdr:rowOff>
    </xdr:from>
    <xdr:to>
      <xdr:col>10</xdr:col>
      <xdr:colOff>165100</xdr:colOff>
      <xdr:row>78</xdr:row>
      <xdr:rowOff>36401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27528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34782</xdr:rowOff>
    </xdr:from>
    <xdr:to>
      <xdr:col>6</xdr:col>
      <xdr:colOff>38100</xdr:colOff>
      <xdr:row>78</xdr:row>
      <xdr:rowOff>136382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127509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27898</xdr:rowOff>
    </xdr:from>
    <xdr:to>
      <xdr:col>24</xdr:col>
      <xdr:colOff>63500</xdr:colOff>
      <xdr:row>98</xdr:row>
      <xdr:rowOff>70402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29998"/>
          <a:ext cx="8382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27898</xdr:rowOff>
    </xdr:from>
    <xdr:to>
      <xdr:col>19</xdr:col>
      <xdr:colOff>177800</xdr:colOff>
      <xdr:row>98</xdr:row>
      <xdr:rowOff>48881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29998"/>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48881</xdr:rowOff>
    </xdr:from>
    <xdr:to>
      <xdr:col>15</xdr:col>
      <xdr:colOff>50800</xdr:colOff>
      <xdr:row>98</xdr:row>
      <xdr:rowOff>165173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50981"/>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165173</xdr:rowOff>
    </xdr:from>
    <xdr:to>
      <xdr:col>10</xdr:col>
      <xdr:colOff>114300</xdr:colOff>
      <xdr:row>99</xdr:row>
      <xdr:rowOff>19114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7273"/>
          <a:ext cx="8890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19602</xdr:rowOff>
    </xdr:from>
    <xdr:to>
      <xdr:col>24</xdr:col>
      <xdr:colOff>114300</xdr:colOff>
      <xdr:row>98</xdr:row>
      <xdr:rowOff>121202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169479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148548</xdr:rowOff>
    </xdr:from>
    <xdr:to>
      <xdr:col>20</xdr:col>
      <xdr:colOff>38100</xdr:colOff>
      <xdr:row>98</xdr:row>
      <xdr:rowOff>78698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169531</xdr:rowOff>
    </xdr:from>
    <xdr:to>
      <xdr:col>15</xdr:col>
      <xdr:colOff>101600</xdr:colOff>
      <xdr:row>98</xdr:row>
      <xdr:rowOff>99681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114373</xdr:rowOff>
    </xdr:from>
    <xdr:to>
      <xdr:col>10</xdr:col>
      <xdr:colOff>165100</xdr:colOff>
      <xdr:row>99</xdr:row>
      <xdr:rowOff>44523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35650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139764</xdr:rowOff>
    </xdr:from>
    <xdr:to>
      <xdr:col>6</xdr:col>
      <xdr:colOff>38100</xdr:colOff>
      <xdr:row>99</xdr:row>
      <xdr:rowOff>69914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61041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40069</xdr:rowOff>
    </xdr:from>
    <xdr:to>
      <xdr:col>55</xdr:col>
      <xdr:colOff>0</xdr:colOff>
      <xdr:row>38</xdr:row>
      <xdr:rowOff>48641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516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48641</xdr:rowOff>
    </xdr:from>
    <xdr:to>
      <xdr:col>50</xdr:col>
      <xdr:colOff>114300</xdr:colOff>
      <xdr:row>38</xdr:row>
      <xdr:rowOff>75882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3741"/>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75882</xdr:rowOff>
    </xdr:from>
    <xdr:to>
      <xdr:col>45</xdr:col>
      <xdr:colOff>177800</xdr:colOff>
      <xdr:row>38</xdr:row>
      <xdr:rowOff>77597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909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163322</xdr:rowOff>
    </xdr:from>
    <xdr:to>
      <xdr:col>41</xdr:col>
      <xdr:colOff>50800</xdr:colOff>
      <xdr:row>38</xdr:row>
      <xdr:rowOff>77597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06972"/>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160719</xdr:rowOff>
    </xdr:from>
    <xdr:to>
      <xdr:col>55</xdr:col>
      <xdr:colOff>50800</xdr:colOff>
      <xdr:row>38</xdr:row>
      <xdr:rowOff>90869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12145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169291</xdr:rowOff>
    </xdr:from>
    <xdr:to>
      <xdr:col>50</xdr:col>
      <xdr:colOff>165100</xdr:colOff>
      <xdr:row>38</xdr:row>
      <xdr:rowOff>99441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115968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25082</xdr:rowOff>
    </xdr:from>
    <xdr:to>
      <xdr:col>46</xdr:col>
      <xdr:colOff>38100</xdr:colOff>
      <xdr:row>38</xdr:row>
      <xdr:rowOff>126682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143210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1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26797</xdr:rowOff>
    </xdr:from>
    <xdr:to>
      <xdr:col>41</xdr:col>
      <xdr:colOff>101600</xdr:colOff>
      <xdr:row>38</xdr:row>
      <xdr:rowOff>128397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144924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112522</xdr:rowOff>
    </xdr:from>
    <xdr:to>
      <xdr:col>36</xdr:col>
      <xdr:colOff>165100</xdr:colOff>
      <xdr:row>38</xdr:row>
      <xdr:rowOff>42672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59199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3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155181</xdr:rowOff>
    </xdr:from>
    <xdr:to>
      <xdr:col>55</xdr:col>
      <xdr:colOff>0</xdr:colOff>
      <xdr:row>58</xdr:row>
      <xdr:rowOff>156832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9928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156832</xdr:rowOff>
    </xdr:from>
    <xdr:to>
      <xdr:col>50</xdr:col>
      <xdr:colOff>114300</xdr:colOff>
      <xdr:row>58</xdr:row>
      <xdr:rowOff>162534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0093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158306</xdr:rowOff>
    </xdr:from>
    <xdr:to>
      <xdr:col>45</xdr:col>
      <xdr:colOff>177800</xdr:colOff>
      <xdr:row>58</xdr:row>
      <xdr:rowOff>162534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2406"/>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158306</xdr:rowOff>
    </xdr:from>
    <xdr:to>
      <xdr:col>41</xdr:col>
      <xdr:colOff>50800</xdr:colOff>
      <xdr:row>58</xdr:row>
      <xdr:rowOff>162179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02406"/>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104381</xdr:rowOff>
    </xdr:from>
    <xdr:to>
      <xdr:col>55</xdr:col>
      <xdr:colOff>50800</xdr:colOff>
      <xdr:row>59</xdr:row>
      <xdr:rowOff>34531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19308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106032</xdr:rowOff>
    </xdr:from>
    <xdr:to>
      <xdr:col>50</xdr:col>
      <xdr:colOff>165100</xdr:colOff>
      <xdr:row>59</xdr:row>
      <xdr:rowOff>36182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111734</xdr:rowOff>
    </xdr:from>
    <xdr:to>
      <xdr:col>46</xdr:col>
      <xdr:colOff>38100</xdr:colOff>
      <xdr:row>59</xdr:row>
      <xdr:rowOff>41884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107506</xdr:rowOff>
    </xdr:from>
    <xdr:to>
      <xdr:col>41</xdr:col>
      <xdr:colOff>101600</xdr:colOff>
      <xdr:row>59</xdr:row>
      <xdr:rowOff>37656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28783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111379</xdr:rowOff>
    </xdr:from>
    <xdr:to>
      <xdr:col>36</xdr:col>
      <xdr:colOff>165100</xdr:colOff>
      <xdr:row>59</xdr:row>
      <xdr:rowOff>41529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32656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127812</xdr:rowOff>
    </xdr:from>
    <xdr:to>
      <xdr:col>55</xdr:col>
      <xdr:colOff>0</xdr:colOff>
      <xdr:row>77</xdr:row>
      <xdr:rowOff>131242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946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39002</xdr:rowOff>
    </xdr:from>
    <xdr:to>
      <xdr:col>50</xdr:col>
      <xdr:colOff>114300</xdr:colOff>
      <xdr:row>77</xdr:row>
      <xdr:rowOff>131242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40652"/>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15227</xdr:rowOff>
    </xdr:from>
    <xdr:to>
      <xdr:col>45</xdr:col>
      <xdr:colOff>177800</xdr:colOff>
      <xdr:row>77</xdr:row>
      <xdr:rowOff>39002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45427"/>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15227</xdr:rowOff>
    </xdr:from>
    <xdr:to>
      <xdr:col>41</xdr:col>
      <xdr:colOff>50800</xdr:colOff>
      <xdr:row>78</xdr:row>
      <xdr:rowOff>128575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45427"/>
          <a:ext cx="889000" cy="4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77012</xdr:rowOff>
    </xdr:from>
    <xdr:to>
      <xdr:col>55</xdr:col>
      <xdr:colOff>50800</xdr:colOff>
      <xdr:row>78</xdr:row>
      <xdr:rowOff>7162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55439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80442</xdr:rowOff>
    </xdr:from>
    <xdr:to>
      <xdr:col>50</xdr:col>
      <xdr:colOff>165100</xdr:colOff>
      <xdr:row>78</xdr:row>
      <xdr:rowOff>10592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159652</xdr:rowOff>
    </xdr:from>
    <xdr:to>
      <xdr:col>46</xdr:col>
      <xdr:colOff>38100</xdr:colOff>
      <xdr:row>77</xdr:row>
      <xdr:rowOff>89802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106328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135877</xdr:rowOff>
    </xdr:from>
    <xdr:to>
      <xdr:col>41</xdr:col>
      <xdr:colOff>101600</xdr:colOff>
      <xdr:row>76</xdr:row>
      <xdr:rowOff>66027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82554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77775</xdr:rowOff>
    </xdr:from>
    <xdr:to>
      <xdr:col>36</xdr:col>
      <xdr:colOff>165100</xdr:colOff>
      <xdr:row>79</xdr:row>
      <xdr:rowOff>7925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170502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4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47664</xdr:rowOff>
    </xdr:from>
    <xdr:to>
      <xdr:col>55</xdr:col>
      <xdr:colOff>0</xdr:colOff>
      <xdr:row>96</xdr:row>
      <xdr:rowOff>16968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35414"/>
          <a:ext cx="838200" cy="1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97079</xdr:rowOff>
    </xdr:from>
    <xdr:to>
      <xdr:col>50</xdr:col>
      <xdr:colOff>114300</xdr:colOff>
      <xdr:row>95</xdr:row>
      <xdr:rowOff>47664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13379"/>
          <a:ext cx="889000" cy="1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97079</xdr:rowOff>
    </xdr:from>
    <xdr:to>
      <xdr:col>45</xdr:col>
      <xdr:colOff>177800</xdr:colOff>
      <xdr:row>95</xdr:row>
      <xdr:rowOff>129172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13379"/>
          <a:ext cx="889000" cy="2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129172</xdr:rowOff>
    </xdr:from>
    <xdr:to>
      <xdr:col>41</xdr:col>
      <xdr:colOff>50800</xdr:colOff>
      <xdr:row>96</xdr:row>
      <xdr:rowOff>97510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16922"/>
          <a:ext cx="8890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137618</xdr:rowOff>
    </xdr:from>
    <xdr:to>
      <xdr:col>55</xdr:col>
      <xdr:colOff>50800</xdr:colOff>
      <xdr:row>96</xdr:row>
      <xdr:rowOff>67768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160495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168314</xdr:rowOff>
    </xdr:from>
    <xdr:to>
      <xdr:col>50</xdr:col>
      <xdr:colOff>165100</xdr:colOff>
      <xdr:row>95</xdr:row>
      <xdr:rowOff>98464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114991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46279</xdr:rowOff>
    </xdr:from>
    <xdr:to>
      <xdr:col>46</xdr:col>
      <xdr:colOff>38100</xdr:colOff>
      <xdr:row>94</xdr:row>
      <xdr:rowOff>147879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164406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78372</xdr:rowOff>
    </xdr:from>
    <xdr:to>
      <xdr:col>41</xdr:col>
      <xdr:colOff>101600</xdr:colOff>
      <xdr:row>96</xdr:row>
      <xdr:rowOff>8522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25049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46710</xdr:rowOff>
    </xdr:from>
    <xdr:to>
      <xdr:col>36</xdr:col>
      <xdr:colOff>165100</xdr:colOff>
      <xdr:row>96</xdr:row>
      <xdr:rowOff>148310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1168</xdr:rowOff>
    </xdr:from>
    <xdr:to>
      <xdr:col>85</xdr:col>
      <xdr:colOff>127000</xdr:colOff>
      <xdr:row>39</xdr:row>
      <xdr:rowOff>37440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87718"/>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37440</xdr:rowOff>
    </xdr:from>
    <xdr:to>
      <xdr:col>81</xdr:col>
      <xdr:colOff>50800</xdr:colOff>
      <xdr:row>39</xdr:row>
      <xdr:rowOff>67272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2399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38773</xdr:rowOff>
    </xdr:from>
    <xdr:to>
      <xdr:col>76</xdr:col>
      <xdr:colOff>114300</xdr:colOff>
      <xdr:row>39</xdr:row>
      <xdr:rowOff>67272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25323"/>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38773</xdr:rowOff>
    </xdr:from>
    <xdr:to>
      <xdr:col>71</xdr:col>
      <xdr:colOff>177800</xdr:colOff>
      <xdr:row>39</xdr:row>
      <xdr:rowOff>72911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25323"/>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121818</xdr:rowOff>
    </xdr:from>
    <xdr:to>
      <xdr:col>85</xdr:col>
      <xdr:colOff>177800</xdr:colOff>
      <xdr:row>39</xdr:row>
      <xdr:rowOff>51968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36745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158090</xdr:rowOff>
    </xdr:from>
    <xdr:to>
      <xdr:col>81</xdr:col>
      <xdr:colOff>101600</xdr:colOff>
      <xdr:row>39</xdr:row>
      <xdr:rowOff>88240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79367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16472</xdr:rowOff>
    </xdr:from>
    <xdr:to>
      <xdr:col>76</xdr:col>
      <xdr:colOff>165100</xdr:colOff>
      <xdr:row>39</xdr:row>
      <xdr:rowOff>118072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109199</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159423</xdr:rowOff>
    </xdr:from>
    <xdr:to>
      <xdr:col>72</xdr:col>
      <xdr:colOff>38100</xdr:colOff>
      <xdr:row>39</xdr:row>
      <xdr:rowOff>89573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80700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22111</xdr:rowOff>
    </xdr:from>
    <xdr:to>
      <xdr:col>67</xdr:col>
      <xdr:colOff>101600</xdr:colOff>
      <xdr:row>39</xdr:row>
      <xdr:rowOff>123711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114838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8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60361</xdr:rowOff>
    </xdr:from>
    <xdr:to>
      <xdr:col>85</xdr:col>
      <xdr:colOff>127000</xdr:colOff>
      <xdr:row>57</xdr:row>
      <xdr:rowOff>63546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3011"/>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63546</xdr:rowOff>
    </xdr:from>
    <xdr:to>
      <xdr:col>81</xdr:col>
      <xdr:colOff>50800</xdr:colOff>
      <xdr:row>57</xdr:row>
      <xdr:rowOff>82634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36196"/>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53609</xdr:rowOff>
    </xdr:from>
    <xdr:to>
      <xdr:col>76</xdr:col>
      <xdr:colOff>114300</xdr:colOff>
      <xdr:row>57</xdr:row>
      <xdr:rowOff>82634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6259"/>
          <a:ext cx="88900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51156</xdr:rowOff>
    </xdr:from>
    <xdr:to>
      <xdr:col>71</xdr:col>
      <xdr:colOff>177800</xdr:colOff>
      <xdr:row>57</xdr:row>
      <xdr:rowOff>53609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3806"/>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9561</xdr:rowOff>
    </xdr:from>
    <xdr:to>
      <xdr:col>85</xdr:col>
      <xdr:colOff>177800</xdr:colOff>
      <xdr:row>57</xdr:row>
      <xdr:rowOff>111161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159438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12746</xdr:rowOff>
    </xdr:from>
    <xdr:to>
      <xdr:col>81</xdr:col>
      <xdr:colOff>101600</xdr:colOff>
      <xdr:row>57</xdr:row>
      <xdr:rowOff>114346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105473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31834</xdr:rowOff>
    </xdr:from>
    <xdr:to>
      <xdr:col>76</xdr:col>
      <xdr:colOff>165100</xdr:colOff>
      <xdr:row>57</xdr:row>
      <xdr:rowOff>133434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124561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2809</xdr:rowOff>
    </xdr:from>
    <xdr:to>
      <xdr:col>72</xdr:col>
      <xdr:colOff>38100</xdr:colOff>
      <xdr:row>57</xdr:row>
      <xdr:rowOff>104409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95536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356</xdr:rowOff>
    </xdr:from>
    <xdr:to>
      <xdr:col>67</xdr:col>
      <xdr:colOff>101600</xdr:colOff>
      <xdr:row>57</xdr:row>
      <xdr:rowOff>101956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93083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91629</xdr:rowOff>
    </xdr:from>
    <xdr:to>
      <xdr:col>85</xdr:col>
      <xdr:colOff>127000</xdr:colOff>
      <xdr:row>79</xdr:row>
      <xdr:rowOff>97278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6179"/>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66320</xdr:rowOff>
    </xdr:from>
    <xdr:to>
      <xdr:col>81</xdr:col>
      <xdr:colOff>50800</xdr:colOff>
      <xdr:row>79</xdr:row>
      <xdr:rowOff>97278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10870"/>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66320</xdr:rowOff>
    </xdr:from>
    <xdr:to>
      <xdr:col>76</xdr:col>
      <xdr:colOff>114300</xdr:colOff>
      <xdr:row>79</xdr:row>
      <xdr:rowOff>76509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1087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76509</xdr:rowOff>
    </xdr:from>
    <xdr:to>
      <xdr:col>71</xdr:col>
      <xdr:colOff>177800</xdr:colOff>
      <xdr:row>79</xdr:row>
      <xdr:rowOff>81407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10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40829</xdr:rowOff>
    </xdr:from>
    <xdr:to>
      <xdr:col>85</xdr:col>
      <xdr:colOff>177800</xdr:colOff>
      <xdr:row>79</xdr:row>
      <xdr:rowOff>142429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46478</xdr:rowOff>
    </xdr:from>
    <xdr:to>
      <xdr:col>81</xdr:col>
      <xdr:colOff>101600</xdr:colOff>
      <xdr:row>79</xdr:row>
      <xdr:rowOff>148078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139205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15520</xdr:rowOff>
    </xdr:from>
    <xdr:to>
      <xdr:col>76</xdr:col>
      <xdr:colOff>165100</xdr:colOff>
      <xdr:row>79</xdr:row>
      <xdr:rowOff>117120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108247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52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25709</xdr:rowOff>
    </xdr:from>
    <xdr:to>
      <xdr:col>72</xdr:col>
      <xdr:colOff>38100</xdr:colOff>
      <xdr:row>79</xdr:row>
      <xdr:rowOff>127309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118436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30607</xdr:rowOff>
    </xdr:from>
    <xdr:to>
      <xdr:col>67</xdr:col>
      <xdr:colOff>101600</xdr:colOff>
      <xdr:row>79</xdr:row>
      <xdr:rowOff>132207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123334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6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66156</xdr:rowOff>
    </xdr:from>
    <xdr:to>
      <xdr:col>85</xdr:col>
      <xdr:colOff>127000</xdr:colOff>
      <xdr:row>96</xdr:row>
      <xdr:rowOff>78305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25356"/>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66156</xdr:rowOff>
    </xdr:from>
    <xdr:to>
      <xdr:col>81</xdr:col>
      <xdr:colOff>50800</xdr:colOff>
      <xdr:row>96</xdr:row>
      <xdr:rowOff>71969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2535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71969</xdr:rowOff>
    </xdr:from>
    <xdr:to>
      <xdr:col>76</xdr:col>
      <xdr:colOff>114300</xdr:colOff>
      <xdr:row>96</xdr:row>
      <xdr:rowOff>78108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311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77913</xdr:rowOff>
    </xdr:from>
    <xdr:to>
      <xdr:col>71</xdr:col>
      <xdr:colOff>177800</xdr:colOff>
      <xdr:row>96</xdr:row>
      <xdr:rowOff>78108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37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27505</xdr:rowOff>
    </xdr:from>
    <xdr:to>
      <xdr:col>85</xdr:col>
      <xdr:colOff>177800</xdr:colOff>
      <xdr:row>96</xdr:row>
      <xdr:rowOff>129105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15356</xdr:rowOff>
    </xdr:from>
    <xdr:to>
      <xdr:col>81</xdr:col>
      <xdr:colOff>101600</xdr:colOff>
      <xdr:row>96</xdr:row>
      <xdr:rowOff>116956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108083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21169</xdr:rowOff>
    </xdr:from>
    <xdr:to>
      <xdr:col>76</xdr:col>
      <xdr:colOff>165100</xdr:colOff>
      <xdr:row>96</xdr:row>
      <xdr:rowOff>122769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139296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27308</xdr:rowOff>
    </xdr:from>
    <xdr:to>
      <xdr:col>72</xdr:col>
      <xdr:colOff>38100</xdr:colOff>
      <xdr:row>96</xdr:row>
      <xdr:rowOff>128908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145435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27113</xdr:rowOff>
    </xdr:from>
    <xdr:to>
      <xdr:col>67</xdr:col>
      <xdr:colOff>101600</xdr:colOff>
      <xdr:row>96</xdr:row>
      <xdr:rowOff>128713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145240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近年上昇傾向にあった衛生費及び教育費については上昇傾向が落ち着いた印象があるが、今年度は総務費及び民生費が増加した。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総務費は、本年度、一人当たり１４，８３３円増加した。この要因は、新図書館等複合施設整備事業用地の購入や、ふるさと納税の寄附額の増加による返礼品費の増加によるものである。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民生費は、長引く物価高騰対策として低所得者世帯への給付金事業が実施されたことにより、令和３年度と同水準まで増加した。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今後、新図書館等複合施設整備事業が本格的に始動するため、令和８年度までは総務費が高い水準となると考えられる。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また、近年の上昇傾向が一定落ち着いたように見える教育費についても、公民館や学校施設などの長寿命化対策や教育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の推進により、今後も高水準で推移することが見込まれる。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実質収支は、昨年度より１．０６ポイント減少し、実質単年度収支も２．２１ポイント赤字幅が拡大した。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実質単年度収支の赤字幅の拡大は、財政調整基金からの繰入額が昨年度よりも大きかったことによる。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しかしながら、財政調整基金からの繰入額を歳計剰余の積立額が上回ったことから、財政調整基金残高は大きく回復した。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本年度決算においては、すべての会計において実質赤字及び資金不足は発生していない。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昨年度末において駐車場事業特別会計を廃止したことに伴い、本年度からはその他会計の項目が皆減している。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長崎都市計画事業長与町土地区画整理事業特別会計における実質黒字額については、令和４年度に区画整理地内の一括施工によって造成された宅地のまとまった売却が行われたことにより、その収入が一時的に大幅に増加したものであり、本年度において状況が悪化したわけではない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昨年度より１６８百万円増加となった。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増加の大きな要因は「債務負担行為に基づく支出額」であり、西彼中央土地開発公社所有用地の購入による影響である。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また、平成２４年度長与小学校校舎建設事業に係る公債費に対する交付税措置が終了したことに伴い、「算入公債費等」が減少している。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本町においては満期一括償還地方債の利用をしていない。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将来負担比率の分子は昨年度よりさらに減少し、引き続き負の数となった。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おいては、本年度の起債発行額の減少による「一般会計等に係る地方債の現在高」の減少や西彼中央土地開発公社所有用地のの購入による「債務負担行為に基づく支出予定額」の減少などにより、「設立法人等の負債額等負担見込額」を除きすべての項目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財政調整基金、減債基金、教育振興基金、国民健康保険財政調整基金及び介護給付費等準備基金の増額により充当可能基金の額が大きく増額しており、ここ数年で最も多額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４年度決算剰余金を積み立てたことにより増加した。また、後年度の大型建設事業等による負担に備えるため、「減債基金」や「教育振興基金」への積立を積極的に行った結果、基金全体で５３９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大型建設事業や公共施設の更新費用等に対応するため、中長期的に基金残高は減少していく見込である。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ふるさとづくり基金：ふるさとづくり推進事業を円滑かつ効率的に行う。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地域福祉ボランティア基金：地域福祉の向上を目指し、福祉活動・清掃活動の推進やボランティア活動の育成を図る。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世紀ふれあい基金：青少年の健全育成を図る。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国際交流基金：国際交流の推進を円滑に行う。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教育振興基金：新図書館等複合施設建設に備え、積立を行った（３００百万円）。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ふるさとづくり基金：ふるさと長与応援寄附金の一部を積み立てた（２８百万円）。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地域福祉ボランティア基金：ふるさと長与応援寄附金の一部を積み立てた（１１百万円）。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世紀ふれあい基金：青少年団体への研修補助金の財源として取り崩した（１百万円）。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教育振興基金：義務教育施設の改修や新図書館等複合施設の建設のための財源として、令和６年度から計画的に取り崩していく予定である。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その他の基金：基金の設置目的に沿った経費の財源として充当する予定である。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決算剰余金の積立額が５７０百万円と比較的多額であったことに加え、本年度は純繰越金等の一般財源の増加により取崩しが抑制されたことで、残高は１５７百万円の増加となった。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図書館等複合施設建設事業や街路事業等の大型建設事業の財源とするほか、人件費等の経常的経費も増加が続いていることから、今後基金残高は減少していくことが見込まれる。しかしながら、突発的な財政需要や災害への備えのため、一定水準は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普通交付税（再算定）の臨時財政対策債償還基金費分の積立により、４２百万円の増加となった。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施工中の区画整理事業、街路事業及び新図書館等複合施設整備事業等に係る起債額の増加のほか、今後予定されている新浄水場建設事業に係る水道事業への出資債の発行等により、公債費の増加が想定されることから積極的な積立を続けているが、当該事業に係る償還期間には取崩しが増加し、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16167235</v>
      </c>
      <c r="BO4" s="449"/>
      <c r="BP4" s="449"/>
      <c r="BQ4" s="449"/>
      <c r="BR4" s="449"/>
      <c r="BS4" s="449"/>
      <c r="BT4" s="449"/>
      <c r="BU4" s="450"/>
      <c r="BV4" s="448">
        <v>15847973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12.7</v>
      </c>
      <c r="CU4" s="589"/>
      <c r="CV4" s="589"/>
      <c r="CW4" s="589"/>
      <c r="CX4" s="589"/>
      <c r="CY4" s="589"/>
      <c r="CZ4" s="589"/>
      <c r="DA4" s="590"/>
      <c r="DB4" s="588">
        <v>13.8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15013175</v>
      </c>
      <c r="BO5" s="420"/>
      <c r="BP5" s="420"/>
      <c r="BQ5" s="420"/>
      <c r="BR5" s="420"/>
      <c r="BS5" s="420"/>
      <c r="BT5" s="420"/>
      <c r="BU5" s="421"/>
      <c r="BV5" s="419">
        <v>14699621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93.7</v>
      </c>
      <c r="CU5" s="417"/>
      <c r="CV5" s="417"/>
      <c r="CW5" s="417"/>
      <c r="CX5" s="417"/>
      <c r="CY5" s="417"/>
      <c r="CZ5" s="417"/>
      <c r="DA5" s="418"/>
      <c r="DB5" s="416">
        <v>91.2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1154060</v>
      </c>
      <c r="BO6" s="420"/>
      <c r="BP6" s="420"/>
      <c r="BQ6" s="420"/>
      <c r="BR6" s="420"/>
      <c r="BS6" s="420"/>
      <c r="BT6" s="420"/>
      <c r="BU6" s="421"/>
      <c r="BV6" s="419">
        <v>1148352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93.1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100509</v>
      </c>
      <c r="BO7" s="420"/>
      <c r="BP7" s="420"/>
      <c r="BQ7" s="420"/>
      <c r="BR7" s="420"/>
      <c r="BS7" s="420"/>
      <c r="BT7" s="420"/>
      <c r="BU7" s="421"/>
      <c r="BV7" s="419">
        <v>18536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8284066</v>
      </c>
      <c r="CU7" s="420"/>
      <c r="CV7" s="420"/>
      <c r="CW7" s="420"/>
      <c r="CX7" s="420"/>
      <c r="CY7" s="420"/>
      <c r="CZ7" s="420"/>
      <c r="DA7" s="421"/>
      <c r="DB7" s="419">
        <v>8200810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1053551</v>
      </c>
      <c r="BO8" s="420"/>
      <c r="BP8" s="420"/>
      <c r="BQ8" s="420"/>
      <c r="BR8" s="420"/>
      <c r="BS8" s="420"/>
      <c r="BT8" s="420"/>
      <c r="BU8" s="421"/>
      <c r="BV8" s="419">
        <v>1129816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40780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-76265</v>
      </c>
      <c r="BO9" s="420"/>
      <c r="BP9" s="420"/>
      <c r="BQ9" s="420"/>
      <c r="BR9" s="420"/>
      <c r="BS9" s="420"/>
      <c r="BT9" s="420"/>
      <c r="BU9" s="421"/>
      <c r="BV9" s="419">
        <v>-27952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42548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95</v>
      </c>
      <c r="BO10" s="420"/>
      <c r="BP10" s="420"/>
      <c r="BQ10" s="420"/>
      <c r="BR10" s="420"/>
      <c r="BS10" s="420"/>
      <c r="BT10" s="420"/>
      <c r="BU10" s="421"/>
      <c r="BV10" s="419">
        <v>133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39861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413256</v>
      </c>
      <c r="BO12" s="420"/>
      <c r="BP12" s="420"/>
      <c r="BQ12" s="420"/>
      <c r="BR12" s="420"/>
      <c r="BS12" s="420"/>
      <c r="BT12" s="420"/>
      <c r="BU12" s="421"/>
      <c r="BV12" s="419">
        <v>275840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39686</v>
      </c>
      <c r="S13" s="507"/>
      <c r="T13" s="507"/>
      <c r="U13" s="507"/>
      <c r="V13" s="508"/>
      <c r="W13" s="509" t="s">
        <v>130</v>
      </c>
      <c r="X13" s="405"/>
      <c r="Y13" s="405"/>
      <c r="Z13" s="405"/>
      <c r="AA13" s="405"/>
      <c r="AB13" s="406"/>
      <c r="AC13" s="372">
        <v>536</v>
      </c>
      <c r="AD13" s="373"/>
      <c r="AE13" s="373"/>
      <c r="AF13" s="373"/>
      <c r="AG13" s="374"/>
      <c r="AH13" s="372">
        <v>633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-489426</v>
      </c>
      <c r="BO13" s="420"/>
      <c r="BP13" s="420"/>
      <c r="BQ13" s="420"/>
      <c r="BR13" s="420"/>
      <c r="BS13" s="420"/>
      <c r="BT13" s="420"/>
      <c r="BU13" s="421"/>
      <c r="BV13" s="419">
        <v>-303659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40395</v>
      </c>
      <c r="S14" s="507"/>
      <c r="T14" s="507"/>
      <c r="U14" s="507"/>
      <c r="V14" s="508"/>
      <c r="W14" s="510"/>
      <c r="X14" s="408"/>
      <c r="Y14" s="408"/>
      <c r="Z14" s="408"/>
      <c r="AA14" s="408"/>
      <c r="AB14" s="409"/>
      <c r="AC14" s="499">
        <v>2.7</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40229</v>
      </c>
      <c r="S15" s="507"/>
      <c r="T15" s="507"/>
      <c r="U15" s="507"/>
      <c r="V15" s="508"/>
      <c r="W15" s="509" t="s">
        <v>137</v>
      </c>
      <c r="X15" s="405"/>
      <c r="Y15" s="405"/>
      <c r="Z15" s="405"/>
      <c r="AA15" s="405"/>
      <c r="AB15" s="406"/>
      <c r="AC15" s="372">
        <v>3539</v>
      </c>
      <c r="AD15" s="373"/>
      <c r="AE15" s="373"/>
      <c r="AF15" s="373"/>
      <c r="AG15" s="374"/>
      <c r="AH15" s="372">
        <v>3776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4404784</v>
      </c>
      <c r="BO15" s="449"/>
      <c r="BP15" s="449"/>
      <c r="BQ15" s="449"/>
      <c r="BR15" s="449"/>
      <c r="BS15" s="449"/>
      <c r="BT15" s="449"/>
      <c r="BU15" s="450"/>
      <c r="BV15" s="448">
        <v>4319293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18.100000000000001</v>
      </c>
      <c r="AD16" s="500"/>
      <c r="AE16" s="500"/>
      <c r="AF16" s="500"/>
      <c r="AG16" s="501"/>
      <c r="AH16" s="499">
        <v>19.3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7063943</v>
      </c>
      <c r="BO16" s="420"/>
      <c r="BP16" s="420"/>
      <c r="BQ16" s="420"/>
      <c r="BR16" s="420"/>
      <c r="BS16" s="420"/>
      <c r="BT16" s="420"/>
      <c r="BU16" s="421"/>
      <c r="BV16" s="419">
        <v>6910901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15469</v>
      </c>
      <c r="AD17" s="373"/>
      <c r="AE17" s="373"/>
      <c r="AF17" s="373"/>
      <c r="AG17" s="374"/>
      <c r="AH17" s="372">
        <v>15181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5549397</v>
      </c>
      <c r="BO17" s="420"/>
      <c r="BP17" s="420"/>
      <c r="BQ17" s="420"/>
      <c r="BR17" s="420"/>
      <c r="BS17" s="420"/>
      <c r="BT17" s="420"/>
      <c r="BU17" s="421"/>
      <c r="BV17" s="419">
        <v>5446608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28.73</v>
      </c>
      <c r="M18" s="472"/>
      <c r="N18" s="472"/>
      <c r="O18" s="472"/>
      <c r="P18" s="472"/>
      <c r="Q18" s="472"/>
      <c r="R18" s="473"/>
      <c r="S18" s="473"/>
      <c r="T18" s="473"/>
      <c r="U18" s="473"/>
      <c r="V18" s="474"/>
      <c r="W18" s="490"/>
      <c r="X18" s="491"/>
      <c r="Y18" s="491"/>
      <c r="Z18" s="491"/>
      <c r="AA18" s="491"/>
      <c r="AB18" s="515"/>
      <c r="AC18" s="389">
        <v>79.099999999999994</v>
      </c>
      <c r="AD18" s="390"/>
      <c r="AE18" s="390"/>
      <c r="AF18" s="390"/>
      <c r="AG18" s="475"/>
      <c r="AH18" s="389">
        <v>77.5</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7804801</v>
      </c>
      <c r="BO18" s="420"/>
      <c r="BP18" s="420"/>
      <c r="BQ18" s="420"/>
      <c r="BR18" s="420"/>
      <c r="BS18" s="420"/>
      <c r="BT18" s="420"/>
      <c r="BU18" s="421"/>
      <c r="BV18" s="419">
        <v>7594198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1419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11131314</v>
      </c>
      <c r="BO19" s="420"/>
      <c r="BP19" s="420"/>
      <c r="BQ19" s="420"/>
      <c r="BR19" s="420"/>
      <c r="BS19" s="420"/>
      <c r="BT19" s="420"/>
      <c r="BU19" s="421"/>
      <c r="BV19" s="419">
        <v>10262820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16011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12738874</v>
      </c>
      <c r="BO22" s="449"/>
      <c r="BP22" s="449"/>
      <c r="BQ22" s="449"/>
      <c r="BR22" s="449"/>
      <c r="BS22" s="449"/>
      <c r="BT22" s="449"/>
      <c r="BU22" s="450"/>
      <c r="BV22" s="448">
        <v>13042014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12104837</v>
      </c>
      <c r="BO23" s="420"/>
      <c r="BP23" s="420"/>
      <c r="BQ23" s="420"/>
      <c r="BR23" s="420"/>
      <c r="BS23" s="420"/>
      <c r="BT23" s="420"/>
      <c r="BU23" s="421"/>
      <c r="BV23" s="419">
        <v>12439331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8570</v>
      </c>
      <c r="R24" s="373"/>
      <c r="S24" s="373"/>
      <c r="T24" s="373"/>
      <c r="U24" s="373"/>
      <c r="V24" s="374"/>
      <c r="W24" s="462"/>
      <c r="X24" s="399"/>
      <c r="Y24" s="400"/>
      <c r="Z24" s="375" t="s">
        <v>161</v>
      </c>
      <c r="AA24" s="376"/>
      <c r="AB24" s="376"/>
      <c r="AC24" s="376"/>
      <c r="AD24" s="376"/>
      <c r="AE24" s="376"/>
      <c r="AF24" s="376"/>
      <c r="AG24" s="377"/>
      <c r="AH24" s="372">
        <v>191</v>
      </c>
      <c r="AI24" s="373"/>
      <c r="AJ24" s="373"/>
      <c r="AK24" s="373"/>
      <c r="AL24" s="374"/>
      <c r="AM24" s="372">
        <v>581022</v>
      </c>
      <c r="AN24" s="373"/>
      <c r="AO24" s="373"/>
      <c r="AP24" s="373"/>
      <c r="AQ24" s="373"/>
      <c r="AR24" s="374"/>
      <c r="AS24" s="372">
        <v>3042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7070108</v>
      </c>
      <c r="BO24" s="420"/>
      <c r="BP24" s="420"/>
      <c r="BQ24" s="420"/>
      <c r="BR24" s="420"/>
      <c r="BS24" s="420"/>
      <c r="BT24" s="420"/>
      <c r="BU24" s="421"/>
      <c r="BV24" s="419">
        <v>6891027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6910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1650221</v>
      </c>
      <c r="BO25" s="449"/>
      <c r="BP25" s="449"/>
      <c r="BQ25" s="449"/>
      <c r="BR25" s="449"/>
      <c r="BS25" s="449"/>
      <c r="BT25" s="449"/>
      <c r="BU25" s="450"/>
      <c r="BV25" s="448">
        <v>2018159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6510</v>
      </c>
      <c r="R26" s="373"/>
      <c r="S26" s="373"/>
      <c r="T26" s="373"/>
      <c r="U26" s="373"/>
      <c r="V26" s="374"/>
      <c r="W26" s="462"/>
      <c r="X26" s="399"/>
      <c r="Y26" s="400"/>
      <c r="Z26" s="375" t="s">
        <v>167</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3430</v>
      </c>
      <c r="R27" s="373"/>
      <c r="S27" s="373"/>
      <c r="T27" s="373"/>
      <c r="U27" s="373"/>
      <c r="V27" s="374"/>
      <c r="W27" s="462"/>
      <c r="X27" s="399"/>
      <c r="Y27" s="400"/>
      <c r="Z27" s="375" t="s">
        <v>170</v>
      </c>
      <c r="AA27" s="376"/>
      <c r="AB27" s="376"/>
      <c r="AC27" s="376"/>
      <c r="AD27" s="376"/>
      <c r="AE27" s="376"/>
      <c r="AF27" s="376"/>
      <c r="AG27" s="377"/>
      <c r="AH27" s="372">
        <v>4</v>
      </c>
      <c r="AI27" s="373"/>
      <c r="AJ27" s="373"/>
      <c r="AK27" s="373"/>
      <c r="AL27" s="374"/>
      <c r="AM27" s="372">
        <v>16644</v>
      </c>
      <c r="AN27" s="373"/>
      <c r="AO27" s="373"/>
      <c r="AP27" s="373"/>
      <c r="AQ27" s="373"/>
      <c r="AR27" s="374"/>
      <c r="AS27" s="372">
        <v>4161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909597</v>
      </c>
      <c r="BO27" s="454"/>
      <c r="BP27" s="454"/>
      <c r="BQ27" s="454"/>
      <c r="BR27" s="454"/>
      <c r="BS27" s="454"/>
      <c r="BT27" s="454"/>
      <c r="BU27" s="455"/>
      <c r="BV27" s="453">
        <v>906734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2850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1942818</v>
      </c>
      <c r="BO28" s="449"/>
      <c r="BP28" s="449"/>
      <c r="BQ28" s="449"/>
      <c r="BR28" s="449"/>
      <c r="BS28" s="449"/>
      <c r="BT28" s="449"/>
      <c r="BU28" s="450"/>
      <c r="BV28" s="448">
        <v>1785979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14</v>
      </c>
      <c r="M29" s="373"/>
      <c r="N29" s="373"/>
      <c r="O29" s="373"/>
      <c r="P29" s="374"/>
      <c r="Q29" s="372">
        <v>2580</v>
      </c>
      <c r="R29" s="373"/>
      <c r="S29" s="373"/>
      <c r="T29" s="373"/>
      <c r="U29" s="373"/>
      <c r="V29" s="374"/>
      <c r="W29" s="463"/>
      <c r="X29" s="464"/>
      <c r="Y29" s="465"/>
      <c r="Z29" s="375" t="s">
        <v>176</v>
      </c>
      <c r="AA29" s="376"/>
      <c r="AB29" s="376"/>
      <c r="AC29" s="376"/>
      <c r="AD29" s="376"/>
      <c r="AE29" s="376"/>
      <c r="AF29" s="376"/>
      <c r="AG29" s="377"/>
      <c r="AH29" s="372">
        <v>195</v>
      </c>
      <c r="AI29" s="373"/>
      <c r="AJ29" s="373"/>
      <c r="AK29" s="373"/>
      <c r="AL29" s="374"/>
      <c r="AM29" s="372">
        <v>597666</v>
      </c>
      <c r="AN29" s="373"/>
      <c r="AO29" s="373"/>
      <c r="AP29" s="373"/>
      <c r="AQ29" s="373"/>
      <c r="AR29" s="374"/>
      <c r="AS29" s="372">
        <v>3065</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1910649</v>
      </c>
      <c r="BO29" s="420"/>
      <c r="BP29" s="420"/>
      <c r="BQ29" s="420"/>
      <c r="BR29" s="420"/>
      <c r="BS29" s="420"/>
      <c r="BT29" s="420"/>
      <c r="BU29" s="421"/>
      <c r="BV29" s="419">
        <v>1869348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1524437</v>
      </c>
      <c r="BO30" s="454"/>
      <c r="BP30" s="454"/>
      <c r="BQ30" s="454"/>
      <c r="BR30" s="454"/>
      <c r="BS30" s="454"/>
      <c r="BT30" s="454"/>
      <c r="BU30" s="455"/>
      <c r="BV30" s="453">
        <v>1183506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長崎都市計画事業長与町土地区画整理事業特別会計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長与・時津環境施設組合（一般会計）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西彼中央土地開発公社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長崎県市町村総合事務組合（一般会計）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長崎県林業公社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長崎県市町村総合事務組合（市町村会館管理事業特別会計）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長崎県市町村総合事務組合（市町村会館馬町別館管理事業特別会計）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長崎県市町村総合事務組合（公平委員会特別会計）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長崎県市町村総合事務組合（行政不服審査会事業特別会計）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長崎県市町村総合事務組合（交通災害共済事業特別会計）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長崎県後期高齢者医療広域連合（普通会計）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長崎県後期高齢者医療広域連合（事業会計）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QaIV3f8IkU79/PXUGC6MP+xU1QLskFbw5sKNGo74gfbc/tH9RSpuAxdyJMAJW39q3n7e8jXEQywj7KQz9kVFQ==" saltValue="QlFy1VDEJvMl2MI85u62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4722482</v>
      </c>
      <c r="S5" s="677"/>
      <c r="T5" s="677"/>
      <c r="U5" s="677"/>
      <c r="V5" s="677"/>
      <c r="W5" s="677"/>
      <c r="X5" s="677"/>
      <c r="Y5" s="702"/>
      <c r="Z5" s="715">
        <v>29.2</v>
      </c>
      <c r="AA5" s="715"/>
      <c r="AB5" s="715"/>
      <c r="AC5" s="715"/>
      <c r="AD5" s="716">
        <v>4406413</v>
      </c>
      <c r="AE5" s="716"/>
      <c r="AF5" s="716"/>
      <c r="AG5" s="716"/>
      <c r="AH5" s="716"/>
      <c r="AI5" s="716"/>
      <c r="AJ5" s="716"/>
      <c r="AK5" s="716"/>
      <c r="AL5" s="703">
        <v>53.4</v>
      </c>
      <c r="AM5" s="685"/>
      <c r="AN5" s="685"/>
      <c r="AO5" s="704"/>
      <c r="AP5" s="679" t="s">
        <v>215</v>
      </c>
      <c r="AQ5" s="680"/>
      <c r="AR5" s="680"/>
      <c r="AS5" s="680"/>
      <c r="AT5" s="680"/>
      <c r="AU5" s="680"/>
      <c r="AV5" s="680"/>
      <c r="AW5" s="680"/>
      <c r="AX5" s="680"/>
      <c r="AY5" s="680"/>
      <c r="AZ5" s="680"/>
      <c r="BA5" s="680"/>
      <c r="BB5" s="680"/>
      <c r="BC5" s="680"/>
      <c r="BD5" s="680"/>
      <c r="BE5" s="680"/>
      <c r="BF5" s="681"/>
      <c r="BG5" s="621">
        <v>4406413</v>
      </c>
      <c r="BH5" s="622"/>
      <c r="BI5" s="622"/>
      <c r="BJ5" s="622"/>
      <c r="BK5" s="622"/>
      <c r="BL5" s="622"/>
      <c r="BM5" s="622"/>
      <c r="BN5" s="623"/>
      <c r="BO5" s="659">
        <v>93.3</v>
      </c>
      <c r="BP5" s="659"/>
      <c r="BQ5" s="659"/>
      <c r="BR5" s="659"/>
      <c r="BS5" s="660" t="s">
        <v>121</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101238</v>
      </c>
      <c r="S6" s="622"/>
      <c r="T6" s="622"/>
      <c r="U6" s="622"/>
      <c r="V6" s="622"/>
      <c r="W6" s="622"/>
      <c r="X6" s="622"/>
      <c r="Y6" s="623"/>
      <c r="Z6" s="659">
        <v>0.6</v>
      </c>
      <c r="AA6" s="659"/>
      <c r="AB6" s="659"/>
      <c r="AC6" s="659"/>
      <c r="AD6" s="660">
        <v>101238</v>
      </c>
      <c r="AE6" s="660"/>
      <c r="AF6" s="660"/>
      <c r="AG6" s="660"/>
      <c r="AH6" s="660"/>
      <c r="AI6" s="660"/>
      <c r="AJ6" s="660"/>
      <c r="AK6" s="660"/>
      <c r="AL6" s="624">
        <v>1.2</v>
      </c>
      <c r="AM6" s="625"/>
      <c r="AN6" s="625"/>
      <c r="AO6" s="661"/>
      <c r="AP6" s="618" t="s">
        <v>220</v>
      </c>
      <c r="AQ6" s="619"/>
      <c r="AR6" s="619"/>
      <c r="AS6" s="619"/>
      <c r="AT6" s="619"/>
      <c r="AU6" s="619"/>
      <c r="AV6" s="619"/>
      <c r="AW6" s="619"/>
      <c r="AX6" s="619"/>
      <c r="AY6" s="619"/>
      <c r="AZ6" s="619"/>
      <c r="BA6" s="619"/>
      <c r="BB6" s="619"/>
      <c r="BC6" s="619"/>
      <c r="BD6" s="619"/>
      <c r="BE6" s="619"/>
      <c r="BF6" s="620"/>
      <c r="BG6" s="621">
        <v>4406413</v>
      </c>
      <c r="BH6" s="622"/>
      <c r="BI6" s="622"/>
      <c r="BJ6" s="622"/>
      <c r="BK6" s="622"/>
      <c r="BL6" s="622"/>
      <c r="BM6" s="622"/>
      <c r="BN6" s="623"/>
      <c r="BO6" s="659">
        <v>93.3</v>
      </c>
      <c r="BP6" s="659"/>
      <c r="BQ6" s="659"/>
      <c r="BR6" s="659"/>
      <c r="BS6" s="660" t="s">
        <v>121</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126907</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126907</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1841</v>
      </c>
      <c r="S7" s="622"/>
      <c r="T7" s="622"/>
      <c r="U7" s="622"/>
      <c r="V7" s="622"/>
      <c r="W7" s="622"/>
      <c r="X7" s="622"/>
      <c r="Y7" s="623"/>
      <c r="Z7" s="659">
        <v>0</v>
      </c>
      <c r="AA7" s="659"/>
      <c r="AB7" s="659"/>
      <c r="AC7" s="659"/>
      <c r="AD7" s="660">
        <v>1841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2407819</v>
      </c>
      <c r="BH7" s="622"/>
      <c r="BI7" s="622"/>
      <c r="BJ7" s="622"/>
      <c r="BK7" s="622"/>
      <c r="BL7" s="622"/>
      <c r="BM7" s="622"/>
      <c r="BN7" s="623"/>
      <c r="BO7" s="659">
        <v>51</v>
      </c>
      <c r="BP7" s="659"/>
      <c r="BQ7" s="659"/>
      <c r="BR7" s="659"/>
      <c r="BS7" s="660" t="s">
        <v>121</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2063717</v>
      </c>
      <c r="CS7" s="622"/>
      <c r="CT7" s="622"/>
      <c r="CU7" s="622"/>
      <c r="CV7" s="622"/>
      <c r="CW7" s="622"/>
      <c r="CX7" s="622"/>
      <c r="CY7" s="623"/>
      <c r="CZ7" s="659">
        <v>13.7</v>
      </c>
      <c r="DA7" s="659"/>
      <c r="DB7" s="659"/>
      <c r="DC7" s="659"/>
      <c r="DD7" s="627">
        <v>608347</v>
      </c>
      <c r="DE7" s="622"/>
      <c r="DF7" s="622"/>
      <c r="DG7" s="622"/>
      <c r="DH7" s="622"/>
      <c r="DI7" s="622"/>
      <c r="DJ7" s="622"/>
      <c r="DK7" s="622"/>
      <c r="DL7" s="622"/>
      <c r="DM7" s="622"/>
      <c r="DN7" s="622"/>
      <c r="DO7" s="622"/>
      <c r="DP7" s="623"/>
      <c r="DQ7" s="627">
        <v>1500512</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23014</v>
      </c>
      <c r="S8" s="622"/>
      <c r="T8" s="622"/>
      <c r="U8" s="622"/>
      <c r="V8" s="622"/>
      <c r="W8" s="622"/>
      <c r="X8" s="622"/>
      <c r="Y8" s="623"/>
      <c r="Z8" s="659">
        <v>0.1</v>
      </c>
      <c r="AA8" s="659"/>
      <c r="AB8" s="659"/>
      <c r="AC8" s="659"/>
      <c r="AD8" s="660">
        <v>23014</v>
      </c>
      <c r="AE8" s="660"/>
      <c r="AF8" s="660"/>
      <c r="AG8" s="660"/>
      <c r="AH8" s="660"/>
      <c r="AI8" s="660"/>
      <c r="AJ8" s="660"/>
      <c r="AK8" s="660"/>
      <c r="AL8" s="624">
        <v>0.3</v>
      </c>
      <c r="AM8" s="625"/>
      <c r="AN8" s="625"/>
      <c r="AO8" s="661"/>
      <c r="AP8" s="618" t="s">
        <v>226</v>
      </c>
      <c r="AQ8" s="619"/>
      <c r="AR8" s="619"/>
      <c r="AS8" s="619"/>
      <c r="AT8" s="619"/>
      <c r="AU8" s="619"/>
      <c r="AV8" s="619"/>
      <c r="AW8" s="619"/>
      <c r="AX8" s="619"/>
      <c r="AY8" s="619"/>
      <c r="AZ8" s="619"/>
      <c r="BA8" s="619"/>
      <c r="BB8" s="619"/>
      <c r="BC8" s="619"/>
      <c r="BD8" s="619"/>
      <c r="BE8" s="619"/>
      <c r="BF8" s="620"/>
      <c r="BG8" s="621">
        <v>72017</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5868671</v>
      </c>
      <c r="CS8" s="622"/>
      <c r="CT8" s="622"/>
      <c r="CU8" s="622"/>
      <c r="CV8" s="622"/>
      <c r="CW8" s="622"/>
      <c r="CX8" s="622"/>
      <c r="CY8" s="623"/>
      <c r="CZ8" s="659">
        <v>39.1</v>
      </c>
      <c r="DA8" s="659"/>
      <c r="DB8" s="659"/>
      <c r="DC8" s="659"/>
      <c r="DD8" s="627">
        <v>17243</v>
      </c>
      <c r="DE8" s="622"/>
      <c r="DF8" s="622"/>
      <c r="DG8" s="622"/>
      <c r="DH8" s="622"/>
      <c r="DI8" s="622"/>
      <c r="DJ8" s="622"/>
      <c r="DK8" s="622"/>
      <c r="DL8" s="622"/>
      <c r="DM8" s="622"/>
      <c r="DN8" s="622"/>
      <c r="DO8" s="622"/>
      <c r="DP8" s="623"/>
      <c r="DQ8" s="627">
        <v>3014511</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28707</v>
      </c>
      <c r="S9" s="622"/>
      <c r="T9" s="622"/>
      <c r="U9" s="622"/>
      <c r="V9" s="622"/>
      <c r="W9" s="622"/>
      <c r="X9" s="622"/>
      <c r="Y9" s="623"/>
      <c r="Z9" s="659">
        <v>0.2</v>
      </c>
      <c r="AA9" s="659"/>
      <c r="AB9" s="659"/>
      <c r="AC9" s="659"/>
      <c r="AD9" s="660">
        <v>28707</v>
      </c>
      <c r="AE9" s="660"/>
      <c r="AF9" s="660"/>
      <c r="AG9" s="660"/>
      <c r="AH9" s="660"/>
      <c r="AI9" s="660"/>
      <c r="AJ9" s="660"/>
      <c r="AK9" s="660"/>
      <c r="AL9" s="624">
        <v>0.3</v>
      </c>
      <c r="AM9" s="625"/>
      <c r="AN9" s="625"/>
      <c r="AO9" s="661"/>
      <c r="AP9" s="618" t="s">
        <v>229</v>
      </c>
      <c r="AQ9" s="619"/>
      <c r="AR9" s="619"/>
      <c r="AS9" s="619"/>
      <c r="AT9" s="619"/>
      <c r="AU9" s="619"/>
      <c r="AV9" s="619"/>
      <c r="AW9" s="619"/>
      <c r="AX9" s="619"/>
      <c r="AY9" s="619"/>
      <c r="AZ9" s="619"/>
      <c r="BA9" s="619"/>
      <c r="BB9" s="619"/>
      <c r="BC9" s="619"/>
      <c r="BD9" s="619"/>
      <c r="BE9" s="619"/>
      <c r="BF9" s="620"/>
      <c r="BG9" s="621">
        <v>2224315</v>
      </c>
      <c r="BH9" s="622"/>
      <c r="BI9" s="622"/>
      <c r="BJ9" s="622"/>
      <c r="BK9" s="622"/>
      <c r="BL9" s="622"/>
      <c r="BM9" s="622"/>
      <c r="BN9" s="623"/>
      <c r="BO9" s="659">
        <v>47.1</v>
      </c>
      <c r="BP9" s="659"/>
      <c r="BQ9" s="659"/>
      <c r="BR9" s="659"/>
      <c r="BS9" s="660" t="s">
        <v>121</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1285281</v>
      </c>
      <c r="CS9" s="622"/>
      <c r="CT9" s="622"/>
      <c r="CU9" s="622"/>
      <c r="CV9" s="622"/>
      <c r="CW9" s="622"/>
      <c r="CX9" s="622"/>
      <c r="CY9" s="623"/>
      <c r="CZ9" s="659">
        <v>8.6</v>
      </c>
      <c r="DA9" s="659"/>
      <c r="DB9" s="659"/>
      <c r="DC9" s="659"/>
      <c r="DD9" s="627">
        <v>617</v>
      </c>
      <c r="DE9" s="622"/>
      <c r="DF9" s="622"/>
      <c r="DG9" s="622"/>
      <c r="DH9" s="622"/>
      <c r="DI9" s="622"/>
      <c r="DJ9" s="622"/>
      <c r="DK9" s="622"/>
      <c r="DL9" s="622"/>
      <c r="DM9" s="622"/>
      <c r="DN9" s="622"/>
      <c r="DO9" s="622"/>
      <c r="DP9" s="623"/>
      <c r="DQ9" s="627">
        <v>1081287</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65022</v>
      </c>
      <c r="BH10" s="622"/>
      <c r="BI10" s="622"/>
      <c r="BJ10" s="622"/>
      <c r="BK10" s="622"/>
      <c r="BL10" s="622"/>
      <c r="BM10" s="622"/>
      <c r="BN10" s="623"/>
      <c r="BO10" s="659">
        <v>1.4</v>
      </c>
      <c r="BP10" s="659"/>
      <c r="BQ10" s="659"/>
      <c r="BR10" s="659"/>
      <c r="BS10" s="660" t="s">
        <v>121</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36783</v>
      </c>
      <c r="CS10" s="622"/>
      <c r="CT10" s="622"/>
      <c r="CU10" s="622"/>
      <c r="CV10" s="622"/>
      <c r="CW10" s="622"/>
      <c r="CX10" s="622"/>
      <c r="CY10" s="623"/>
      <c r="CZ10" s="659">
        <v>0.2</v>
      </c>
      <c r="DA10" s="659"/>
      <c r="DB10" s="659"/>
      <c r="DC10" s="659"/>
      <c r="DD10" s="627">
        <v>1265</v>
      </c>
      <c r="DE10" s="622"/>
      <c r="DF10" s="622"/>
      <c r="DG10" s="622"/>
      <c r="DH10" s="622"/>
      <c r="DI10" s="622"/>
      <c r="DJ10" s="622"/>
      <c r="DK10" s="622"/>
      <c r="DL10" s="622"/>
      <c r="DM10" s="622"/>
      <c r="DN10" s="622"/>
      <c r="DO10" s="622"/>
      <c r="DP10" s="623"/>
      <c r="DQ10" s="627">
        <v>35678</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926757</v>
      </c>
      <c r="S11" s="622"/>
      <c r="T11" s="622"/>
      <c r="U11" s="622"/>
      <c r="V11" s="622"/>
      <c r="W11" s="622"/>
      <c r="X11" s="622"/>
      <c r="Y11" s="623"/>
      <c r="Z11" s="624">
        <v>5.7</v>
      </c>
      <c r="AA11" s="625"/>
      <c r="AB11" s="625"/>
      <c r="AC11" s="626"/>
      <c r="AD11" s="627">
        <v>926757</v>
      </c>
      <c r="AE11" s="622"/>
      <c r="AF11" s="622"/>
      <c r="AG11" s="622"/>
      <c r="AH11" s="622"/>
      <c r="AI11" s="622"/>
      <c r="AJ11" s="622"/>
      <c r="AK11" s="623"/>
      <c r="AL11" s="624">
        <v>11.2</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46465</v>
      </c>
      <c r="BH11" s="622"/>
      <c r="BI11" s="622"/>
      <c r="BJ11" s="622"/>
      <c r="BK11" s="622"/>
      <c r="BL11" s="622"/>
      <c r="BM11" s="622"/>
      <c r="BN11" s="623"/>
      <c r="BO11" s="659">
        <v>1</v>
      </c>
      <c r="BP11" s="659"/>
      <c r="BQ11" s="659"/>
      <c r="BR11" s="659"/>
      <c r="BS11" s="660" t="s">
        <v>121</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190558</v>
      </c>
      <c r="CS11" s="622"/>
      <c r="CT11" s="622"/>
      <c r="CU11" s="622"/>
      <c r="CV11" s="622"/>
      <c r="CW11" s="622"/>
      <c r="CX11" s="622"/>
      <c r="CY11" s="623"/>
      <c r="CZ11" s="659">
        <v>1.3</v>
      </c>
      <c r="DA11" s="659"/>
      <c r="DB11" s="659"/>
      <c r="DC11" s="659"/>
      <c r="DD11" s="627">
        <v>46763</v>
      </c>
      <c r="DE11" s="622"/>
      <c r="DF11" s="622"/>
      <c r="DG11" s="622"/>
      <c r="DH11" s="622"/>
      <c r="DI11" s="622"/>
      <c r="DJ11" s="622"/>
      <c r="DK11" s="622"/>
      <c r="DL11" s="622"/>
      <c r="DM11" s="622"/>
      <c r="DN11" s="622"/>
      <c r="DO11" s="622"/>
      <c r="DP11" s="623"/>
      <c r="DQ11" s="627">
        <v>139892</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1608623</v>
      </c>
      <c r="BH12" s="622"/>
      <c r="BI12" s="622"/>
      <c r="BJ12" s="622"/>
      <c r="BK12" s="622"/>
      <c r="BL12" s="622"/>
      <c r="BM12" s="622"/>
      <c r="BN12" s="623"/>
      <c r="BO12" s="659">
        <v>34.1</v>
      </c>
      <c r="BP12" s="659"/>
      <c r="BQ12" s="659"/>
      <c r="BR12" s="659"/>
      <c r="BS12" s="660" t="s">
        <v>121</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271547</v>
      </c>
      <c r="CS12" s="622"/>
      <c r="CT12" s="622"/>
      <c r="CU12" s="622"/>
      <c r="CV12" s="622"/>
      <c r="CW12" s="622"/>
      <c r="CX12" s="622"/>
      <c r="CY12" s="623"/>
      <c r="CZ12" s="659">
        <v>1.8</v>
      </c>
      <c r="DA12" s="659"/>
      <c r="DB12" s="659"/>
      <c r="DC12" s="659"/>
      <c r="DD12" s="627">
        <v>300</v>
      </c>
      <c r="DE12" s="622"/>
      <c r="DF12" s="622"/>
      <c r="DG12" s="622"/>
      <c r="DH12" s="622"/>
      <c r="DI12" s="622"/>
      <c r="DJ12" s="622"/>
      <c r="DK12" s="622"/>
      <c r="DL12" s="622"/>
      <c r="DM12" s="622"/>
      <c r="DN12" s="622"/>
      <c r="DO12" s="622"/>
      <c r="DP12" s="623"/>
      <c r="DQ12" s="627">
        <v>217909</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1604519</v>
      </c>
      <c r="BH13" s="622"/>
      <c r="BI13" s="622"/>
      <c r="BJ13" s="622"/>
      <c r="BK13" s="622"/>
      <c r="BL13" s="622"/>
      <c r="BM13" s="622"/>
      <c r="BN13" s="623"/>
      <c r="BO13" s="659">
        <v>34</v>
      </c>
      <c r="BP13" s="659"/>
      <c r="BQ13" s="659"/>
      <c r="BR13" s="659"/>
      <c r="BS13" s="660" t="s">
        <v>121</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1700629</v>
      </c>
      <c r="CS13" s="622"/>
      <c r="CT13" s="622"/>
      <c r="CU13" s="622"/>
      <c r="CV13" s="622"/>
      <c r="CW13" s="622"/>
      <c r="CX13" s="622"/>
      <c r="CY13" s="623"/>
      <c r="CZ13" s="659">
        <v>11.3</v>
      </c>
      <c r="DA13" s="659"/>
      <c r="DB13" s="659"/>
      <c r="DC13" s="659"/>
      <c r="DD13" s="627">
        <v>1342147</v>
      </c>
      <c r="DE13" s="622"/>
      <c r="DF13" s="622"/>
      <c r="DG13" s="622"/>
      <c r="DH13" s="622"/>
      <c r="DI13" s="622"/>
      <c r="DJ13" s="622"/>
      <c r="DK13" s="622"/>
      <c r="DL13" s="622"/>
      <c r="DM13" s="622"/>
      <c r="DN13" s="622"/>
      <c r="DO13" s="622"/>
      <c r="DP13" s="623"/>
      <c r="DQ13" s="627">
        <v>850601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309</v>
      </c>
      <c r="S14" s="622"/>
      <c r="T14" s="622"/>
      <c r="U14" s="622"/>
      <c r="V14" s="622"/>
      <c r="W14" s="622"/>
      <c r="X14" s="622"/>
      <c r="Y14" s="623"/>
      <c r="Z14" s="659">
        <v>0</v>
      </c>
      <c r="AA14" s="659"/>
      <c r="AB14" s="659"/>
      <c r="AC14" s="659"/>
      <c r="AD14" s="660">
        <v>309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130404</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443878</v>
      </c>
      <c r="CS14" s="622"/>
      <c r="CT14" s="622"/>
      <c r="CU14" s="622"/>
      <c r="CV14" s="622"/>
      <c r="CW14" s="622"/>
      <c r="CX14" s="622"/>
      <c r="CY14" s="623"/>
      <c r="CZ14" s="659">
        <v>3</v>
      </c>
      <c r="DA14" s="659"/>
      <c r="DB14" s="659"/>
      <c r="DC14" s="659"/>
      <c r="DD14" s="627">
        <v>51098</v>
      </c>
      <c r="DE14" s="622"/>
      <c r="DF14" s="622"/>
      <c r="DG14" s="622"/>
      <c r="DH14" s="622"/>
      <c r="DI14" s="622"/>
      <c r="DJ14" s="622"/>
      <c r="DK14" s="622"/>
      <c r="DL14" s="622"/>
      <c r="DM14" s="622"/>
      <c r="DN14" s="622"/>
      <c r="DO14" s="622"/>
      <c r="DP14" s="623"/>
      <c r="DQ14" s="627">
        <v>403165</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259567</v>
      </c>
      <c r="BH15" s="622"/>
      <c r="BI15" s="622"/>
      <c r="BJ15" s="622"/>
      <c r="BK15" s="622"/>
      <c r="BL15" s="622"/>
      <c r="BM15" s="622"/>
      <c r="BN15" s="623"/>
      <c r="BO15" s="659">
        <v>5.5</v>
      </c>
      <c r="BP15" s="659"/>
      <c r="BQ15" s="659"/>
      <c r="BR15" s="659"/>
      <c r="BS15" s="660" t="s">
        <v>121</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1710518</v>
      </c>
      <c r="CS15" s="622"/>
      <c r="CT15" s="622"/>
      <c r="CU15" s="622"/>
      <c r="CV15" s="622"/>
      <c r="CW15" s="622"/>
      <c r="CX15" s="622"/>
      <c r="CY15" s="623"/>
      <c r="CZ15" s="659">
        <v>11.4</v>
      </c>
      <c r="DA15" s="659"/>
      <c r="DB15" s="659"/>
      <c r="DC15" s="659"/>
      <c r="DD15" s="627">
        <v>26559</v>
      </c>
      <c r="DE15" s="622"/>
      <c r="DF15" s="622"/>
      <c r="DG15" s="622"/>
      <c r="DH15" s="622"/>
      <c r="DI15" s="622"/>
      <c r="DJ15" s="622"/>
      <c r="DK15" s="622"/>
      <c r="DL15" s="622"/>
      <c r="DM15" s="622"/>
      <c r="DN15" s="622"/>
      <c r="DO15" s="622"/>
      <c r="DP15" s="623"/>
      <c r="DQ15" s="627">
        <v>1292106</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7403</v>
      </c>
      <c r="S16" s="622"/>
      <c r="T16" s="622"/>
      <c r="U16" s="622"/>
      <c r="V16" s="622"/>
      <c r="W16" s="622"/>
      <c r="X16" s="622"/>
      <c r="Y16" s="623"/>
      <c r="Z16" s="659">
        <v>0</v>
      </c>
      <c r="AA16" s="659"/>
      <c r="AB16" s="659"/>
      <c r="AC16" s="659"/>
      <c r="AD16" s="660">
        <v>7403</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8834</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8834</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38903</v>
      </c>
      <c r="S17" s="622"/>
      <c r="T17" s="622"/>
      <c r="U17" s="622"/>
      <c r="V17" s="622"/>
      <c r="W17" s="622"/>
      <c r="X17" s="622"/>
      <c r="Y17" s="623"/>
      <c r="Z17" s="659">
        <v>0.2</v>
      </c>
      <c r="AA17" s="659"/>
      <c r="AB17" s="659"/>
      <c r="AC17" s="659"/>
      <c r="AD17" s="660">
        <v>38903</v>
      </c>
      <c r="AE17" s="660"/>
      <c r="AF17" s="660"/>
      <c r="AG17" s="660"/>
      <c r="AH17" s="660"/>
      <c r="AI17" s="660"/>
      <c r="AJ17" s="660"/>
      <c r="AK17" s="660"/>
      <c r="AL17" s="624">
        <v>0.5</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1305852</v>
      </c>
      <c r="CS17" s="622"/>
      <c r="CT17" s="622"/>
      <c r="CU17" s="622"/>
      <c r="CV17" s="622"/>
      <c r="CW17" s="622"/>
      <c r="CX17" s="622"/>
      <c r="CY17" s="623"/>
      <c r="CZ17" s="659">
        <v>8.6999999999999993</v>
      </c>
      <c r="DA17" s="659"/>
      <c r="DB17" s="659"/>
      <c r="DC17" s="659"/>
      <c r="DD17" s="627" t="s">
        <v>121</v>
      </c>
      <c r="DE17" s="622"/>
      <c r="DF17" s="622"/>
      <c r="DG17" s="622"/>
      <c r="DH17" s="622"/>
      <c r="DI17" s="622"/>
      <c r="DJ17" s="622"/>
      <c r="DK17" s="622"/>
      <c r="DL17" s="622"/>
      <c r="DM17" s="622"/>
      <c r="DN17" s="622"/>
      <c r="DO17" s="622"/>
      <c r="DP17" s="623"/>
      <c r="DQ17" s="627">
        <v>1305852</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43302</v>
      </c>
      <c r="S18" s="622"/>
      <c r="T18" s="622"/>
      <c r="U18" s="622"/>
      <c r="V18" s="622"/>
      <c r="W18" s="622"/>
      <c r="X18" s="622"/>
      <c r="Y18" s="623"/>
      <c r="Z18" s="659">
        <v>0.3</v>
      </c>
      <c r="AA18" s="659"/>
      <c r="AB18" s="659"/>
      <c r="AC18" s="659"/>
      <c r="AD18" s="660">
        <v>43302</v>
      </c>
      <c r="AE18" s="660"/>
      <c r="AF18" s="660"/>
      <c r="AG18" s="660"/>
      <c r="AH18" s="660"/>
      <c r="AI18" s="660"/>
      <c r="AJ18" s="660"/>
      <c r="AK18" s="660"/>
      <c r="AL18" s="624">
        <v>0.5</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40939</v>
      </c>
      <c r="S19" s="622"/>
      <c r="T19" s="622"/>
      <c r="U19" s="622"/>
      <c r="V19" s="622"/>
      <c r="W19" s="622"/>
      <c r="X19" s="622"/>
      <c r="Y19" s="623"/>
      <c r="Z19" s="659">
        <v>0.3</v>
      </c>
      <c r="AA19" s="659"/>
      <c r="AB19" s="659"/>
      <c r="AC19" s="659"/>
      <c r="AD19" s="660">
        <v>40939</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316069</v>
      </c>
      <c r="BH19" s="622"/>
      <c r="BI19" s="622"/>
      <c r="BJ19" s="622"/>
      <c r="BK19" s="622"/>
      <c r="BL19" s="622"/>
      <c r="BM19" s="622"/>
      <c r="BN19" s="623"/>
      <c r="BO19" s="659">
        <v>6.7</v>
      </c>
      <c r="BP19" s="659"/>
      <c r="BQ19" s="659"/>
      <c r="BR19" s="659"/>
      <c r="BS19" s="660" t="s">
        <v>121</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2363</v>
      </c>
      <c r="S20" s="622"/>
      <c r="T20" s="622"/>
      <c r="U20" s="622"/>
      <c r="V20" s="622"/>
      <c r="W20" s="622"/>
      <c r="X20" s="622"/>
      <c r="Y20" s="623"/>
      <c r="Z20" s="659">
        <v>0</v>
      </c>
      <c r="AA20" s="659"/>
      <c r="AB20" s="659"/>
      <c r="AC20" s="659"/>
      <c r="AD20" s="660">
        <v>2363</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316069</v>
      </c>
      <c r="BH20" s="622"/>
      <c r="BI20" s="622"/>
      <c r="BJ20" s="622"/>
      <c r="BK20" s="622"/>
      <c r="BL20" s="622"/>
      <c r="BM20" s="622"/>
      <c r="BN20" s="623"/>
      <c r="BO20" s="659">
        <v>6.7</v>
      </c>
      <c r="BP20" s="659"/>
      <c r="BQ20" s="659"/>
      <c r="BR20" s="659"/>
      <c r="BS20" s="660" t="s">
        <v>121</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15013175</v>
      </c>
      <c r="CS20" s="622"/>
      <c r="CT20" s="622"/>
      <c r="CU20" s="622"/>
      <c r="CV20" s="622"/>
      <c r="CW20" s="622"/>
      <c r="CX20" s="622"/>
      <c r="CY20" s="623"/>
      <c r="CZ20" s="659">
        <v>100</v>
      </c>
      <c r="DA20" s="659"/>
      <c r="DB20" s="659"/>
      <c r="DC20" s="659"/>
      <c r="DD20" s="627">
        <v>2094339</v>
      </c>
      <c r="DE20" s="622"/>
      <c r="DF20" s="622"/>
      <c r="DG20" s="622"/>
      <c r="DH20" s="622"/>
      <c r="DI20" s="622"/>
      <c r="DJ20" s="622"/>
      <c r="DK20" s="622"/>
      <c r="DL20" s="622"/>
      <c r="DM20" s="622"/>
      <c r="DN20" s="622"/>
      <c r="DO20" s="622"/>
      <c r="DP20" s="623"/>
      <c r="DQ20" s="627">
        <v>9977254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2731814</v>
      </c>
      <c r="S21" s="622"/>
      <c r="T21" s="622"/>
      <c r="U21" s="622"/>
      <c r="V21" s="622"/>
      <c r="W21" s="622"/>
      <c r="X21" s="622"/>
      <c r="Y21" s="623"/>
      <c r="Z21" s="659">
        <v>16.899999999999999</v>
      </c>
      <c r="AA21" s="659"/>
      <c r="AB21" s="659"/>
      <c r="AC21" s="659"/>
      <c r="AD21" s="660">
        <v>2659159</v>
      </c>
      <c r="AE21" s="660"/>
      <c r="AF21" s="660"/>
      <c r="AG21" s="660"/>
      <c r="AH21" s="660"/>
      <c r="AI21" s="660"/>
      <c r="AJ21" s="660"/>
      <c r="AK21" s="660"/>
      <c r="AL21" s="624">
        <v>32.200000000000003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2659159</v>
      </c>
      <c r="S22" s="622"/>
      <c r="T22" s="622"/>
      <c r="U22" s="622"/>
      <c r="V22" s="622"/>
      <c r="W22" s="622"/>
      <c r="X22" s="622"/>
      <c r="Y22" s="623"/>
      <c r="Z22" s="659">
        <v>16.399999999999999</v>
      </c>
      <c r="AA22" s="659"/>
      <c r="AB22" s="659"/>
      <c r="AC22" s="659"/>
      <c r="AD22" s="660">
        <v>2659159</v>
      </c>
      <c r="AE22" s="660"/>
      <c r="AF22" s="660"/>
      <c r="AG22" s="660"/>
      <c r="AH22" s="660"/>
      <c r="AI22" s="660"/>
      <c r="AJ22" s="660"/>
      <c r="AK22" s="660"/>
      <c r="AL22" s="624">
        <v>32.200000000000003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72655</v>
      </c>
      <c r="S23" s="622"/>
      <c r="T23" s="622"/>
      <c r="U23" s="622"/>
      <c r="V23" s="622"/>
      <c r="W23" s="622"/>
      <c r="X23" s="622"/>
      <c r="Y23" s="623"/>
      <c r="Z23" s="659">
        <v>0.4</v>
      </c>
      <c r="AA23" s="659"/>
      <c r="AB23" s="659"/>
      <c r="AC23" s="659"/>
      <c r="AD23" s="660" t="s">
        <v>121</v>
      </c>
      <c r="AE23" s="660"/>
      <c r="AF23" s="660"/>
      <c r="AG23" s="660"/>
      <c r="AH23" s="660"/>
      <c r="AI23" s="660"/>
      <c r="AJ23" s="660"/>
      <c r="AK23" s="660"/>
      <c r="AL23" s="624" t="s">
        <v>121</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316069</v>
      </c>
      <c r="BH23" s="622"/>
      <c r="BI23" s="622"/>
      <c r="BJ23" s="622"/>
      <c r="BK23" s="622"/>
      <c r="BL23" s="622"/>
      <c r="BM23" s="622"/>
      <c r="BN23" s="623"/>
      <c r="BO23" s="659">
        <v>6.7</v>
      </c>
      <c r="BP23" s="659"/>
      <c r="BQ23" s="659"/>
      <c r="BR23" s="659"/>
      <c r="BS23" s="660" t="s">
        <v>121</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7136006</v>
      </c>
      <c r="CS24" s="677"/>
      <c r="CT24" s="677"/>
      <c r="CU24" s="677"/>
      <c r="CV24" s="677"/>
      <c r="CW24" s="677"/>
      <c r="CX24" s="677"/>
      <c r="CY24" s="702"/>
      <c r="CZ24" s="703">
        <v>47.5</v>
      </c>
      <c r="DA24" s="685"/>
      <c r="DB24" s="685"/>
      <c r="DC24" s="705"/>
      <c r="DD24" s="701">
        <v>4372726</v>
      </c>
      <c r="DE24" s="677"/>
      <c r="DF24" s="677"/>
      <c r="DG24" s="677"/>
      <c r="DH24" s="677"/>
      <c r="DI24" s="677"/>
      <c r="DJ24" s="677"/>
      <c r="DK24" s="702"/>
      <c r="DL24" s="701">
        <v>3930182</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8625770</v>
      </c>
      <c r="S25" s="622"/>
      <c r="T25" s="622"/>
      <c r="U25" s="622"/>
      <c r="V25" s="622"/>
      <c r="W25" s="622"/>
      <c r="X25" s="622"/>
      <c r="Y25" s="623"/>
      <c r="Z25" s="659">
        <v>53.4</v>
      </c>
      <c r="AA25" s="659"/>
      <c r="AB25" s="659"/>
      <c r="AC25" s="659"/>
      <c r="AD25" s="660">
        <v>8237046</v>
      </c>
      <c r="AE25" s="660"/>
      <c r="AF25" s="660"/>
      <c r="AG25" s="660"/>
      <c r="AH25" s="660"/>
      <c r="AI25" s="660"/>
      <c r="AJ25" s="660"/>
      <c r="AK25" s="660"/>
      <c r="AL25" s="624">
        <v>99.8</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1906851</v>
      </c>
      <c r="CS25" s="634"/>
      <c r="CT25" s="634"/>
      <c r="CU25" s="634"/>
      <c r="CV25" s="634"/>
      <c r="CW25" s="634"/>
      <c r="CX25" s="634"/>
      <c r="CY25" s="635"/>
      <c r="CZ25" s="624">
        <v>12.7</v>
      </c>
      <c r="DA25" s="636"/>
      <c r="DB25" s="636"/>
      <c r="DC25" s="637"/>
      <c r="DD25" s="627">
        <v>1711727</v>
      </c>
      <c r="DE25" s="634"/>
      <c r="DF25" s="634"/>
      <c r="DG25" s="634"/>
      <c r="DH25" s="634"/>
      <c r="DI25" s="634"/>
      <c r="DJ25" s="634"/>
      <c r="DK25" s="635"/>
      <c r="DL25" s="627">
        <v>1690750</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2983</v>
      </c>
      <c r="S26" s="622"/>
      <c r="T26" s="622"/>
      <c r="U26" s="622"/>
      <c r="V26" s="622"/>
      <c r="W26" s="622"/>
      <c r="X26" s="622"/>
      <c r="Y26" s="623"/>
      <c r="Z26" s="659">
        <v>0</v>
      </c>
      <c r="AA26" s="659"/>
      <c r="AB26" s="659"/>
      <c r="AC26" s="659"/>
      <c r="AD26" s="660">
        <v>2983</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1090505</v>
      </c>
      <c r="CS26" s="622"/>
      <c r="CT26" s="622"/>
      <c r="CU26" s="622"/>
      <c r="CV26" s="622"/>
      <c r="CW26" s="622"/>
      <c r="CX26" s="622"/>
      <c r="CY26" s="623"/>
      <c r="CZ26" s="624">
        <v>7.3</v>
      </c>
      <c r="DA26" s="636"/>
      <c r="DB26" s="636"/>
      <c r="DC26" s="637"/>
      <c r="DD26" s="627">
        <v>895381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155928</v>
      </c>
      <c r="S27" s="622"/>
      <c r="T27" s="622"/>
      <c r="U27" s="622"/>
      <c r="V27" s="622"/>
      <c r="W27" s="622"/>
      <c r="X27" s="622"/>
      <c r="Y27" s="623"/>
      <c r="Z27" s="659">
        <v>1</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4722482</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3923303</v>
      </c>
      <c r="CS27" s="634"/>
      <c r="CT27" s="634"/>
      <c r="CU27" s="634"/>
      <c r="CV27" s="634"/>
      <c r="CW27" s="634"/>
      <c r="CX27" s="634"/>
      <c r="CY27" s="635"/>
      <c r="CZ27" s="624">
        <v>26.1</v>
      </c>
      <c r="DA27" s="636"/>
      <c r="DB27" s="636"/>
      <c r="DC27" s="637"/>
      <c r="DD27" s="627">
        <v>1355147</v>
      </c>
      <c r="DE27" s="634"/>
      <c r="DF27" s="634"/>
      <c r="DG27" s="634"/>
      <c r="DH27" s="634"/>
      <c r="DI27" s="634"/>
      <c r="DJ27" s="634"/>
      <c r="DK27" s="635"/>
      <c r="DL27" s="627">
        <v>933580</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125563</v>
      </c>
      <c r="S28" s="622"/>
      <c r="T28" s="622"/>
      <c r="U28" s="622"/>
      <c r="V28" s="622"/>
      <c r="W28" s="622"/>
      <c r="X28" s="622"/>
      <c r="Y28" s="623"/>
      <c r="Z28" s="659">
        <v>0.8</v>
      </c>
      <c r="AA28" s="659"/>
      <c r="AB28" s="659"/>
      <c r="AC28" s="659"/>
      <c r="AD28" s="660">
        <v>8752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1305852</v>
      </c>
      <c r="CS28" s="622"/>
      <c r="CT28" s="622"/>
      <c r="CU28" s="622"/>
      <c r="CV28" s="622"/>
      <c r="CW28" s="622"/>
      <c r="CX28" s="622"/>
      <c r="CY28" s="623"/>
      <c r="CZ28" s="624">
        <v>8.6999999999999993</v>
      </c>
      <c r="DA28" s="636"/>
      <c r="DB28" s="636"/>
      <c r="DC28" s="637"/>
      <c r="DD28" s="627">
        <v>1305852</v>
      </c>
      <c r="DE28" s="622"/>
      <c r="DF28" s="622"/>
      <c r="DG28" s="622"/>
      <c r="DH28" s="622"/>
      <c r="DI28" s="622"/>
      <c r="DJ28" s="622"/>
      <c r="DK28" s="623"/>
      <c r="DL28" s="627">
        <v>1305852</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63837</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1305852</v>
      </c>
      <c r="CS29" s="634"/>
      <c r="CT29" s="634"/>
      <c r="CU29" s="634"/>
      <c r="CV29" s="634"/>
      <c r="CW29" s="634"/>
      <c r="CX29" s="634"/>
      <c r="CY29" s="635"/>
      <c r="CZ29" s="624">
        <v>8.6999999999999993</v>
      </c>
      <c r="DA29" s="636"/>
      <c r="DB29" s="636"/>
      <c r="DC29" s="637"/>
      <c r="DD29" s="627">
        <v>1305852</v>
      </c>
      <c r="DE29" s="634"/>
      <c r="DF29" s="634"/>
      <c r="DG29" s="634"/>
      <c r="DH29" s="634"/>
      <c r="DI29" s="634"/>
      <c r="DJ29" s="634"/>
      <c r="DK29" s="635"/>
      <c r="DL29" s="627">
        <v>1305852</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3024323</v>
      </c>
      <c r="S30" s="622"/>
      <c r="T30" s="622"/>
      <c r="U30" s="622"/>
      <c r="V30" s="622"/>
      <c r="W30" s="622"/>
      <c r="X30" s="622"/>
      <c r="Y30" s="623"/>
      <c r="Z30" s="659">
        <v>18.7</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1261050</v>
      </c>
      <c r="CS30" s="622"/>
      <c r="CT30" s="622"/>
      <c r="CU30" s="622"/>
      <c r="CV30" s="622"/>
      <c r="CW30" s="622"/>
      <c r="CX30" s="622"/>
      <c r="CY30" s="623"/>
      <c r="CZ30" s="624">
        <v>8.4</v>
      </c>
      <c r="DA30" s="636"/>
      <c r="DB30" s="636"/>
      <c r="DC30" s="637"/>
      <c r="DD30" s="627">
        <v>1261050</v>
      </c>
      <c r="DE30" s="622"/>
      <c r="DF30" s="622"/>
      <c r="DG30" s="622"/>
      <c r="DH30" s="622"/>
      <c r="DI30" s="622"/>
      <c r="DJ30" s="622"/>
      <c r="DK30" s="623"/>
      <c r="DL30" s="627">
        <v>1261050</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99.7</v>
      </c>
      <c r="BH31" s="684"/>
      <c r="BI31" s="684"/>
      <c r="BJ31" s="684"/>
      <c r="BK31" s="684"/>
      <c r="BL31" s="684"/>
      <c r="BM31" s="685">
        <v>98.8</v>
      </c>
      <c r="BN31" s="684"/>
      <c r="BO31" s="684"/>
      <c r="BP31" s="684"/>
      <c r="BQ31" s="686"/>
      <c r="BR31" s="683">
        <v>99.7</v>
      </c>
      <c r="BS31" s="684"/>
      <c r="BT31" s="684"/>
      <c r="BU31" s="684"/>
      <c r="BV31" s="684"/>
      <c r="BW31" s="684"/>
      <c r="BX31" s="685">
        <v>98.7</v>
      </c>
      <c r="BY31" s="684"/>
      <c r="BZ31" s="684"/>
      <c r="CA31" s="684"/>
      <c r="CB31" s="686"/>
      <c r="CD31" s="642"/>
      <c r="CE31" s="643"/>
      <c r="CF31" s="618" t="s">
        <v>299</v>
      </c>
      <c r="CG31" s="619"/>
      <c r="CH31" s="619"/>
      <c r="CI31" s="619"/>
      <c r="CJ31" s="619"/>
      <c r="CK31" s="619"/>
      <c r="CL31" s="619"/>
      <c r="CM31" s="619"/>
      <c r="CN31" s="619"/>
      <c r="CO31" s="619"/>
      <c r="CP31" s="619"/>
      <c r="CQ31" s="620"/>
      <c r="CR31" s="621">
        <v>44802</v>
      </c>
      <c r="CS31" s="634"/>
      <c r="CT31" s="634"/>
      <c r="CU31" s="634"/>
      <c r="CV31" s="634"/>
      <c r="CW31" s="634"/>
      <c r="CX31" s="634"/>
      <c r="CY31" s="635"/>
      <c r="CZ31" s="624">
        <v>0.3</v>
      </c>
      <c r="DA31" s="636"/>
      <c r="DB31" s="636"/>
      <c r="DC31" s="637"/>
      <c r="DD31" s="627">
        <v>44802</v>
      </c>
      <c r="DE31" s="634"/>
      <c r="DF31" s="634"/>
      <c r="DG31" s="634"/>
      <c r="DH31" s="634"/>
      <c r="DI31" s="634"/>
      <c r="DJ31" s="634"/>
      <c r="DK31" s="635"/>
      <c r="DL31" s="627">
        <v>44802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1251231</v>
      </c>
      <c r="S32" s="622"/>
      <c r="T32" s="622"/>
      <c r="U32" s="622"/>
      <c r="V32" s="622"/>
      <c r="W32" s="622"/>
      <c r="X32" s="622"/>
      <c r="Y32" s="623"/>
      <c r="Z32" s="659">
        <v>7.7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301</v>
      </c>
      <c r="AX32" s="618" t="s">
        <v>302</v>
      </c>
      <c r="AY32" s="619"/>
      <c r="AZ32" s="619"/>
      <c r="BA32" s="619"/>
      <c r="BB32" s="619"/>
      <c r="BC32" s="619"/>
      <c r="BD32" s="619"/>
      <c r="BE32" s="619"/>
      <c r="BF32" s="620"/>
      <c r="BG32" s="687">
        <v>99.7</v>
      </c>
      <c r="BH32" s="634"/>
      <c r="BI32" s="634"/>
      <c r="BJ32" s="634"/>
      <c r="BK32" s="634"/>
      <c r="BL32" s="634"/>
      <c r="BM32" s="625">
        <v>98.6</v>
      </c>
      <c r="BN32" s="634"/>
      <c r="BO32" s="634"/>
      <c r="BP32" s="634"/>
      <c r="BQ32" s="657"/>
      <c r="BR32" s="687">
        <v>99.6</v>
      </c>
      <c r="BS32" s="634"/>
      <c r="BT32" s="634"/>
      <c r="BU32" s="634"/>
      <c r="BV32" s="634"/>
      <c r="BW32" s="634"/>
      <c r="BX32" s="625">
        <v>98.5</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10794</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99.7</v>
      </c>
      <c r="BH33" s="606"/>
      <c r="BI33" s="606"/>
      <c r="BJ33" s="606"/>
      <c r="BK33" s="606"/>
      <c r="BL33" s="606"/>
      <c r="BM33" s="652">
        <v>98.6</v>
      </c>
      <c r="BN33" s="606"/>
      <c r="BO33" s="606"/>
      <c r="BP33" s="606"/>
      <c r="BQ33" s="669"/>
      <c r="BR33" s="682">
        <v>99.7</v>
      </c>
      <c r="BS33" s="606"/>
      <c r="BT33" s="606"/>
      <c r="BU33" s="606"/>
      <c r="BV33" s="606"/>
      <c r="BW33" s="606"/>
      <c r="BX33" s="652">
        <v>98.6</v>
      </c>
      <c r="BY33" s="606"/>
      <c r="BZ33" s="606"/>
      <c r="CA33" s="606"/>
      <c r="CB33" s="669"/>
      <c r="CD33" s="618" t="s">
        <v>306</v>
      </c>
      <c r="CE33" s="619"/>
      <c r="CF33" s="619"/>
      <c r="CG33" s="619"/>
      <c r="CH33" s="619"/>
      <c r="CI33" s="619"/>
      <c r="CJ33" s="619"/>
      <c r="CK33" s="619"/>
      <c r="CL33" s="619"/>
      <c r="CM33" s="619"/>
      <c r="CN33" s="619"/>
      <c r="CO33" s="619"/>
      <c r="CP33" s="619"/>
      <c r="CQ33" s="620"/>
      <c r="CR33" s="621">
        <v>5773996</v>
      </c>
      <c r="CS33" s="634"/>
      <c r="CT33" s="634"/>
      <c r="CU33" s="634"/>
      <c r="CV33" s="634"/>
      <c r="CW33" s="634"/>
      <c r="CX33" s="634"/>
      <c r="CY33" s="635"/>
      <c r="CZ33" s="624">
        <v>38.5</v>
      </c>
      <c r="DA33" s="636"/>
      <c r="DB33" s="636"/>
      <c r="DC33" s="637"/>
      <c r="DD33" s="627">
        <v>4835545</v>
      </c>
      <c r="DE33" s="634"/>
      <c r="DF33" s="634"/>
      <c r="DG33" s="634"/>
      <c r="DH33" s="634"/>
      <c r="DI33" s="634"/>
      <c r="DJ33" s="634"/>
      <c r="DK33" s="635"/>
      <c r="DL33" s="627">
        <v>3874619</v>
      </c>
      <c r="DM33" s="634"/>
      <c r="DN33" s="634"/>
      <c r="DO33" s="634"/>
      <c r="DP33" s="634"/>
      <c r="DQ33" s="634"/>
      <c r="DR33" s="634"/>
      <c r="DS33" s="634"/>
      <c r="DT33" s="634"/>
      <c r="DU33" s="634"/>
      <c r="DV33" s="635"/>
      <c r="DW33" s="624">
        <v>46.5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246465</v>
      </c>
      <c r="S34" s="622"/>
      <c r="T34" s="622"/>
      <c r="U34" s="622"/>
      <c r="V34" s="622"/>
      <c r="W34" s="622"/>
      <c r="X34" s="622"/>
      <c r="Y34" s="623"/>
      <c r="Z34" s="659">
        <v>1.5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1932946</v>
      </c>
      <c r="CS34" s="622"/>
      <c r="CT34" s="622"/>
      <c r="CU34" s="622"/>
      <c r="CV34" s="622"/>
      <c r="CW34" s="622"/>
      <c r="CX34" s="622"/>
      <c r="CY34" s="623"/>
      <c r="CZ34" s="624">
        <v>12.9</v>
      </c>
      <c r="DA34" s="636"/>
      <c r="DB34" s="636"/>
      <c r="DC34" s="637"/>
      <c r="DD34" s="627">
        <v>1514049</v>
      </c>
      <c r="DE34" s="622"/>
      <c r="DF34" s="622"/>
      <c r="DG34" s="622"/>
      <c r="DH34" s="622"/>
      <c r="DI34" s="622"/>
      <c r="DJ34" s="622"/>
      <c r="DK34" s="623"/>
      <c r="DL34" s="627">
        <v>1411990</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788495</v>
      </c>
      <c r="S35" s="622"/>
      <c r="T35" s="622"/>
      <c r="U35" s="622"/>
      <c r="V35" s="622"/>
      <c r="W35" s="622"/>
      <c r="X35" s="622"/>
      <c r="Y35" s="623"/>
      <c r="Z35" s="659">
        <v>4.9000000000000004</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103168</v>
      </c>
      <c r="CS35" s="634"/>
      <c r="CT35" s="634"/>
      <c r="CU35" s="634"/>
      <c r="CV35" s="634"/>
      <c r="CW35" s="634"/>
      <c r="CX35" s="634"/>
      <c r="CY35" s="635"/>
      <c r="CZ35" s="624">
        <v>0.7</v>
      </c>
      <c r="DA35" s="636"/>
      <c r="DB35" s="636"/>
      <c r="DC35" s="637"/>
      <c r="DD35" s="627">
        <v>79712</v>
      </c>
      <c r="DE35" s="634"/>
      <c r="DF35" s="634"/>
      <c r="DG35" s="634"/>
      <c r="DH35" s="634"/>
      <c r="DI35" s="634"/>
      <c r="DJ35" s="634"/>
      <c r="DK35" s="635"/>
      <c r="DL35" s="627">
        <v>79712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578352</v>
      </c>
      <c r="S36" s="622"/>
      <c r="T36" s="622"/>
      <c r="U36" s="622"/>
      <c r="V36" s="622"/>
      <c r="W36" s="622"/>
      <c r="X36" s="622"/>
      <c r="Y36" s="623"/>
      <c r="Z36" s="659">
        <v>3.6</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1534736</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41493</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1866917</v>
      </c>
      <c r="CS36" s="622"/>
      <c r="CT36" s="622"/>
      <c r="CU36" s="622"/>
      <c r="CV36" s="622"/>
      <c r="CW36" s="622"/>
      <c r="CX36" s="622"/>
      <c r="CY36" s="623"/>
      <c r="CZ36" s="624">
        <v>12.4</v>
      </c>
      <c r="DA36" s="636"/>
      <c r="DB36" s="636"/>
      <c r="DC36" s="637"/>
      <c r="DD36" s="627">
        <v>1668501</v>
      </c>
      <c r="DE36" s="622"/>
      <c r="DF36" s="622"/>
      <c r="DG36" s="622"/>
      <c r="DH36" s="622"/>
      <c r="DI36" s="622"/>
      <c r="DJ36" s="622"/>
      <c r="DK36" s="623"/>
      <c r="DL36" s="627">
        <v>1283320</v>
      </c>
      <c r="DM36" s="622"/>
      <c r="DN36" s="622"/>
      <c r="DO36" s="622"/>
      <c r="DP36" s="622"/>
      <c r="DQ36" s="622"/>
      <c r="DR36" s="622"/>
      <c r="DS36" s="622"/>
      <c r="DT36" s="622"/>
      <c r="DU36" s="622"/>
      <c r="DV36" s="623"/>
      <c r="DW36" s="624">
        <v>15.4</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335584</v>
      </c>
      <c r="S37" s="622"/>
      <c r="T37" s="622"/>
      <c r="U37" s="622"/>
      <c r="V37" s="622"/>
      <c r="W37" s="622"/>
      <c r="X37" s="622"/>
      <c r="Y37" s="623"/>
      <c r="Z37" s="659">
        <v>2.1</v>
      </c>
      <c r="AA37" s="659"/>
      <c r="AB37" s="659"/>
      <c r="AC37" s="659"/>
      <c r="AD37" s="660">
        <v>4506</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95000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27526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461209</v>
      </c>
      <c r="CS37" s="634"/>
      <c r="CT37" s="634"/>
      <c r="CU37" s="634"/>
      <c r="CV37" s="634"/>
      <c r="CW37" s="634"/>
      <c r="CX37" s="634"/>
      <c r="CY37" s="635"/>
      <c r="CZ37" s="624">
        <v>3.1</v>
      </c>
      <c r="DA37" s="636"/>
      <c r="DB37" s="636"/>
      <c r="DC37" s="637"/>
      <c r="DD37" s="627">
        <v>461209</v>
      </c>
      <c r="DE37" s="634"/>
      <c r="DF37" s="634"/>
      <c r="DG37" s="634"/>
      <c r="DH37" s="634"/>
      <c r="DI37" s="634"/>
      <c r="DJ37" s="634"/>
      <c r="DK37" s="635"/>
      <c r="DL37" s="627">
        <v>461209</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957910</v>
      </c>
      <c r="S38" s="622"/>
      <c r="T38" s="622"/>
      <c r="U38" s="622"/>
      <c r="V38" s="622"/>
      <c r="W38" s="622"/>
      <c r="X38" s="622"/>
      <c r="Y38" s="623"/>
      <c r="Z38" s="659">
        <v>5.9</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v>62389</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4495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1437886</v>
      </c>
      <c r="CS38" s="622"/>
      <c r="CT38" s="622"/>
      <c r="CU38" s="622"/>
      <c r="CV38" s="622"/>
      <c r="CW38" s="622"/>
      <c r="CX38" s="622"/>
      <c r="CY38" s="623"/>
      <c r="CZ38" s="624">
        <v>9.6</v>
      </c>
      <c r="DA38" s="636"/>
      <c r="DB38" s="636"/>
      <c r="DC38" s="637"/>
      <c r="DD38" s="627">
        <v>1190379</v>
      </c>
      <c r="DE38" s="622"/>
      <c r="DF38" s="622"/>
      <c r="DG38" s="622"/>
      <c r="DH38" s="622"/>
      <c r="DI38" s="622"/>
      <c r="DJ38" s="622"/>
      <c r="DK38" s="623"/>
      <c r="DL38" s="627">
        <v>1099597</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v>1850</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6947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382933</v>
      </c>
      <c r="CS39" s="634"/>
      <c r="CT39" s="634"/>
      <c r="CU39" s="634"/>
      <c r="CV39" s="634"/>
      <c r="CW39" s="634"/>
      <c r="CX39" s="634"/>
      <c r="CY39" s="635"/>
      <c r="CZ39" s="624">
        <v>2.6</v>
      </c>
      <c r="DA39" s="636"/>
      <c r="DB39" s="636"/>
      <c r="DC39" s="637"/>
      <c r="DD39" s="627">
        <v>382758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75510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111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50146</v>
      </c>
      <c r="CS40" s="622"/>
      <c r="CT40" s="622"/>
      <c r="CU40" s="622"/>
      <c r="CV40" s="622"/>
      <c r="CW40" s="622"/>
      <c r="CX40" s="622"/>
      <c r="CY40" s="623"/>
      <c r="CZ40" s="624">
        <v>0.3</v>
      </c>
      <c r="DA40" s="636"/>
      <c r="DB40" s="636"/>
      <c r="DC40" s="637"/>
      <c r="DD40" s="627">
        <v>146</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16167235</v>
      </c>
      <c r="S41" s="646"/>
      <c r="T41" s="646"/>
      <c r="U41" s="646"/>
      <c r="V41" s="646"/>
      <c r="W41" s="646"/>
      <c r="X41" s="646"/>
      <c r="Y41" s="649"/>
      <c r="Z41" s="650">
        <v>100</v>
      </c>
      <c r="AA41" s="650"/>
      <c r="AB41" s="650"/>
      <c r="AC41" s="650"/>
      <c r="AD41" s="651">
        <v>8253287</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283100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1092397</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452</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2103173</v>
      </c>
      <c r="CS42" s="634"/>
      <c r="CT42" s="634"/>
      <c r="CU42" s="634"/>
      <c r="CV42" s="634"/>
      <c r="CW42" s="634"/>
      <c r="CX42" s="634"/>
      <c r="CY42" s="635"/>
      <c r="CZ42" s="624">
        <v>14</v>
      </c>
      <c r="DA42" s="636"/>
      <c r="DB42" s="636"/>
      <c r="DC42" s="637"/>
      <c r="DD42" s="627">
        <v>768983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31553</v>
      </c>
      <c r="CS43" s="634"/>
      <c r="CT43" s="634"/>
      <c r="CU43" s="634"/>
      <c r="CV43" s="634"/>
      <c r="CW43" s="634"/>
      <c r="CX43" s="634"/>
      <c r="CY43" s="635"/>
      <c r="CZ43" s="624">
        <v>0.2</v>
      </c>
      <c r="DA43" s="636"/>
      <c r="DB43" s="636"/>
      <c r="DC43" s="637"/>
      <c r="DD43" s="627">
        <v>31553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2094339</v>
      </c>
      <c r="CS44" s="622"/>
      <c r="CT44" s="622"/>
      <c r="CU44" s="622"/>
      <c r="CV44" s="622"/>
      <c r="CW44" s="622"/>
      <c r="CX44" s="622"/>
      <c r="CY44" s="623"/>
      <c r="CZ44" s="624">
        <v>14</v>
      </c>
      <c r="DA44" s="625"/>
      <c r="DB44" s="625"/>
      <c r="DC44" s="626"/>
      <c r="DD44" s="627">
        <v>760149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235811</v>
      </c>
      <c r="CS45" s="634"/>
      <c r="CT45" s="634"/>
      <c r="CU45" s="634"/>
      <c r="CV45" s="634"/>
      <c r="CW45" s="634"/>
      <c r="CX45" s="634"/>
      <c r="CY45" s="635"/>
      <c r="CZ45" s="624">
        <v>1.6</v>
      </c>
      <c r="DA45" s="636"/>
      <c r="DB45" s="636"/>
      <c r="DC45" s="637"/>
      <c r="DD45" s="627">
        <v>36068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1313515</v>
      </c>
      <c r="CS46" s="622"/>
      <c r="CT46" s="622"/>
      <c r="CU46" s="622"/>
      <c r="CV46" s="622"/>
      <c r="CW46" s="622"/>
      <c r="CX46" s="622"/>
      <c r="CY46" s="623"/>
      <c r="CZ46" s="624">
        <v>8.6999999999999993</v>
      </c>
      <c r="DA46" s="625"/>
      <c r="DB46" s="625"/>
      <c r="DC46" s="626"/>
      <c r="DD46" s="627">
        <v>679668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8834</v>
      </c>
      <c r="CS47" s="634"/>
      <c r="CT47" s="634"/>
      <c r="CU47" s="634"/>
      <c r="CV47" s="634"/>
      <c r="CW47" s="634"/>
      <c r="CX47" s="634"/>
      <c r="CY47" s="635"/>
      <c r="CZ47" s="624">
        <v>0.1</v>
      </c>
      <c r="DA47" s="636"/>
      <c r="DB47" s="636"/>
      <c r="DC47" s="637"/>
      <c r="DD47" s="627">
        <v>8834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15013175</v>
      </c>
      <c r="CS49" s="606"/>
      <c r="CT49" s="606"/>
      <c r="CU49" s="606"/>
      <c r="CV49" s="606"/>
      <c r="CW49" s="606"/>
      <c r="CX49" s="606"/>
      <c r="CY49" s="607"/>
      <c r="CZ49" s="608">
        <v>100</v>
      </c>
      <c r="DA49" s="609"/>
      <c r="DB49" s="609"/>
      <c r="DC49" s="610"/>
      <c r="DD49" s="611">
        <v>9977254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psvSalwfAw4oLyXYtHNqWXdNJDX2uLuh4jVu654Vvaar6Kh+ZNJf9FBjOMHF8+yaHamxYTBLCFobUD9571+UQ==" saltValue="2U8VNj3Hxe0gOT3kKJbw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15913</v>
      </c>
      <c r="R7" s="1103"/>
      <c r="S7" s="1103"/>
      <c r="T7" s="1103"/>
      <c r="U7" s="1103"/>
      <c r="V7" s="1103">
        <v>14759</v>
      </c>
      <c r="W7" s="1103"/>
      <c r="X7" s="1103"/>
      <c r="Y7" s="1103"/>
      <c r="Z7" s="1103"/>
      <c r="AA7" s="1103">
        <v>1154</v>
      </c>
      <c r="AB7" s="1103"/>
      <c r="AC7" s="1103"/>
      <c r="AD7" s="1103"/>
      <c r="AE7" s="1104"/>
      <c r="AF7" s="1105">
        <v>1054</v>
      </c>
      <c r="AG7" s="1106"/>
      <c r="AH7" s="1106"/>
      <c r="AI7" s="1106"/>
      <c r="AJ7" s="1107"/>
      <c r="AK7" s="1108">
        <v>788</v>
      </c>
      <c r="AL7" s="1109"/>
      <c r="AM7" s="1109"/>
      <c r="AN7" s="1109"/>
      <c r="AO7" s="1109"/>
      <c r="AP7" s="1109">
        <v>12739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565</v>
      </c>
      <c r="BS7" s="1099" t="s">
        <v>566</v>
      </c>
      <c r="BT7" s="1100"/>
      <c r="BU7" s="1100"/>
      <c r="BV7" s="1100"/>
      <c r="BW7" s="1100"/>
      <c r="BX7" s="1100"/>
      <c r="BY7" s="1100"/>
      <c r="BZ7" s="1100"/>
      <c r="CA7" s="1100"/>
      <c r="CB7" s="1100"/>
      <c r="CC7" s="1100"/>
      <c r="CD7" s="1100"/>
      <c r="CE7" s="1100"/>
      <c r="CF7" s="1100"/>
      <c r="CG7" s="1112"/>
      <c r="CH7" s="1096">
        <v>0</v>
      </c>
      <c r="CI7" s="1097"/>
      <c r="CJ7" s="1097"/>
      <c r="CK7" s="1097"/>
      <c r="CL7" s="1098"/>
      <c r="CM7" s="1096">
        <v>8</v>
      </c>
      <c r="CN7" s="1097"/>
      <c r="CO7" s="1097"/>
      <c r="CP7" s="1097"/>
      <c r="CQ7" s="1098"/>
      <c r="CR7" s="1096">
        <v>3</v>
      </c>
      <c r="CS7" s="1097"/>
      <c r="CT7" s="1097"/>
      <c r="CU7" s="1097"/>
      <c r="CV7" s="1098"/>
      <c r="CW7" s="1096">
        <v>0</v>
      </c>
      <c r="CX7" s="1097"/>
      <c r="CY7" s="1097"/>
      <c r="CZ7" s="1097"/>
      <c r="DA7" s="1098"/>
      <c r="DB7" s="1096" t="s">
        <v>564</v>
      </c>
      <c r="DC7" s="1097"/>
      <c r="DD7" s="1097"/>
      <c r="DE7" s="1097"/>
      <c r="DF7" s="1098"/>
      <c r="DG7" s="1096">
        <v>421</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565</v>
      </c>
      <c r="BS8" s="992" t="s">
        <v>567</v>
      </c>
      <c r="BT8" s="993"/>
      <c r="BU8" s="993"/>
      <c r="BV8" s="993"/>
      <c r="BW8" s="993"/>
      <c r="BX8" s="993"/>
      <c r="BY8" s="993"/>
      <c r="BZ8" s="993"/>
      <c r="CA8" s="993"/>
      <c r="CB8" s="993"/>
      <c r="CC8" s="993"/>
      <c r="CD8" s="993"/>
      <c r="CE8" s="993"/>
      <c r="CF8" s="993"/>
      <c r="CG8" s="1014"/>
      <c r="CH8" s="989">
        <v>231</v>
      </c>
      <c r="CI8" s="990"/>
      <c r="CJ8" s="990"/>
      <c r="CK8" s="990"/>
      <c r="CL8" s="991"/>
      <c r="CM8" s="989">
        <v>31823</v>
      </c>
      <c r="CN8" s="990"/>
      <c r="CO8" s="990"/>
      <c r="CP8" s="990"/>
      <c r="CQ8" s="991"/>
      <c r="CR8" s="989">
        <v>0</v>
      </c>
      <c r="CS8" s="990"/>
      <c r="CT8" s="990"/>
      <c r="CU8" s="990"/>
      <c r="CV8" s="991"/>
      <c r="CW8" s="989" t="s">
        <v>564</v>
      </c>
      <c r="CX8" s="990"/>
      <c r="CY8" s="990"/>
      <c r="CZ8" s="990"/>
      <c r="DA8" s="991"/>
      <c r="DB8" s="989">
        <v>17</v>
      </c>
      <c r="DC8" s="990"/>
      <c r="DD8" s="990"/>
      <c r="DE8" s="990"/>
      <c r="DF8" s="991"/>
      <c r="DG8" s="989" t="s">
        <v>564</v>
      </c>
      <c r="DH8" s="990"/>
      <c r="DI8" s="990"/>
      <c r="DJ8" s="990"/>
      <c r="DK8" s="991"/>
      <c r="DL8" s="989">
        <v>12</v>
      </c>
      <c r="DM8" s="990"/>
      <c r="DN8" s="990"/>
      <c r="DO8" s="990"/>
      <c r="DP8" s="991"/>
      <c r="DQ8" s="989">
        <v>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15913</v>
      </c>
      <c r="R23" s="1061"/>
      <c r="S23" s="1061"/>
      <c r="T23" s="1061"/>
      <c r="U23" s="1061"/>
      <c r="V23" s="1061">
        <v>14759</v>
      </c>
      <c r="W23" s="1061"/>
      <c r="X23" s="1061"/>
      <c r="Y23" s="1061"/>
      <c r="Z23" s="1061"/>
      <c r="AA23" s="1061">
        <v>1154</v>
      </c>
      <c r="AB23" s="1061"/>
      <c r="AC23" s="1061"/>
      <c r="AD23" s="1061"/>
      <c r="AE23" s="1068"/>
      <c r="AF23" s="1069">
        <v>1054</v>
      </c>
      <c r="AG23" s="1061"/>
      <c r="AH23" s="1061"/>
      <c r="AI23" s="1061"/>
      <c r="AJ23" s="1070"/>
      <c r="AK23" s="1071"/>
      <c r="AL23" s="1072"/>
      <c r="AM23" s="1072"/>
      <c r="AN23" s="1072"/>
      <c r="AO23" s="1072"/>
      <c r="AP23" s="1061">
        <v>12739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4313</v>
      </c>
      <c r="R28" s="1051"/>
      <c r="S28" s="1051"/>
      <c r="T28" s="1051"/>
      <c r="U28" s="1051"/>
      <c r="V28" s="1051">
        <v>4272</v>
      </c>
      <c r="W28" s="1051"/>
      <c r="X28" s="1051"/>
      <c r="Y28" s="1051"/>
      <c r="Z28" s="1051"/>
      <c r="AA28" s="1051">
        <v>41</v>
      </c>
      <c r="AB28" s="1051"/>
      <c r="AC28" s="1051"/>
      <c r="AD28" s="1051"/>
      <c r="AE28" s="1052"/>
      <c r="AF28" s="1053">
        <v>41</v>
      </c>
      <c r="AG28" s="1051"/>
      <c r="AH28" s="1051"/>
      <c r="AI28" s="1051"/>
      <c r="AJ28" s="1054"/>
      <c r="AK28" s="1042">
        <v>230</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3267</v>
      </c>
      <c r="R29" s="1039"/>
      <c r="S29" s="1039"/>
      <c r="T29" s="1039"/>
      <c r="U29" s="1039"/>
      <c r="V29" s="1039">
        <v>3076</v>
      </c>
      <c r="W29" s="1039"/>
      <c r="X29" s="1039"/>
      <c r="Y29" s="1039"/>
      <c r="Z29" s="1039"/>
      <c r="AA29" s="1039">
        <v>191</v>
      </c>
      <c r="AB29" s="1039"/>
      <c r="AC29" s="1039"/>
      <c r="AD29" s="1039"/>
      <c r="AE29" s="1040"/>
      <c r="AF29" s="1035">
        <v>191</v>
      </c>
      <c r="AG29" s="1036"/>
      <c r="AH29" s="1036"/>
      <c r="AI29" s="1036"/>
      <c r="AJ29" s="1037"/>
      <c r="AK29" s="980">
        <v>455</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636</v>
      </c>
      <c r="R30" s="1039"/>
      <c r="S30" s="1039"/>
      <c r="T30" s="1039"/>
      <c r="U30" s="1039"/>
      <c r="V30" s="1039">
        <v>633</v>
      </c>
      <c r="W30" s="1039"/>
      <c r="X30" s="1039"/>
      <c r="Y30" s="1039"/>
      <c r="Z30" s="1039"/>
      <c r="AA30" s="1039">
        <v>3</v>
      </c>
      <c r="AB30" s="1039"/>
      <c r="AC30" s="1039"/>
      <c r="AD30" s="1039"/>
      <c r="AE30" s="1040"/>
      <c r="AF30" s="1035">
        <v>3</v>
      </c>
      <c r="AG30" s="1036"/>
      <c r="AH30" s="1036"/>
      <c r="AI30" s="1036"/>
      <c r="AJ30" s="1037"/>
      <c r="AK30" s="980">
        <v>116</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742</v>
      </c>
      <c r="R31" s="1039"/>
      <c r="S31" s="1039"/>
      <c r="T31" s="1039"/>
      <c r="U31" s="1039"/>
      <c r="V31" s="1039">
        <v>666</v>
      </c>
      <c r="W31" s="1039"/>
      <c r="X31" s="1039"/>
      <c r="Y31" s="1039"/>
      <c r="Z31" s="1039"/>
      <c r="AA31" s="1039">
        <v>76</v>
      </c>
      <c r="AB31" s="1039"/>
      <c r="AC31" s="1039"/>
      <c r="AD31" s="1039"/>
      <c r="AE31" s="1040"/>
      <c r="AF31" s="1035">
        <v>1094</v>
      </c>
      <c r="AG31" s="1036"/>
      <c r="AH31" s="1036"/>
      <c r="AI31" s="1036"/>
      <c r="AJ31" s="1037"/>
      <c r="AK31" s="980">
        <v>2</v>
      </c>
      <c r="AL31" s="971"/>
      <c r="AM31" s="971"/>
      <c r="AN31" s="971"/>
      <c r="AO31" s="971"/>
      <c r="AP31" s="971">
        <v>1468</v>
      </c>
      <c r="AQ31" s="971"/>
      <c r="AR31" s="971"/>
      <c r="AS31" s="971"/>
      <c r="AT31" s="971"/>
      <c r="AU31" s="971" t="s">
        <v>554</v>
      </c>
      <c r="AV31" s="971"/>
      <c r="AW31" s="971"/>
      <c r="AX31" s="971"/>
      <c r="AY31" s="971"/>
      <c r="AZ31" s="1041" t="s">
        <v>554</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923</v>
      </c>
      <c r="R32" s="1039"/>
      <c r="S32" s="1039"/>
      <c r="T32" s="1039"/>
      <c r="U32" s="1039"/>
      <c r="V32" s="1039">
        <v>860</v>
      </c>
      <c r="W32" s="1039"/>
      <c r="X32" s="1039"/>
      <c r="Y32" s="1039"/>
      <c r="Z32" s="1039"/>
      <c r="AA32" s="1039">
        <v>63</v>
      </c>
      <c r="AB32" s="1039"/>
      <c r="AC32" s="1039"/>
      <c r="AD32" s="1039"/>
      <c r="AE32" s="1040"/>
      <c r="AF32" s="1035">
        <v>2006</v>
      </c>
      <c r="AG32" s="1036"/>
      <c r="AH32" s="1036"/>
      <c r="AI32" s="1036"/>
      <c r="AJ32" s="1037"/>
      <c r="AK32" s="980">
        <v>95</v>
      </c>
      <c r="AL32" s="971"/>
      <c r="AM32" s="971"/>
      <c r="AN32" s="971"/>
      <c r="AO32" s="971"/>
      <c r="AP32" s="971">
        <v>2400</v>
      </c>
      <c r="AQ32" s="971"/>
      <c r="AR32" s="971"/>
      <c r="AS32" s="971"/>
      <c r="AT32" s="971"/>
      <c r="AU32" s="971">
        <v>454</v>
      </c>
      <c r="AV32" s="971"/>
      <c r="AW32" s="971"/>
      <c r="AX32" s="971"/>
      <c r="AY32" s="971"/>
      <c r="AZ32" s="1041" t="s">
        <v>554</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1757</v>
      </c>
      <c r="R33" s="1039"/>
      <c r="S33" s="1039"/>
      <c r="T33" s="1039"/>
      <c r="U33" s="1039"/>
      <c r="V33" s="1039">
        <v>1543</v>
      </c>
      <c r="W33" s="1039"/>
      <c r="X33" s="1039"/>
      <c r="Y33" s="1039"/>
      <c r="Z33" s="1039"/>
      <c r="AA33" s="1039">
        <v>214</v>
      </c>
      <c r="AB33" s="1039"/>
      <c r="AC33" s="1039"/>
      <c r="AD33" s="1039"/>
      <c r="AE33" s="1040"/>
      <c r="AF33" s="1035">
        <v>137</v>
      </c>
      <c r="AG33" s="1036"/>
      <c r="AH33" s="1036"/>
      <c r="AI33" s="1036"/>
      <c r="AJ33" s="1037"/>
      <c r="AK33" s="980">
        <v>232</v>
      </c>
      <c r="AL33" s="971"/>
      <c r="AM33" s="971"/>
      <c r="AN33" s="971"/>
      <c r="AO33" s="971"/>
      <c r="AP33" s="971">
        <v>4</v>
      </c>
      <c r="AQ33" s="971"/>
      <c r="AR33" s="971"/>
      <c r="AS33" s="971"/>
      <c r="AT33" s="971"/>
      <c r="AU33" s="971" t="s">
        <v>554</v>
      </c>
      <c r="AV33" s="971"/>
      <c r="AW33" s="971"/>
      <c r="AX33" s="971"/>
      <c r="AY33" s="971"/>
      <c r="AZ33" s="1041" t="s">
        <v>554</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3473</v>
      </c>
      <c r="AG63" s="959"/>
      <c r="AH63" s="959"/>
      <c r="AI63" s="959"/>
      <c r="AJ63" s="1022"/>
      <c r="AK63" s="1023"/>
      <c r="AL63" s="963"/>
      <c r="AM63" s="963"/>
      <c r="AN63" s="963"/>
      <c r="AO63" s="963"/>
      <c r="AP63" s="959">
        <v>3873</v>
      </c>
      <c r="AQ63" s="959"/>
      <c r="AR63" s="959"/>
      <c r="AS63" s="959"/>
      <c r="AT63" s="959"/>
      <c r="AU63" s="959">
        <v>454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399</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888</v>
      </c>
      <c r="R68" s="982"/>
      <c r="S68" s="982"/>
      <c r="T68" s="982"/>
      <c r="U68" s="982"/>
      <c r="V68" s="982">
        <v>779</v>
      </c>
      <c r="W68" s="982"/>
      <c r="X68" s="982"/>
      <c r="Y68" s="982"/>
      <c r="Z68" s="982"/>
      <c r="AA68" s="982">
        <v>109</v>
      </c>
      <c r="AB68" s="982"/>
      <c r="AC68" s="982"/>
      <c r="AD68" s="982"/>
      <c r="AE68" s="982"/>
      <c r="AF68" s="982">
        <v>109</v>
      </c>
      <c r="AG68" s="982"/>
      <c r="AH68" s="982"/>
      <c r="AI68" s="982"/>
      <c r="AJ68" s="982"/>
      <c r="AK68" s="982">
        <v>79</v>
      </c>
      <c r="AL68" s="982"/>
      <c r="AM68" s="982"/>
      <c r="AN68" s="982"/>
      <c r="AO68" s="982"/>
      <c r="AP68" s="982">
        <v>872</v>
      </c>
      <c r="AQ68" s="982"/>
      <c r="AR68" s="982"/>
      <c r="AS68" s="982"/>
      <c r="AT68" s="982"/>
      <c r="AU68" s="982">
        <v>668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5902</v>
      </c>
      <c r="R69" s="971"/>
      <c r="S69" s="971"/>
      <c r="T69" s="971"/>
      <c r="U69" s="971"/>
      <c r="V69" s="971">
        <v>4291</v>
      </c>
      <c r="W69" s="971"/>
      <c r="X69" s="971"/>
      <c r="Y69" s="971"/>
      <c r="Z69" s="971"/>
      <c r="AA69" s="971">
        <v>1611</v>
      </c>
      <c r="AB69" s="971"/>
      <c r="AC69" s="971"/>
      <c r="AD69" s="971"/>
      <c r="AE69" s="971"/>
      <c r="AF69" s="971">
        <v>1611</v>
      </c>
      <c r="AG69" s="971"/>
      <c r="AH69" s="971"/>
      <c r="AI69" s="971"/>
      <c r="AJ69" s="971"/>
      <c r="AK69" s="971">
        <v>24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41</v>
      </c>
      <c r="R70" s="971"/>
      <c r="S70" s="971"/>
      <c r="T70" s="971"/>
      <c r="U70" s="971"/>
      <c r="V70" s="971">
        <v>35</v>
      </c>
      <c r="W70" s="971"/>
      <c r="X70" s="971"/>
      <c r="Y70" s="971"/>
      <c r="Z70" s="971"/>
      <c r="AA70" s="971">
        <v>7</v>
      </c>
      <c r="AB70" s="971"/>
      <c r="AC70" s="971"/>
      <c r="AD70" s="971"/>
      <c r="AE70" s="971"/>
      <c r="AF70" s="971">
        <v>7</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8">
        <v>12</v>
      </c>
      <c r="R71" s="979"/>
      <c r="S71" s="979"/>
      <c r="T71" s="979"/>
      <c r="U71" s="980"/>
      <c r="V71" s="981">
        <v>9</v>
      </c>
      <c r="W71" s="979"/>
      <c r="X71" s="979"/>
      <c r="Y71" s="979"/>
      <c r="Z71" s="980"/>
      <c r="AA71" s="981">
        <v>3</v>
      </c>
      <c r="AB71" s="979"/>
      <c r="AC71" s="979"/>
      <c r="AD71" s="979"/>
      <c r="AE71" s="980"/>
      <c r="AF71" s="981">
        <v>3</v>
      </c>
      <c r="AG71" s="979"/>
      <c r="AH71" s="979"/>
      <c r="AI71" s="979"/>
      <c r="AJ71" s="980"/>
      <c r="AK71" s="981" t="s">
        <v>564</v>
      </c>
      <c r="AL71" s="979"/>
      <c r="AM71" s="979"/>
      <c r="AN71" s="979"/>
      <c r="AO71" s="980"/>
      <c r="AP71" s="981" t="s">
        <v>564</v>
      </c>
      <c r="AQ71" s="979"/>
      <c r="AR71" s="979"/>
      <c r="AS71" s="979"/>
      <c r="AT71" s="980"/>
      <c r="AU71" s="981" t="s">
        <v>564</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8">
        <v>4</v>
      </c>
      <c r="R72" s="979"/>
      <c r="S72" s="979"/>
      <c r="T72" s="979"/>
      <c r="U72" s="980"/>
      <c r="V72" s="981">
        <v>2</v>
      </c>
      <c r="W72" s="979"/>
      <c r="X72" s="979"/>
      <c r="Y72" s="979"/>
      <c r="Z72" s="980"/>
      <c r="AA72" s="981">
        <v>2</v>
      </c>
      <c r="AB72" s="979"/>
      <c r="AC72" s="979"/>
      <c r="AD72" s="979"/>
      <c r="AE72" s="980"/>
      <c r="AF72" s="981">
        <v>2</v>
      </c>
      <c r="AG72" s="979"/>
      <c r="AH72" s="979"/>
      <c r="AI72" s="979"/>
      <c r="AJ72" s="980"/>
      <c r="AK72" s="981" t="s">
        <v>564</v>
      </c>
      <c r="AL72" s="979"/>
      <c r="AM72" s="979"/>
      <c r="AN72" s="979"/>
      <c r="AO72" s="980"/>
      <c r="AP72" s="981" t="s">
        <v>564</v>
      </c>
      <c r="AQ72" s="979"/>
      <c r="AR72" s="979"/>
      <c r="AS72" s="979"/>
      <c r="AT72" s="980"/>
      <c r="AU72" s="981" t="s">
        <v>564</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8">
        <v>6</v>
      </c>
      <c r="R73" s="979"/>
      <c r="S73" s="979"/>
      <c r="T73" s="979"/>
      <c r="U73" s="980"/>
      <c r="V73" s="981">
        <v>2</v>
      </c>
      <c r="W73" s="979"/>
      <c r="X73" s="979"/>
      <c r="Y73" s="979"/>
      <c r="Z73" s="980"/>
      <c r="AA73" s="981">
        <v>4</v>
      </c>
      <c r="AB73" s="979"/>
      <c r="AC73" s="979"/>
      <c r="AD73" s="979"/>
      <c r="AE73" s="980"/>
      <c r="AF73" s="981">
        <v>4</v>
      </c>
      <c r="AG73" s="979"/>
      <c r="AH73" s="979"/>
      <c r="AI73" s="979"/>
      <c r="AJ73" s="980"/>
      <c r="AK73" s="981" t="s">
        <v>564</v>
      </c>
      <c r="AL73" s="979"/>
      <c r="AM73" s="979"/>
      <c r="AN73" s="979"/>
      <c r="AO73" s="980"/>
      <c r="AP73" s="981" t="s">
        <v>564</v>
      </c>
      <c r="AQ73" s="979"/>
      <c r="AR73" s="979"/>
      <c r="AS73" s="979"/>
      <c r="AT73" s="980"/>
      <c r="AU73" s="981" t="s">
        <v>564</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29</v>
      </c>
      <c r="R74" s="971"/>
      <c r="S74" s="971"/>
      <c r="T74" s="971"/>
      <c r="U74" s="971"/>
      <c r="V74" s="971">
        <v>26</v>
      </c>
      <c r="W74" s="971"/>
      <c r="X74" s="971"/>
      <c r="Y74" s="971"/>
      <c r="Z74" s="971"/>
      <c r="AA74" s="971">
        <v>3</v>
      </c>
      <c r="AB74" s="971"/>
      <c r="AC74" s="971"/>
      <c r="AD74" s="971"/>
      <c r="AE74" s="971"/>
      <c r="AF74" s="971">
        <v>3</v>
      </c>
      <c r="AG74" s="971"/>
      <c r="AH74" s="971"/>
      <c r="AI74" s="971"/>
      <c r="AJ74" s="971"/>
      <c r="AK74" s="971" t="s">
        <v>564</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641</v>
      </c>
      <c r="R75" s="979"/>
      <c r="S75" s="979"/>
      <c r="T75" s="979"/>
      <c r="U75" s="980"/>
      <c r="V75" s="981">
        <v>625</v>
      </c>
      <c r="W75" s="979"/>
      <c r="X75" s="979"/>
      <c r="Y75" s="979"/>
      <c r="Z75" s="980"/>
      <c r="AA75" s="981">
        <v>16</v>
      </c>
      <c r="AB75" s="979"/>
      <c r="AC75" s="979"/>
      <c r="AD75" s="979"/>
      <c r="AE75" s="980"/>
      <c r="AF75" s="981">
        <v>16</v>
      </c>
      <c r="AG75" s="979"/>
      <c r="AH75" s="979"/>
      <c r="AI75" s="979"/>
      <c r="AJ75" s="980"/>
      <c r="AK75" s="981">
        <v>13</v>
      </c>
      <c r="AL75" s="979"/>
      <c r="AM75" s="979"/>
      <c r="AN75" s="979"/>
      <c r="AO75" s="980"/>
      <c r="AP75" s="981" t="s">
        <v>569</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240623</v>
      </c>
      <c r="R76" s="979"/>
      <c r="S76" s="979"/>
      <c r="T76" s="979"/>
      <c r="U76" s="980"/>
      <c r="V76" s="981">
        <v>235439</v>
      </c>
      <c r="W76" s="979"/>
      <c r="X76" s="979"/>
      <c r="Y76" s="979"/>
      <c r="Z76" s="980"/>
      <c r="AA76" s="981">
        <v>5184</v>
      </c>
      <c r="AB76" s="979"/>
      <c r="AC76" s="979"/>
      <c r="AD76" s="979"/>
      <c r="AE76" s="980"/>
      <c r="AF76" s="981">
        <v>5184</v>
      </c>
      <c r="AG76" s="979"/>
      <c r="AH76" s="979"/>
      <c r="AI76" s="979"/>
      <c r="AJ76" s="980"/>
      <c r="AK76" s="981">
        <v>228</v>
      </c>
      <c r="AL76" s="979"/>
      <c r="AM76" s="979"/>
      <c r="AN76" s="979"/>
      <c r="AO76" s="980"/>
      <c r="AP76" s="981" t="s">
        <v>569</v>
      </c>
      <c r="AQ76" s="979"/>
      <c r="AR76" s="979"/>
      <c r="AS76" s="979"/>
      <c r="AT76" s="980"/>
      <c r="AU76" s="981"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6938</v>
      </c>
      <c r="AG88" s="959"/>
      <c r="AH88" s="959"/>
      <c r="AI88" s="959"/>
      <c r="AJ88" s="959"/>
      <c r="AK88" s="963"/>
      <c r="AL88" s="963"/>
      <c r="AM88" s="963"/>
      <c r="AN88" s="963"/>
      <c r="AO88" s="963"/>
      <c r="AP88" s="959">
        <v>872</v>
      </c>
      <c r="AQ88" s="959"/>
      <c r="AR88" s="959"/>
      <c r="AS88" s="959"/>
      <c r="AT88" s="959"/>
      <c r="AU88" s="959">
        <v>668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0</v>
      </c>
      <c r="CX102" s="953"/>
      <c r="CY102" s="953"/>
      <c r="CZ102" s="953"/>
      <c r="DA102" s="954"/>
      <c r="DB102" s="952">
        <v>17</v>
      </c>
      <c r="DC102" s="953"/>
      <c r="DD102" s="953"/>
      <c r="DE102" s="953"/>
      <c r="DF102" s="954"/>
      <c r="DG102" s="952">
        <v>421</v>
      </c>
      <c r="DH102" s="953"/>
      <c r="DI102" s="953"/>
      <c r="DJ102" s="953"/>
      <c r="DK102" s="954"/>
      <c r="DL102" s="952">
        <v>12</v>
      </c>
      <c r="DM102" s="953"/>
      <c r="DN102" s="953"/>
      <c r="DO102" s="953"/>
      <c r="DP102" s="954"/>
      <c r="DQ102" s="952">
        <v>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293</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293</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293</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1356470</v>
      </c>
      <c r="AB110" s="889"/>
      <c r="AC110" s="889"/>
      <c r="AD110" s="889"/>
      <c r="AE110" s="890"/>
      <c r="AF110" s="891">
        <v>1353384</v>
      </c>
      <c r="AG110" s="889"/>
      <c r="AH110" s="889"/>
      <c r="AI110" s="889"/>
      <c r="AJ110" s="890"/>
      <c r="AK110" s="891">
        <v>1305852</v>
      </c>
      <c r="AL110" s="889"/>
      <c r="AM110" s="889"/>
      <c r="AN110" s="889"/>
      <c r="AO110" s="890"/>
      <c r="AP110" s="892">
        <v>17.600000000000001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13474492</v>
      </c>
      <c r="BR110" s="842"/>
      <c r="BS110" s="842"/>
      <c r="BT110" s="842"/>
      <c r="BU110" s="842"/>
      <c r="BV110" s="842">
        <v>13042014</v>
      </c>
      <c r="BW110" s="842"/>
      <c r="BX110" s="842"/>
      <c r="BY110" s="842"/>
      <c r="BZ110" s="842"/>
      <c r="CA110" s="842">
        <v>12738874</v>
      </c>
      <c r="CB110" s="842"/>
      <c r="CC110" s="842"/>
      <c r="CD110" s="842"/>
      <c r="CE110" s="842"/>
      <c r="CF110" s="866">
        <v>172.1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689122</v>
      </c>
      <c r="BR111" s="817"/>
      <c r="BS111" s="817"/>
      <c r="BT111" s="817"/>
      <c r="BU111" s="817"/>
      <c r="BV111" s="817">
        <v>660771</v>
      </c>
      <c r="BW111" s="817"/>
      <c r="BX111" s="817"/>
      <c r="BY111" s="817"/>
      <c r="BZ111" s="817"/>
      <c r="CA111" s="817">
        <v>448614</v>
      </c>
      <c r="CB111" s="817"/>
      <c r="CC111" s="817"/>
      <c r="CD111" s="817"/>
      <c r="CE111" s="817"/>
      <c r="CF111" s="875">
        <v>6.1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532755</v>
      </c>
      <c r="BR112" s="817"/>
      <c r="BS112" s="817"/>
      <c r="BT112" s="817"/>
      <c r="BU112" s="817"/>
      <c r="BV112" s="817">
        <v>459207</v>
      </c>
      <c r="BW112" s="817"/>
      <c r="BX112" s="817"/>
      <c r="BY112" s="817"/>
      <c r="BZ112" s="817"/>
      <c r="CA112" s="817">
        <v>453672</v>
      </c>
      <c r="CB112" s="817"/>
      <c r="CC112" s="817"/>
      <c r="CD112" s="817"/>
      <c r="CE112" s="817"/>
      <c r="CF112" s="875">
        <v>6.1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76590</v>
      </c>
      <c r="AB113" s="919"/>
      <c r="AC113" s="919"/>
      <c r="AD113" s="919"/>
      <c r="AE113" s="920"/>
      <c r="AF113" s="921">
        <v>58723</v>
      </c>
      <c r="AG113" s="919"/>
      <c r="AH113" s="919"/>
      <c r="AI113" s="919"/>
      <c r="AJ113" s="920"/>
      <c r="AK113" s="921">
        <v>45604</v>
      </c>
      <c r="AL113" s="919"/>
      <c r="AM113" s="919"/>
      <c r="AN113" s="919"/>
      <c r="AO113" s="920"/>
      <c r="AP113" s="922">
        <v>0.6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929849</v>
      </c>
      <c r="BR113" s="817"/>
      <c r="BS113" s="817"/>
      <c r="BT113" s="817"/>
      <c r="BU113" s="817"/>
      <c r="BV113" s="817">
        <v>799429</v>
      </c>
      <c r="BW113" s="817"/>
      <c r="BX113" s="817"/>
      <c r="BY113" s="817"/>
      <c r="BZ113" s="817"/>
      <c r="CA113" s="817">
        <v>668422</v>
      </c>
      <c r="CB113" s="817"/>
      <c r="CC113" s="817"/>
      <c r="CD113" s="817"/>
      <c r="CE113" s="817"/>
      <c r="CF113" s="875">
        <v>9</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100566</v>
      </c>
      <c r="AB114" s="780"/>
      <c r="AC114" s="780"/>
      <c r="AD114" s="780"/>
      <c r="AE114" s="781"/>
      <c r="AF114" s="782">
        <v>104735</v>
      </c>
      <c r="AG114" s="780"/>
      <c r="AH114" s="780"/>
      <c r="AI114" s="780"/>
      <c r="AJ114" s="781"/>
      <c r="AK114" s="782">
        <v>104224</v>
      </c>
      <c r="AL114" s="780"/>
      <c r="AM114" s="780"/>
      <c r="AN114" s="780"/>
      <c r="AO114" s="781"/>
      <c r="AP114" s="824">
        <v>1.4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419525</v>
      </c>
      <c r="BR114" s="817"/>
      <c r="BS114" s="817"/>
      <c r="BT114" s="817"/>
      <c r="BU114" s="817"/>
      <c r="BV114" s="817">
        <v>327824</v>
      </c>
      <c r="BW114" s="817"/>
      <c r="BX114" s="817"/>
      <c r="BY114" s="817"/>
      <c r="BZ114" s="817"/>
      <c r="CA114" s="817">
        <v>321150</v>
      </c>
      <c r="CB114" s="817"/>
      <c r="CC114" s="817"/>
      <c r="CD114" s="817"/>
      <c r="CE114" s="817"/>
      <c r="CF114" s="875">
        <v>4.3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253596</v>
      </c>
      <c r="AB115" s="919"/>
      <c r="AC115" s="919"/>
      <c r="AD115" s="919"/>
      <c r="AE115" s="920"/>
      <c r="AF115" s="921">
        <v>28927</v>
      </c>
      <c r="AG115" s="919"/>
      <c r="AH115" s="919"/>
      <c r="AI115" s="919"/>
      <c r="AJ115" s="920"/>
      <c r="AK115" s="921">
        <v>214312</v>
      </c>
      <c r="AL115" s="919"/>
      <c r="AM115" s="919"/>
      <c r="AN115" s="919"/>
      <c r="AO115" s="920"/>
      <c r="AP115" s="922">
        <v>2.9</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1359</v>
      </c>
      <c r="BR115" s="817"/>
      <c r="BS115" s="817"/>
      <c r="BT115" s="817"/>
      <c r="BU115" s="817"/>
      <c r="BV115" s="817">
        <v>1265</v>
      </c>
      <c r="BW115" s="817"/>
      <c r="BX115" s="817"/>
      <c r="BY115" s="817"/>
      <c r="BZ115" s="817"/>
      <c r="CA115" s="817">
        <v>3578</v>
      </c>
      <c r="CB115" s="817"/>
      <c r="CC115" s="817"/>
      <c r="CD115" s="817"/>
      <c r="CE115" s="817"/>
      <c r="CF115" s="875">
        <v>0</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612167</v>
      </c>
      <c r="DH115" s="780"/>
      <c r="DI115" s="780"/>
      <c r="DJ115" s="780"/>
      <c r="DK115" s="781"/>
      <c r="DL115" s="782">
        <v>612167</v>
      </c>
      <c r="DM115" s="780"/>
      <c r="DN115" s="780"/>
      <c r="DO115" s="780"/>
      <c r="DP115" s="781"/>
      <c r="DQ115" s="782">
        <v>421464</v>
      </c>
      <c r="DR115" s="780"/>
      <c r="DS115" s="780"/>
      <c r="DT115" s="780"/>
      <c r="DU115" s="781"/>
      <c r="DV115" s="824">
        <v>5.7</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525</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36000</v>
      </c>
      <c r="DH116" s="780"/>
      <c r="DI116" s="780"/>
      <c r="DJ116" s="780"/>
      <c r="DK116" s="781"/>
      <c r="DL116" s="782">
        <v>27000</v>
      </c>
      <c r="DM116" s="780"/>
      <c r="DN116" s="780"/>
      <c r="DO116" s="780"/>
      <c r="DP116" s="781"/>
      <c r="DQ116" s="782">
        <v>18000</v>
      </c>
      <c r="DR116" s="780"/>
      <c r="DS116" s="780"/>
      <c r="DT116" s="780"/>
      <c r="DU116" s="781"/>
      <c r="DV116" s="824">
        <v>0.2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1787222</v>
      </c>
      <c r="AB117" s="903"/>
      <c r="AC117" s="903"/>
      <c r="AD117" s="903"/>
      <c r="AE117" s="904"/>
      <c r="AF117" s="905">
        <v>1545769</v>
      </c>
      <c r="AG117" s="903"/>
      <c r="AH117" s="903"/>
      <c r="AI117" s="903"/>
      <c r="AJ117" s="904"/>
      <c r="AK117" s="905">
        <v>1670517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293</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441</v>
      </c>
      <c r="BP119" s="878"/>
      <c r="BQ119" s="879">
        <v>16047102</v>
      </c>
      <c r="BR119" s="845"/>
      <c r="BS119" s="845"/>
      <c r="BT119" s="845"/>
      <c r="BU119" s="845"/>
      <c r="BV119" s="845">
        <v>15290510</v>
      </c>
      <c r="BW119" s="845"/>
      <c r="BX119" s="845"/>
      <c r="BY119" s="845"/>
      <c r="BZ119" s="845"/>
      <c r="CA119" s="845">
        <v>14634310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40955</v>
      </c>
      <c r="DH119" s="764"/>
      <c r="DI119" s="764"/>
      <c r="DJ119" s="764"/>
      <c r="DK119" s="765"/>
      <c r="DL119" s="766">
        <v>21604</v>
      </c>
      <c r="DM119" s="764"/>
      <c r="DN119" s="764"/>
      <c r="DO119" s="764"/>
      <c r="DP119" s="765"/>
      <c r="DQ119" s="766">
        <v>9150</v>
      </c>
      <c r="DR119" s="764"/>
      <c r="DS119" s="764"/>
      <c r="DT119" s="764"/>
      <c r="DU119" s="765"/>
      <c r="DV119" s="848">
        <v>0.1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5122237</v>
      </c>
      <c r="BR120" s="842"/>
      <c r="BS120" s="842"/>
      <c r="BT120" s="842"/>
      <c r="BU120" s="842"/>
      <c r="BV120" s="842">
        <v>6026914</v>
      </c>
      <c r="BW120" s="842"/>
      <c r="BX120" s="842"/>
      <c r="BY120" s="842"/>
      <c r="BZ120" s="842"/>
      <c r="CA120" s="842">
        <v>7228704</v>
      </c>
      <c r="CB120" s="842"/>
      <c r="CC120" s="842"/>
      <c r="CD120" s="842"/>
      <c r="CE120" s="842"/>
      <c r="CF120" s="866">
        <v>97.6</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532755</v>
      </c>
      <c r="DH120" s="842"/>
      <c r="DI120" s="842"/>
      <c r="DJ120" s="842"/>
      <c r="DK120" s="842"/>
      <c r="DL120" s="842">
        <v>459207</v>
      </c>
      <c r="DM120" s="842"/>
      <c r="DN120" s="842"/>
      <c r="DO120" s="842"/>
      <c r="DP120" s="842"/>
      <c r="DQ120" s="842">
        <v>453672</v>
      </c>
      <c r="DR120" s="842"/>
      <c r="DS120" s="842"/>
      <c r="DT120" s="842"/>
      <c r="DU120" s="842"/>
      <c r="DV120" s="843">
        <v>6.1</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1266212</v>
      </c>
      <c r="BR121" s="817"/>
      <c r="BS121" s="817"/>
      <c r="BT121" s="817"/>
      <c r="BU121" s="817"/>
      <c r="BV121" s="817">
        <v>1591345</v>
      </c>
      <c r="BW121" s="817"/>
      <c r="BX121" s="817"/>
      <c r="BY121" s="817"/>
      <c r="BZ121" s="817"/>
      <c r="CA121" s="817">
        <v>1534572</v>
      </c>
      <c r="CB121" s="817"/>
      <c r="CC121" s="817"/>
      <c r="CD121" s="817"/>
      <c r="CE121" s="817"/>
      <c r="CF121" s="875">
        <v>20.7</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10556991</v>
      </c>
      <c r="BR122" s="845"/>
      <c r="BS122" s="845"/>
      <c r="BT122" s="845"/>
      <c r="BU122" s="845"/>
      <c r="BV122" s="845">
        <v>9999445</v>
      </c>
      <c r="BW122" s="845"/>
      <c r="BX122" s="845"/>
      <c r="BY122" s="845"/>
      <c r="BZ122" s="845"/>
      <c r="CA122" s="845">
        <v>9599281</v>
      </c>
      <c r="CB122" s="845"/>
      <c r="CC122" s="845"/>
      <c r="CD122" s="845"/>
      <c r="CE122" s="845"/>
      <c r="CF122" s="846">
        <v>129.69999999999999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9135</v>
      </c>
      <c r="AB123" s="780"/>
      <c r="AC123" s="780"/>
      <c r="AD123" s="780"/>
      <c r="AE123" s="781"/>
      <c r="AF123" s="782">
        <v>9108</v>
      </c>
      <c r="AG123" s="780"/>
      <c r="AH123" s="780"/>
      <c r="AI123" s="780"/>
      <c r="AJ123" s="781"/>
      <c r="AK123" s="782">
        <v>9081</v>
      </c>
      <c r="AL123" s="780"/>
      <c r="AM123" s="780"/>
      <c r="AN123" s="780"/>
      <c r="AO123" s="781"/>
      <c r="AP123" s="824">
        <v>0.1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449</v>
      </c>
      <c r="BP123" s="878"/>
      <c r="BQ123" s="832">
        <v>16945440</v>
      </c>
      <c r="BR123" s="833"/>
      <c r="BS123" s="833"/>
      <c r="BT123" s="833"/>
      <c r="BU123" s="833"/>
      <c r="BV123" s="833">
        <v>17617704</v>
      </c>
      <c r="BW123" s="833"/>
      <c r="BX123" s="833"/>
      <c r="BY123" s="833"/>
      <c r="BZ123" s="833"/>
      <c r="CA123" s="833">
        <v>18362557</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243671</v>
      </c>
      <c r="AB126" s="780"/>
      <c r="AC126" s="780"/>
      <c r="AD126" s="780"/>
      <c r="AE126" s="781"/>
      <c r="AF126" s="782">
        <v>19333</v>
      </c>
      <c r="AG126" s="780"/>
      <c r="AH126" s="780"/>
      <c r="AI126" s="780"/>
      <c r="AJ126" s="781"/>
      <c r="AK126" s="782">
        <v>204970</v>
      </c>
      <c r="AL126" s="780"/>
      <c r="AM126" s="780"/>
      <c r="AN126" s="780"/>
      <c r="AO126" s="781"/>
      <c r="AP126" s="824">
        <v>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790</v>
      </c>
      <c r="AB127" s="780"/>
      <c r="AC127" s="780"/>
      <c r="AD127" s="780"/>
      <c r="AE127" s="781"/>
      <c r="AF127" s="782">
        <v>486</v>
      </c>
      <c r="AG127" s="780"/>
      <c r="AH127" s="780"/>
      <c r="AI127" s="780"/>
      <c r="AJ127" s="781"/>
      <c r="AK127" s="782">
        <v>261</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193979</v>
      </c>
      <c r="AB128" s="801"/>
      <c r="AC128" s="801"/>
      <c r="AD128" s="801"/>
      <c r="AE128" s="802"/>
      <c r="AF128" s="803">
        <v>188603</v>
      </c>
      <c r="AG128" s="801"/>
      <c r="AH128" s="801"/>
      <c r="AI128" s="801"/>
      <c r="AJ128" s="802"/>
      <c r="AK128" s="803">
        <v>215164</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13.68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v>1359</v>
      </c>
      <c r="DH128" s="791"/>
      <c r="DI128" s="791"/>
      <c r="DJ128" s="791"/>
      <c r="DK128" s="791"/>
      <c r="DL128" s="791">
        <v>1265</v>
      </c>
      <c r="DM128" s="791"/>
      <c r="DN128" s="791"/>
      <c r="DO128" s="791"/>
      <c r="DP128" s="791"/>
      <c r="DQ128" s="791">
        <v>3578</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8457739</v>
      </c>
      <c r="AB129" s="780"/>
      <c r="AC129" s="780"/>
      <c r="AD129" s="780"/>
      <c r="AE129" s="781"/>
      <c r="AF129" s="782">
        <v>8200810</v>
      </c>
      <c r="AG129" s="780"/>
      <c r="AH129" s="780"/>
      <c r="AI129" s="780"/>
      <c r="AJ129" s="781"/>
      <c r="AK129" s="782">
        <v>8284066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18.68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991469</v>
      </c>
      <c r="AB130" s="780"/>
      <c r="AC130" s="780"/>
      <c r="AD130" s="780"/>
      <c r="AE130" s="781"/>
      <c r="AF130" s="782">
        <v>949717</v>
      </c>
      <c r="AG130" s="780"/>
      <c r="AH130" s="780"/>
      <c r="AI130" s="780"/>
      <c r="AJ130" s="781"/>
      <c r="AK130" s="782">
        <v>881348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7466270</v>
      </c>
      <c r="AB131" s="764"/>
      <c r="AC131" s="764"/>
      <c r="AD131" s="764"/>
      <c r="AE131" s="765"/>
      <c r="AF131" s="766">
        <v>7251093</v>
      </c>
      <c r="AG131" s="764"/>
      <c r="AH131" s="764"/>
      <c r="AI131" s="764"/>
      <c r="AJ131" s="765"/>
      <c r="AK131" s="766">
        <v>7402718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8.0599013970000009</v>
      </c>
      <c r="AB132" s="745"/>
      <c r="AC132" s="745"/>
      <c r="AD132" s="745"/>
      <c r="AE132" s="746"/>
      <c r="AF132" s="747">
        <v>5.6191390730000004</v>
      </c>
      <c r="AG132" s="745"/>
      <c r="AH132" s="745"/>
      <c r="AI132" s="745"/>
      <c r="AJ132" s="746"/>
      <c r="AK132" s="747">
        <v>7.7539829769999997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7.4</v>
      </c>
      <c r="AB133" s="724"/>
      <c r="AC133" s="724"/>
      <c r="AD133" s="724"/>
      <c r="AE133" s="725"/>
      <c r="AF133" s="723">
        <v>6.7</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w64p19pfcjyxWbN0pTgUAkjDzWYnP7wTwBHn5zCOJwAGGx6+3L0yVN4oyHnT7M0d39a3NMrDiifZD+iRbyKg==" saltValue="N/6mxoMfPUoL6w8g+nIB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H36N7zEDueWrFdSmx6nc+OdGF4Ystr4tX0gPztsgXGOmhUwe7vfNzmlA2R279RXh5GuFYXNV4Vx87CilAmvw==" saltValue="LGweKRxEtu0mblbb/coZN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LFNmkdh07acybFTSgQ2F59LCBZUUWrXgrYS4uAVyVua+TkcKGhCrTxkbO7WR1PrLlYVA/E/G3T2Xlm7Xn9w==" saltValue="P7x86N4j2FbPuHPm7Jsy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1906851</v>
      </c>
      <c r="AP9" s="281">
        <v>47838</v>
      </c>
      <c r="AQ9" s="282">
        <v>67248</v>
      </c>
      <c r="AR9" s="283">
        <v>-28.9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45318</v>
      </c>
      <c r="AP10" s="284">
        <v>1137</v>
      </c>
      <c r="AQ10" s="285">
        <v>9038</v>
      </c>
      <c r="AR10" s="286">
        <v>-87.4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320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172693</v>
      </c>
      <c r="AP13" s="284">
        <v>4332</v>
      </c>
      <c r="AQ13" s="285">
        <v>2764</v>
      </c>
      <c r="AR13" s="286">
        <v>56.7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31553</v>
      </c>
      <c r="AP14" s="284">
        <v>792</v>
      </c>
      <c r="AQ14" s="285">
        <v>1165</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-111763</v>
      </c>
      <c r="AP15" s="284">
        <v>-2804</v>
      </c>
      <c r="AQ15" s="285">
        <v>-3941</v>
      </c>
      <c r="AR15" s="286">
        <v>-28.9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2044652</v>
      </c>
      <c r="AP16" s="284">
        <v>51295</v>
      </c>
      <c r="AQ16" s="285">
        <v>76616</v>
      </c>
      <c r="AR16" s="286">
        <v>-33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4.8899999999999997</v>
      </c>
      <c r="AP21" s="298">
        <v>6.73</v>
      </c>
      <c r="AQ21" s="299">
        <v>-1.84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99.1</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1305852</v>
      </c>
      <c r="AP32" s="312">
        <v>32760</v>
      </c>
      <c r="AQ32" s="313">
        <v>33390</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45604</v>
      </c>
      <c r="AP35" s="312">
        <v>1144</v>
      </c>
      <c r="AQ35" s="313">
        <v>8851</v>
      </c>
      <c r="AR35" s="314">
        <v>-87.1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104224</v>
      </c>
      <c r="AP36" s="312">
        <v>2615</v>
      </c>
      <c r="AQ36" s="313">
        <v>2033</v>
      </c>
      <c r="AR36" s="314">
        <v>28.6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214312</v>
      </c>
      <c r="AP37" s="312">
        <v>5376</v>
      </c>
      <c r="AQ37" s="313">
        <v>640</v>
      </c>
      <c r="AR37" s="314">
        <v>740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525</v>
      </c>
      <c r="AP38" s="315">
        <v>13</v>
      </c>
      <c r="AQ38" s="316">
        <v>1</v>
      </c>
      <c r="AR38" s="304">
        <v>1200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-215164</v>
      </c>
      <c r="AP39" s="312">
        <v>-5398</v>
      </c>
      <c r="AQ39" s="313">
        <v>-3025</v>
      </c>
      <c r="AR39" s="314">
        <v>78.400000000000006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-881348</v>
      </c>
      <c r="AP40" s="312">
        <v>-22111</v>
      </c>
      <c r="AQ40" s="313">
        <v>-26876</v>
      </c>
      <c r="AR40" s="314">
        <v>-17.7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574005</v>
      </c>
      <c r="AP41" s="312">
        <v>14400</v>
      </c>
      <c r="AQ41" s="313">
        <v>15015</v>
      </c>
      <c r="AR41" s="314">
        <v>-4.0999999999999996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1424038</v>
      </c>
      <c r="AN51" s="334">
        <v>34230</v>
      </c>
      <c r="AO51" s="335">
        <v>20.399999999999999</v>
      </c>
      <c r="AP51" s="336">
        <v>51264</v>
      </c>
      <c r="AQ51" s="337">
        <v>8.1999999999999993</v>
      </c>
      <c r="AR51" s="338">
        <v>12.2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642578</v>
      </c>
      <c r="AN52" s="342">
        <v>15446</v>
      </c>
      <c r="AO52" s="343">
        <v>37.4</v>
      </c>
      <c r="AP52" s="344">
        <v>26040</v>
      </c>
      <c r="AQ52" s="345">
        <v>4.5</v>
      </c>
      <c r="AR52" s="346">
        <v>32.9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2066621</v>
      </c>
      <c r="AN53" s="334">
        <v>49956</v>
      </c>
      <c r="AO53" s="335">
        <v>45.9</v>
      </c>
      <c r="AP53" s="336">
        <v>52068</v>
      </c>
      <c r="AQ53" s="337">
        <v>1.6</v>
      </c>
      <c r="AR53" s="338">
        <v>44.3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583752</v>
      </c>
      <c r="AN54" s="342">
        <v>14111</v>
      </c>
      <c r="AO54" s="343">
        <v>-8.6</v>
      </c>
      <c r="AP54" s="344">
        <v>26936</v>
      </c>
      <c r="AQ54" s="345">
        <v>3.4</v>
      </c>
      <c r="AR54" s="346">
        <v>-12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2391018</v>
      </c>
      <c r="AN55" s="334">
        <v>58429</v>
      </c>
      <c r="AO55" s="335">
        <v>17</v>
      </c>
      <c r="AP55" s="336">
        <v>47161</v>
      </c>
      <c r="AQ55" s="337">
        <v>-9.4</v>
      </c>
      <c r="AR55" s="338">
        <v>26.4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669784</v>
      </c>
      <c r="AN56" s="342">
        <v>16367</v>
      </c>
      <c r="AO56" s="343">
        <v>16</v>
      </c>
      <c r="AP56" s="344">
        <v>24595</v>
      </c>
      <c r="AQ56" s="345">
        <v>-8.6999999999999993</v>
      </c>
      <c r="AR56" s="346">
        <v>24.7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2024877</v>
      </c>
      <c r="AN57" s="334">
        <v>50127</v>
      </c>
      <c r="AO57" s="335">
        <v>-14.2</v>
      </c>
      <c r="AP57" s="336">
        <v>43423</v>
      </c>
      <c r="AQ57" s="337">
        <v>-7.9</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690597</v>
      </c>
      <c r="AN58" s="342">
        <v>17096</v>
      </c>
      <c r="AO58" s="343">
        <v>4.5</v>
      </c>
      <c r="AP58" s="344">
        <v>22207</v>
      </c>
      <c r="AQ58" s="345">
        <v>-9.6999999999999993</v>
      </c>
      <c r="AR58" s="346">
        <v>14.2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2094339</v>
      </c>
      <c r="AN59" s="334">
        <v>52541</v>
      </c>
      <c r="AO59" s="335">
        <v>4.8</v>
      </c>
      <c r="AP59" s="336">
        <v>45265</v>
      </c>
      <c r="AQ59" s="337">
        <v>4.2</v>
      </c>
      <c r="AR59" s="338">
        <v>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1313515</v>
      </c>
      <c r="AN60" s="342">
        <v>32952</v>
      </c>
      <c r="AO60" s="343">
        <v>92.7</v>
      </c>
      <c r="AP60" s="344">
        <v>22600</v>
      </c>
      <c r="AQ60" s="345">
        <v>1.8</v>
      </c>
      <c r="AR60" s="346">
        <v>90.9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2000179</v>
      </c>
      <c r="AN61" s="349">
        <v>49057</v>
      </c>
      <c r="AO61" s="350">
        <v>14.8</v>
      </c>
      <c r="AP61" s="351">
        <v>47836</v>
      </c>
      <c r="AQ61" s="352">
        <v>-0.7</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780045</v>
      </c>
      <c r="AN62" s="342">
        <v>19194</v>
      </c>
      <c r="AO62" s="343">
        <v>28.4</v>
      </c>
      <c r="AP62" s="344">
        <v>24476</v>
      </c>
      <c r="AQ62" s="345">
        <v>-1.7</v>
      </c>
      <c r="AR62" s="346">
        <v>30.1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8MpksWedZrv+GxGFOP8PGjEHjqX/nN7pYVVjuM/3wHZiwkbX60yadeeVNP8A5bLlO0n02DZHWQOuk6oTNvOdQ==" saltValue="fe2arKMcAHIm7LymnbnW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7p0IHQKnGFIuscVx7nPa1NGFevxC29dh7J1KiEzC7zBa9o/Y4OekjxOWDKgAl/dg0aGOnfs7Iye41lPkCwEaKg==" saltValue="xtfn1HwBggy5IBVnfk7L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rDXSf7oeKNoJbUkhami0ZqF17dpk0tHNo8dKau8OY9dhGy2LOBHPa+12laz+3X+cDDy9q88ZnoZ4F3YmqavILQ==" saltValue="+zbVnt64rLDa3EigEKL3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20.54</v>
      </c>
      <c r="G47" s="12">
        <v>18.73</v>
      </c>
      <c r="H47" s="12">
        <v>17.52</v>
      </c>
      <c r="I47" s="12">
        <v>21.78</v>
      </c>
      <c r="J47" s="13">
        <v>23.45</v>
      </c>
    </row>
    <row r="48" spans="2:10" ht="57.75" customHeight="1" x14ac:dyDescent="0.15">
      <c r="B48" s="14"/>
      <c r="C48" s="1141" t="s">
        <v>4</v>
      </c>
      <c r="D48" s="1141"/>
      <c r="E48" s="1142"/>
      <c r="F48" s="15">
        <v>9.1300000000000008</v>
      </c>
      <c r="G48" s="16">
        <v>11.72</v>
      </c>
      <c r="H48" s="16">
        <v>13.69</v>
      </c>
      <c r="I48" s="16">
        <v>13.78</v>
      </c>
      <c r="J48" s="17">
        <v>12.72</v>
      </c>
    </row>
    <row r="49" spans="2:10" ht="57.75" customHeight="1" thickBot="1" x14ac:dyDescent="0.2">
      <c r="B49" s="18"/>
      <c r="C49" s="1143" t="s">
        <v>5</v>
      </c>
      <c r="D49" s="1143"/>
      <c r="E49" s="1144"/>
      <c r="F49" s="19" t="s">
        <v>530</v>
      </c>
      <c r="G49" s="20" t="s">
        <v>531</v>
      </c>
      <c r="H49" s="20" t="s">
        <v>532</v>
      </c>
      <c r="I49" s="20" t="s">
        <v>533</v>
      </c>
      <c r="J49" s="21" t="s">
        <v>534</v>
      </c>
    </row>
    <row r="50" spans="2:10" x14ac:dyDescent="0.15"/>
  </sheetData>
  <sheetProtection algorithmName="SHA-512" hashValue="mTw3TVABS8+YjVQO8mQaMkxw6RDHGDdaTs7rwSS+eFTDO4Z5IumUyC83BpgmvKYLkgWbLKhHUukaBQaVXpVORQ==" saltValue="cODVYEJAxabIqK/JPwOY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535</v>
      </c>
      <c r="D34" s="1151"/>
      <c r="E34" s="1152"/>
      <c r="F34" s="32">
        <v>22.01</v>
      </c>
      <c r="G34" s="33">
        <v>23.2</v>
      </c>
      <c r="H34" s="33">
        <v>22.61</v>
      </c>
      <c r="I34" s="33">
        <v>23.69</v>
      </c>
      <c r="J34" s="34">
        <v>24.2</v>
      </c>
      <c r="K34" s="22"/>
      <c r="L34" s="22"/>
      <c r="M34" s="22"/>
      <c r="N34" s="22"/>
      <c r="O34" s="22"/>
      <c r="P34" s="22"/>
    </row>
    <row r="35" spans="1:16" ht="39" customHeight="1" x14ac:dyDescent="0.15">
      <c r="A35" s="22"/>
      <c r="B35" s="35"/>
      <c r="C35" s="1145" t="s">
        <v>536</v>
      </c>
      <c r="D35" s="1146"/>
      <c r="E35" s="1147"/>
      <c r="F35" s="36">
        <v>3.73</v>
      </c>
      <c r="G35" s="37">
        <v>6.3</v>
      </c>
      <c r="H35" s="37">
        <v>8.4600000000000009</v>
      </c>
      <c r="I35" s="37">
        <v>11.05</v>
      </c>
      <c r="J35" s="38">
        <v>13.2</v>
      </c>
      <c r="K35" s="22"/>
      <c r="L35" s="22"/>
      <c r="M35" s="22"/>
      <c r="N35" s="22"/>
      <c r="O35" s="22"/>
      <c r="P35" s="22"/>
    </row>
    <row r="36" spans="1:16" ht="39" customHeight="1" x14ac:dyDescent="0.15">
      <c r="A36" s="22"/>
      <c r="B36" s="35"/>
      <c r="C36" s="1145" t="s">
        <v>537</v>
      </c>
      <c r="D36" s="1146"/>
      <c r="E36" s="1147"/>
      <c r="F36" s="36">
        <v>9.1300000000000008</v>
      </c>
      <c r="G36" s="37">
        <v>11.72</v>
      </c>
      <c r="H36" s="37">
        <v>13.68</v>
      </c>
      <c r="I36" s="37">
        <v>13.77</v>
      </c>
      <c r="J36" s="38">
        <v>12.71</v>
      </c>
      <c r="K36" s="22"/>
      <c r="L36" s="22"/>
      <c r="M36" s="22"/>
      <c r="N36" s="22"/>
      <c r="O36" s="22"/>
      <c r="P36" s="22"/>
    </row>
    <row r="37" spans="1:16" ht="39" customHeight="1" x14ac:dyDescent="0.15">
      <c r="A37" s="22"/>
      <c r="B37" s="35"/>
      <c r="C37" s="1145" t="s">
        <v>538</v>
      </c>
      <c r="D37" s="1146"/>
      <c r="E37" s="1147"/>
      <c r="F37" s="36">
        <v>2.2799999999999998</v>
      </c>
      <c r="G37" s="37">
        <v>2.54</v>
      </c>
      <c r="H37" s="37">
        <v>3.04</v>
      </c>
      <c r="I37" s="37">
        <v>2.71</v>
      </c>
      <c r="J37" s="38">
        <v>2.2999999999999998</v>
      </c>
      <c r="K37" s="22"/>
      <c r="L37" s="22"/>
      <c r="M37" s="22"/>
      <c r="N37" s="22"/>
      <c r="O37" s="22"/>
      <c r="P37" s="22"/>
    </row>
    <row r="38" spans="1:16" ht="39" customHeight="1" x14ac:dyDescent="0.15">
      <c r="A38" s="22"/>
      <c r="B38" s="35"/>
      <c r="C38" s="1145" t="s">
        <v>539</v>
      </c>
      <c r="D38" s="1146"/>
      <c r="E38" s="1147"/>
      <c r="F38" s="36">
        <v>0.69</v>
      </c>
      <c r="G38" s="37">
        <v>0</v>
      </c>
      <c r="H38" s="37">
        <v>0</v>
      </c>
      <c r="I38" s="37">
        <v>9</v>
      </c>
      <c r="J38" s="38">
        <v>1.65</v>
      </c>
      <c r="K38" s="22"/>
      <c r="L38" s="22"/>
      <c r="M38" s="22"/>
      <c r="N38" s="22"/>
      <c r="O38" s="22"/>
      <c r="P38" s="22"/>
    </row>
    <row r="39" spans="1:16" ht="39" customHeight="1" x14ac:dyDescent="0.15">
      <c r="A39" s="22"/>
      <c r="B39" s="35"/>
      <c r="C39" s="1145" t="s">
        <v>540</v>
      </c>
      <c r="D39" s="1146"/>
      <c r="E39" s="1147"/>
      <c r="F39" s="36">
        <v>1.28</v>
      </c>
      <c r="G39" s="37">
        <v>1.35</v>
      </c>
      <c r="H39" s="37">
        <v>1.29</v>
      </c>
      <c r="I39" s="37">
        <v>1.3</v>
      </c>
      <c r="J39" s="38">
        <v>0.5</v>
      </c>
      <c r="K39" s="22"/>
      <c r="L39" s="22"/>
      <c r="M39" s="22"/>
      <c r="N39" s="22"/>
      <c r="O39" s="22"/>
      <c r="P39" s="22"/>
    </row>
    <row r="40" spans="1:16" ht="39" customHeight="1" x14ac:dyDescent="0.15">
      <c r="A40" s="22"/>
      <c r="B40" s="35"/>
      <c r="C40" s="1145" t="s">
        <v>541</v>
      </c>
      <c r="D40" s="1146"/>
      <c r="E40" s="1147"/>
      <c r="F40" s="36">
        <v>0.01</v>
      </c>
      <c r="G40" s="37">
        <v>0.01</v>
      </c>
      <c r="H40" s="37">
        <v>0.01</v>
      </c>
      <c r="I40" s="37">
        <v>0.02</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v>0.01</v>
      </c>
      <c r="G43" s="42">
        <v>0.01</v>
      </c>
      <c r="H43" s="42">
        <v>0.01</v>
      </c>
      <c r="I43" s="42">
        <v>0.01</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Fjr+Aot98vzPLFsLR631ZTWRiwFrRaKEdRKklwnNChpRuYSX4qQNUZ4kQOtFatVJenYSTnYZwBh3AwC6E5fPA==" saltValue="bygGyvY6XlTcq3fdndPC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1364</v>
      </c>
      <c r="L45" s="60">
        <v>1356</v>
      </c>
      <c r="M45" s="60">
        <v>1356</v>
      </c>
      <c r="N45" s="60">
        <v>1353</v>
      </c>
      <c r="O45" s="61">
        <v>1306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120</v>
      </c>
      <c r="L48" s="64">
        <v>97</v>
      </c>
      <c r="M48" s="64">
        <v>77</v>
      </c>
      <c r="N48" s="64">
        <v>59</v>
      </c>
      <c r="O48" s="65">
        <v>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99</v>
      </c>
      <c r="L49" s="64">
        <v>104</v>
      </c>
      <c r="M49" s="64">
        <v>101</v>
      </c>
      <c r="N49" s="64">
        <v>105</v>
      </c>
      <c r="O49" s="65">
        <v>104</v>
      </c>
      <c r="P49" s="48"/>
      <c r="Q49" s="48"/>
      <c r="R49" s="48"/>
      <c r="S49" s="48"/>
      <c r="T49" s="48"/>
      <c r="U49" s="48"/>
    </row>
    <row r="50" spans="1:21" ht="30.75" customHeight="1" x14ac:dyDescent="0.15">
      <c r="A50" s="48"/>
      <c r="B50" s="1178"/>
      <c r="C50" s="1179"/>
      <c r="D50" s="62"/>
      <c r="E50" s="1155" t="s">
        <v>15</v>
      </c>
      <c r="F50" s="1155"/>
      <c r="G50" s="1155"/>
      <c r="H50" s="1155"/>
      <c r="I50" s="1155"/>
      <c r="J50" s="1156"/>
      <c r="K50" s="63">
        <v>104</v>
      </c>
      <c r="L50" s="64">
        <v>114</v>
      </c>
      <c r="M50" s="64">
        <v>254</v>
      </c>
      <c r="N50" s="64">
        <v>29</v>
      </c>
      <c r="O50" s="65">
        <v>214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v>0</v>
      </c>
      <c r="M51" s="64" t="s">
        <v>486</v>
      </c>
      <c r="N51" s="64" t="s">
        <v>486</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1187</v>
      </c>
      <c r="L52" s="64">
        <v>1200</v>
      </c>
      <c r="M52" s="64">
        <v>1185</v>
      </c>
      <c r="N52" s="64">
        <v>1139</v>
      </c>
      <c r="O52" s="65">
        <v>1096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500</v>
      </c>
      <c r="L53" s="69">
        <v>471</v>
      </c>
      <c r="M53" s="69">
        <v>603</v>
      </c>
      <c r="N53" s="69">
        <v>407</v>
      </c>
      <c r="O53" s="70">
        <v>575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568</v>
      </c>
      <c r="L58" s="84" t="s">
        <v>568</v>
      </c>
      <c r="M58" s="84" t="s">
        <v>568</v>
      </c>
      <c r="N58" s="84" t="s">
        <v>568</v>
      </c>
      <c r="O58" s="85" t="s">
        <v>568</v>
      </c>
    </row>
    <row r="59" spans="1:21" ht="31.5" customHeight="1" x14ac:dyDescent="0.15">
      <c r="B59" s="1163"/>
      <c r="C59" s="1164"/>
      <c r="D59" s="1170" t="s">
        <v>26</v>
      </c>
      <c r="E59" s="1171"/>
      <c r="F59" s="1171"/>
      <c r="G59" s="1171"/>
      <c r="H59" s="1171"/>
      <c r="I59" s="1171"/>
      <c r="J59" s="1172"/>
      <c r="K59" s="86" t="s">
        <v>568</v>
      </c>
      <c r="L59" s="87" t="s">
        <v>568</v>
      </c>
      <c r="M59" s="87" t="s">
        <v>568</v>
      </c>
      <c r="N59" s="87" t="s">
        <v>568</v>
      </c>
      <c r="O59" s="88" t="s">
        <v>568</v>
      </c>
    </row>
    <row r="60" spans="1:21" ht="31.5" customHeight="1" thickBot="1" x14ac:dyDescent="0.2">
      <c r="B60" s="1165"/>
      <c r="C60" s="1166"/>
      <c r="D60" s="1173" t="s">
        <v>27</v>
      </c>
      <c r="E60" s="1174"/>
      <c r="F60" s="1174"/>
      <c r="G60" s="1174"/>
      <c r="H60" s="1174"/>
      <c r="I60" s="1174"/>
      <c r="J60" s="1175"/>
      <c r="K60" s="89" t="s">
        <v>568</v>
      </c>
      <c r="L60" s="90" t="s">
        <v>568</v>
      </c>
      <c r="M60" s="90" t="s">
        <v>568</v>
      </c>
      <c r="N60" s="90" t="s">
        <v>568</v>
      </c>
      <c r="O60" s="91" t="s">
        <v>568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sheetData>
  <sheetProtection algorithmName="SHA-512" hashValue="RmYWKxWcI/hrYVGEHCFcgETRaxCFqg04yvpBq0YRmWzoucLaLmNQLjNY+8GRcH+mfPX2ZcYyJTyT6D9YIXSt9Q==" saltValue="DJtS6kJX0f823nl7u3O9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13460</v>
      </c>
      <c r="J41" s="356">
        <v>13305</v>
      </c>
      <c r="K41" s="356">
        <v>13474</v>
      </c>
      <c r="L41" s="356">
        <v>13042</v>
      </c>
      <c r="M41" s="357">
        <v>12739</v>
      </c>
    </row>
    <row r="42" spans="2:13" ht="27.75" customHeight="1" x14ac:dyDescent="0.15">
      <c r="B42" s="1186"/>
      <c r="C42" s="1187"/>
      <c r="D42" s="106"/>
      <c r="E42" s="1190" t="s">
        <v>32</v>
      </c>
      <c r="F42" s="1190"/>
      <c r="G42" s="1190"/>
      <c r="H42" s="1191"/>
      <c r="I42" s="358">
        <v>1050</v>
      </c>
      <c r="J42" s="359">
        <v>939</v>
      </c>
      <c r="K42" s="359">
        <v>689</v>
      </c>
      <c r="L42" s="359">
        <v>661</v>
      </c>
      <c r="M42" s="360">
        <v>449</v>
      </c>
    </row>
    <row r="43" spans="2:13" ht="27.75" customHeight="1" x14ac:dyDescent="0.15">
      <c r="B43" s="1186"/>
      <c r="C43" s="1187"/>
      <c r="D43" s="106"/>
      <c r="E43" s="1190" t="s">
        <v>33</v>
      </c>
      <c r="F43" s="1190"/>
      <c r="G43" s="1190"/>
      <c r="H43" s="1191"/>
      <c r="I43" s="358">
        <v>659</v>
      </c>
      <c r="J43" s="359">
        <v>596</v>
      </c>
      <c r="K43" s="359">
        <v>533</v>
      </c>
      <c r="L43" s="359">
        <v>459</v>
      </c>
      <c r="M43" s="360">
        <v>454</v>
      </c>
    </row>
    <row r="44" spans="2:13" ht="27.75" customHeight="1" x14ac:dyDescent="0.15">
      <c r="B44" s="1186"/>
      <c r="C44" s="1187"/>
      <c r="D44" s="106"/>
      <c r="E44" s="1190" t="s">
        <v>34</v>
      </c>
      <c r="F44" s="1190"/>
      <c r="G44" s="1190"/>
      <c r="H44" s="1191"/>
      <c r="I44" s="358">
        <v>1187</v>
      </c>
      <c r="J44" s="359">
        <v>1059</v>
      </c>
      <c r="K44" s="359">
        <v>930</v>
      </c>
      <c r="L44" s="359">
        <v>799</v>
      </c>
      <c r="M44" s="360">
        <v>668</v>
      </c>
    </row>
    <row r="45" spans="2:13" ht="27.75" customHeight="1" x14ac:dyDescent="0.15">
      <c r="B45" s="1186"/>
      <c r="C45" s="1187"/>
      <c r="D45" s="106"/>
      <c r="E45" s="1190" t="s">
        <v>35</v>
      </c>
      <c r="F45" s="1190"/>
      <c r="G45" s="1190"/>
      <c r="H45" s="1191"/>
      <c r="I45" s="358">
        <v>382</v>
      </c>
      <c r="J45" s="359">
        <v>274</v>
      </c>
      <c r="K45" s="359">
        <v>420</v>
      </c>
      <c r="L45" s="359">
        <v>328</v>
      </c>
      <c r="M45" s="360">
        <v>321</v>
      </c>
    </row>
    <row r="46" spans="2:13" ht="27.75" customHeight="1" x14ac:dyDescent="0.15">
      <c r="B46" s="1186"/>
      <c r="C46" s="1187"/>
      <c r="D46" s="107"/>
      <c r="E46" s="1190" t="s">
        <v>36</v>
      </c>
      <c r="F46" s="1190"/>
      <c r="G46" s="1190"/>
      <c r="H46" s="1191"/>
      <c r="I46" s="358">
        <v>2</v>
      </c>
      <c r="J46" s="359">
        <v>1</v>
      </c>
      <c r="K46" s="359">
        <v>1</v>
      </c>
      <c r="L46" s="359">
        <v>1</v>
      </c>
      <c r="M46" s="360">
        <v>4</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4271</v>
      </c>
      <c r="J50" s="359">
        <v>4499</v>
      </c>
      <c r="K50" s="359">
        <v>5122</v>
      </c>
      <c r="L50" s="359">
        <v>6027</v>
      </c>
      <c r="M50" s="360">
        <v>7229</v>
      </c>
    </row>
    <row r="51" spans="2:13" ht="27.75" customHeight="1" x14ac:dyDescent="0.15">
      <c r="B51" s="1186"/>
      <c r="C51" s="1187"/>
      <c r="D51" s="106"/>
      <c r="E51" s="1190" t="s">
        <v>42</v>
      </c>
      <c r="F51" s="1190"/>
      <c r="G51" s="1190"/>
      <c r="H51" s="1191"/>
      <c r="I51" s="358">
        <v>1281</v>
      </c>
      <c r="J51" s="359">
        <v>1370</v>
      </c>
      <c r="K51" s="359">
        <v>1266</v>
      </c>
      <c r="L51" s="359">
        <v>1591</v>
      </c>
      <c r="M51" s="360">
        <v>1535</v>
      </c>
    </row>
    <row r="52" spans="2:13" ht="27.75" customHeight="1" x14ac:dyDescent="0.15">
      <c r="B52" s="1188"/>
      <c r="C52" s="1189"/>
      <c r="D52" s="106"/>
      <c r="E52" s="1190" t="s">
        <v>43</v>
      </c>
      <c r="F52" s="1190"/>
      <c r="G52" s="1190"/>
      <c r="H52" s="1191"/>
      <c r="I52" s="358">
        <v>10823</v>
      </c>
      <c r="J52" s="359">
        <v>10735</v>
      </c>
      <c r="K52" s="359">
        <v>10557</v>
      </c>
      <c r="L52" s="359">
        <v>9999</v>
      </c>
      <c r="M52" s="360">
        <v>9599</v>
      </c>
    </row>
    <row r="53" spans="2:13" ht="27.75" customHeight="1" thickBot="1" x14ac:dyDescent="0.2">
      <c r="B53" s="1192" t="s">
        <v>19</v>
      </c>
      <c r="C53" s="1193"/>
      <c r="D53" s="110"/>
      <c r="E53" s="1194" t="s">
        <v>44</v>
      </c>
      <c r="F53" s="1194"/>
      <c r="G53" s="1194"/>
      <c r="H53" s="1195"/>
      <c r="I53" s="361">
        <v>366</v>
      </c>
      <c r="J53" s="362">
        <v>-430</v>
      </c>
      <c r="K53" s="362">
        <v>-898</v>
      </c>
      <c r="L53" s="362">
        <v>-2327</v>
      </c>
      <c r="M53" s="363">
        <v>-3728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X5w4S0FKYyUjSHR1DY0rDGuvb5vECgGT6T5IzdCO+KuGfIGge1ZO1SASi0Y4OemPfWd4XsI8tf6SqV/FArvAQ==" saltValue="30tKlPD116mBG4FH+9Z8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1482</v>
      </c>
      <c r="G55" s="122">
        <v>1786</v>
      </c>
      <c r="H55" s="123">
        <v>1943</v>
      </c>
    </row>
    <row r="56" spans="2:8" ht="52.5" customHeight="1" x14ac:dyDescent="0.15">
      <c r="B56" s="124"/>
      <c r="C56" s="1213" t="s">
        <v>47</v>
      </c>
      <c r="D56" s="1213"/>
      <c r="E56" s="1214"/>
      <c r="F56" s="125">
        <v>1769</v>
      </c>
      <c r="G56" s="125">
        <v>1869</v>
      </c>
      <c r="H56" s="126">
        <v>1911</v>
      </c>
    </row>
    <row r="57" spans="2:8" ht="53.25" customHeight="1" x14ac:dyDescent="0.15">
      <c r="B57" s="124"/>
      <c r="C57" s="1215" t="s">
        <v>48</v>
      </c>
      <c r="D57" s="1215"/>
      <c r="E57" s="1216"/>
      <c r="F57" s="127">
        <v>875</v>
      </c>
      <c r="G57" s="127">
        <v>1184</v>
      </c>
      <c r="H57" s="128">
        <v>1524</v>
      </c>
    </row>
    <row r="58" spans="2:8" ht="45.75" customHeight="1" x14ac:dyDescent="0.15">
      <c r="B58" s="129"/>
      <c r="C58" s="1203" t="s">
        <v>549</v>
      </c>
      <c r="D58" s="1204"/>
      <c r="E58" s="1205"/>
      <c r="F58" s="130">
        <v>497</v>
      </c>
      <c r="G58" s="130">
        <v>797</v>
      </c>
      <c r="H58" s="131">
        <v>1097</v>
      </c>
    </row>
    <row r="59" spans="2:8" ht="45.75" customHeight="1" x14ac:dyDescent="0.15">
      <c r="B59" s="129"/>
      <c r="C59" s="1203" t="s">
        <v>550</v>
      </c>
      <c r="D59" s="1204"/>
      <c r="E59" s="1205"/>
      <c r="F59" s="130">
        <v>126</v>
      </c>
      <c r="G59" s="130">
        <v>126</v>
      </c>
      <c r="H59" s="131">
        <v>154</v>
      </c>
    </row>
    <row r="60" spans="2:8" ht="45.75" customHeight="1" x14ac:dyDescent="0.15">
      <c r="B60" s="129"/>
      <c r="C60" s="1203" t="s">
        <v>551</v>
      </c>
      <c r="D60" s="1204"/>
      <c r="E60" s="1205"/>
      <c r="F60" s="130">
        <v>106</v>
      </c>
      <c r="G60" s="130">
        <v>112</v>
      </c>
      <c r="H60" s="131">
        <v>123</v>
      </c>
    </row>
    <row r="61" spans="2:8" ht="45.75" customHeight="1" x14ac:dyDescent="0.15">
      <c r="B61" s="129"/>
      <c r="C61" s="1203" t="s">
        <v>552</v>
      </c>
      <c r="D61" s="1204"/>
      <c r="E61" s="1205"/>
      <c r="F61" s="130">
        <v>81</v>
      </c>
      <c r="G61" s="130">
        <v>81</v>
      </c>
      <c r="H61" s="131">
        <v>80</v>
      </c>
    </row>
    <row r="62" spans="2:8" ht="45.75" customHeight="1" thickBot="1" x14ac:dyDescent="0.2">
      <c r="B62" s="132"/>
      <c r="C62" s="1206" t="s">
        <v>553</v>
      </c>
      <c r="D62" s="1207"/>
      <c r="E62" s="1208"/>
      <c r="F62" s="133">
        <v>41</v>
      </c>
      <c r="G62" s="133">
        <v>41</v>
      </c>
      <c r="H62" s="134">
        <v>41</v>
      </c>
    </row>
    <row r="63" spans="2:8" ht="52.5" customHeight="1" thickBot="1" x14ac:dyDescent="0.2">
      <c r="B63" s="135"/>
      <c r="C63" s="1209" t="s">
        <v>49</v>
      </c>
      <c r="D63" s="1209"/>
      <c r="E63" s="1210"/>
      <c r="F63" s="136">
        <v>4126</v>
      </c>
      <c r="G63" s="136">
        <v>4839</v>
      </c>
      <c r="H63" s="137">
        <v>5378</v>
      </c>
    </row>
    <row r="64" spans="2:8" x14ac:dyDescent="0.15"/>
  </sheetData>
  <sheetProtection algorithmName="SHA-512" hashValue="+qQmUl+UB0JSSonKZNReXjBPN+S1d2GSdqe2asZQkjcL2y+jdq55+leYWcg+sDU1NgK7I16d1nRyQWjxjO6TKg==" saltValue="HtrUYvgwu3iZAT0BQ+F8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34230</v>
      </c>
      <c r="E3" s="156"/>
      <c r="F3" s="157">
        <v>51264</v>
      </c>
      <c r="G3" s="158"/>
      <c r="H3" s="159"/>
    </row>
    <row r="4" spans="1:8" x14ac:dyDescent="0.15">
      <c r="A4" s="160"/>
      <c r="B4" s="161"/>
      <c r="C4" s="162"/>
      <c r="D4" s="163">
        <v>15446</v>
      </c>
      <c r="E4" s="164"/>
      <c r="F4" s="165">
        <v>26040</v>
      </c>
      <c r="G4" s="166"/>
      <c r="H4" s="167"/>
    </row>
    <row r="5" spans="1:8" x14ac:dyDescent="0.15">
      <c r="A5" s="148" t="s">
        <v>519</v>
      </c>
      <c r="B5" s="153"/>
      <c r="C5" s="154"/>
      <c r="D5" s="155">
        <v>49956</v>
      </c>
      <c r="E5" s="156"/>
      <c r="F5" s="157">
        <v>52068</v>
      </c>
      <c r="G5" s="158"/>
      <c r="H5" s="159"/>
    </row>
    <row r="6" spans="1:8" x14ac:dyDescent="0.15">
      <c r="A6" s="160"/>
      <c r="B6" s="161"/>
      <c r="C6" s="162"/>
      <c r="D6" s="163">
        <v>14111</v>
      </c>
      <c r="E6" s="164"/>
      <c r="F6" s="165">
        <v>26936</v>
      </c>
      <c r="G6" s="166"/>
      <c r="H6" s="167"/>
    </row>
    <row r="7" spans="1:8" x14ac:dyDescent="0.15">
      <c r="A7" s="148" t="s">
        <v>520</v>
      </c>
      <c r="B7" s="153"/>
      <c r="C7" s="154"/>
      <c r="D7" s="155">
        <v>58429</v>
      </c>
      <c r="E7" s="156"/>
      <c r="F7" s="157">
        <v>47161</v>
      </c>
      <c r="G7" s="158"/>
      <c r="H7" s="159"/>
    </row>
    <row r="8" spans="1:8" x14ac:dyDescent="0.15">
      <c r="A8" s="160"/>
      <c r="B8" s="161"/>
      <c r="C8" s="162"/>
      <c r="D8" s="163">
        <v>16367</v>
      </c>
      <c r="E8" s="164"/>
      <c r="F8" s="165">
        <v>24595</v>
      </c>
      <c r="G8" s="166"/>
      <c r="H8" s="167"/>
    </row>
    <row r="9" spans="1:8" x14ac:dyDescent="0.15">
      <c r="A9" s="148" t="s">
        <v>521</v>
      </c>
      <c r="B9" s="153"/>
      <c r="C9" s="154"/>
      <c r="D9" s="155">
        <v>50127</v>
      </c>
      <c r="E9" s="156"/>
      <c r="F9" s="157">
        <v>43423</v>
      </c>
      <c r="G9" s="158"/>
      <c r="H9" s="159"/>
    </row>
    <row r="10" spans="1:8" x14ac:dyDescent="0.15">
      <c r="A10" s="160"/>
      <c r="B10" s="161"/>
      <c r="C10" s="162"/>
      <c r="D10" s="163">
        <v>17096</v>
      </c>
      <c r="E10" s="164"/>
      <c r="F10" s="165">
        <v>22207</v>
      </c>
      <c r="G10" s="166"/>
      <c r="H10" s="167"/>
    </row>
    <row r="11" spans="1:8" x14ac:dyDescent="0.15">
      <c r="A11" s="148" t="s">
        <v>522</v>
      </c>
      <c r="B11" s="153"/>
      <c r="C11" s="154"/>
      <c r="D11" s="155">
        <v>52541</v>
      </c>
      <c r="E11" s="156"/>
      <c r="F11" s="157">
        <v>45265</v>
      </c>
      <c r="G11" s="158"/>
      <c r="H11" s="159"/>
    </row>
    <row r="12" spans="1:8" x14ac:dyDescent="0.15">
      <c r="A12" s="160"/>
      <c r="B12" s="161"/>
      <c r="C12" s="168"/>
      <c r="D12" s="163">
        <v>32952</v>
      </c>
      <c r="E12" s="164"/>
      <c r="F12" s="165">
        <v>22600</v>
      </c>
      <c r="G12" s="166"/>
      <c r="H12" s="167"/>
    </row>
    <row r="13" spans="1:8" x14ac:dyDescent="0.15">
      <c r="A13" s="148"/>
      <c r="B13" s="153"/>
      <c r="C13" s="169"/>
      <c r="D13" s="170">
        <v>49057</v>
      </c>
      <c r="E13" s="171"/>
      <c r="F13" s="172">
        <v>47836</v>
      </c>
      <c r="G13" s="173"/>
      <c r="H13" s="159"/>
    </row>
    <row r="14" spans="1:8" x14ac:dyDescent="0.15">
      <c r="A14" s="160"/>
      <c r="B14" s="161"/>
      <c r="C14" s="162"/>
      <c r="D14" s="163">
        <v>19194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9.1300000000000008</v>
      </c>
      <c r="C19" s="174">
        <f>ROUND(VALUE(SUBSTITUTE(実質収支比率等に係る経年分析!G$48,"▲","-")),2)</f>
        <v>11.72</v>
      </c>
      <c r="D19" s="174">
        <f>ROUND(VALUE(SUBSTITUTE(実質収支比率等に係る経年分析!H$48,"▲","-")),2)</f>
        <v>13.69</v>
      </c>
      <c r="E19" s="174">
        <f>ROUND(VALUE(SUBSTITUTE(実質収支比率等に係る経年分析!I$48,"▲","-")),2)</f>
        <v>13.78</v>
      </c>
      <c r="F19" s="174">
        <f>ROUND(VALUE(SUBSTITUTE(実質収支比率等に係る経年分析!J$48,"▲","-")),2)</f>
        <v>12.72</v>
      </c>
    </row>
    <row r="20" spans="1:11" x14ac:dyDescent="0.15">
      <c r="A20" s="174" t="s">
        <v>53</v>
      </c>
      <c r="B20" s="174">
        <f>ROUND(VALUE(SUBSTITUTE(実質収支比率等に係る経年分析!F$47,"▲","-")),2)</f>
        <v>20.54</v>
      </c>
      <c r="C20" s="174">
        <f>ROUND(VALUE(SUBSTITUTE(実質収支比率等に係る経年分析!G$47,"▲","-")),2)</f>
        <v>18.73</v>
      </c>
      <c r="D20" s="174">
        <f>ROUND(VALUE(SUBSTITUTE(実質収支比率等に係る経年分析!H$47,"▲","-")),2)</f>
        <v>17.52</v>
      </c>
      <c r="E20" s="174">
        <f>ROUND(VALUE(SUBSTITUTE(実質収支比率等に係る経年分析!I$47,"▲","-")),2)</f>
        <v>21.78</v>
      </c>
      <c r="F20" s="174">
        <f>ROUND(VALUE(SUBSTITUTE(実質収支比率等に係る経年分析!J$47,"▲","-")),2)</f>
        <v>23.45</v>
      </c>
    </row>
    <row r="21" spans="1:11" x14ac:dyDescent="0.15">
      <c r="A21" s="174" t="s">
        <v>54</v>
      </c>
      <c r="B21" s="174">
        <f>IF(ISNUMBER(VALUE(SUBSTITUTE(実質収支比率等に係る経年分析!F$49,"▲","-"))),ROUND(VALUE(SUBSTITUTE(実質収支比率等に係る経年分析!F$49,"▲","-")),2),NA())</f>
        <v>-7.82</v>
      </c>
      <c r="C21" s="174">
        <f>IF(ISNUMBER(VALUE(SUBSTITUTE(実質収支比率等に係る経年分析!G$49,"▲","-"))),ROUND(VALUE(SUBSTITUTE(実質収支比率等に係る経年分析!G$49,"▲","-")),2),NA())</f>
        <v>-3.08</v>
      </c>
      <c r="D21" s="174">
        <f>IF(ISNUMBER(VALUE(SUBSTITUTE(実質収支比率等に係る経年分析!H$49,"▲","-"))),ROUND(VALUE(SUBSTITUTE(実質収支比率等に係る経年分析!H$49,"▲","-")),2),NA())</f>
        <v>-4.1399999999999997</v>
      </c>
      <c r="E21" s="174">
        <f>IF(ISNUMBER(VALUE(SUBSTITUTE(実質収支比率等に係る経年分析!I$49,"▲","-"))),ROUND(VALUE(SUBSTITUTE(実質収支比率等に係る経年分析!I$49,"▲","-")),2),NA())</f>
        <v>-3.7</v>
      </c>
      <c r="F21" s="174">
        <f>IF(ISNUMBER(VALUE(SUBSTITUTE(実質収支比率等に係る経年分析!J$49,"▲","-"))),ROUND(VALUE(SUBSTITUTE(実質収支比率等に係る経年分析!J$49,"▲","-")),2),NA())</f>
        <v>-5.91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長崎都市計画事業長与町土地区画整理事業特別会計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2.2799999999999998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9.1300000000000008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1187</v>
      </c>
      <c r="E42" s="176"/>
      <c r="F42" s="176"/>
      <c r="G42" s="176">
        <f>'実質公債費比率（分子）の構造'!L$52</f>
        <v>1200</v>
      </c>
      <c r="H42" s="176"/>
      <c r="I42" s="176"/>
      <c r="J42" s="176">
        <f>'実質公債費比率（分子）の構造'!M$52</f>
        <v>1185</v>
      </c>
      <c r="K42" s="176"/>
      <c r="L42" s="176"/>
      <c r="M42" s="176">
        <f>'実質公債費比率（分子）の構造'!N$52</f>
        <v>1139</v>
      </c>
      <c r="N42" s="176"/>
      <c r="O42" s="176"/>
      <c r="P42" s="176">
        <f>'実質公債費比率（分子）の構造'!O$52</f>
        <v>1096</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1</v>
      </c>
      <c r="O43" s="176"/>
      <c r="P43" s="176"/>
    </row>
    <row r="44" spans="1:16" x14ac:dyDescent="0.15">
      <c r="A44" s="176" t="s">
        <v>62</v>
      </c>
      <c r="B44" s="176">
        <f>'実質公債費比率（分子）の構造'!K$50</f>
        <v>104</v>
      </c>
      <c r="C44" s="176"/>
      <c r="D44" s="176"/>
      <c r="E44" s="176">
        <f>'実質公債費比率（分子）の構造'!L$50</f>
        <v>114</v>
      </c>
      <c r="F44" s="176"/>
      <c r="G44" s="176"/>
      <c r="H44" s="176">
        <f>'実質公債費比率（分子）の構造'!M$50</f>
        <v>254</v>
      </c>
      <c r="I44" s="176"/>
      <c r="J44" s="176"/>
      <c r="K44" s="176">
        <f>'実質公債費比率（分子）の構造'!N$50</f>
        <v>29</v>
      </c>
      <c r="L44" s="176"/>
      <c r="M44" s="176"/>
      <c r="N44" s="176">
        <f>'実質公債費比率（分子）の構造'!O$50</f>
        <v>214</v>
      </c>
      <c r="O44" s="176"/>
      <c r="P44" s="176"/>
    </row>
    <row r="45" spans="1:16" x14ac:dyDescent="0.15">
      <c r="A45" s="176" t="s">
        <v>63</v>
      </c>
      <c r="B45" s="176">
        <f>'実質公債費比率（分子）の構造'!K$49</f>
        <v>99</v>
      </c>
      <c r="C45" s="176"/>
      <c r="D45" s="176"/>
      <c r="E45" s="176">
        <f>'実質公債費比率（分子）の構造'!L$49</f>
        <v>104</v>
      </c>
      <c r="F45" s="176"/>
      <c r="G45" s="176"/>
      <c r="H45" s="176">
        <f>'実質公債費比率（分子）の構造'!M$49</f>
        <v>101</v>
      </c>
      <c r="I45" s="176"/>
      <c r="J45" s="176"/>
      <c r="K45" s="176">
        <f>'実質公債費比率（分子）の構造'!N$49</f>
        <v>105</v>
      </c>
      <c r="L45" s="176"/>
      <c r="M45" s="176"/>
      <c r="N45" s="176">
        <f>'実質公債費比率（分子）の構造'!O$49</f>
        <v>104</v>
      </c>
      <c r="O45" s="176"/>
      <c r="P45" s="176"/>
    </row>
    <row r="46" spans="1:16" x14ac:dyDescent="0.15">
      <c r="A46" s="176" t="s">
        <v>64</v>
      </c>
      <c r="B46" s="176">
        <f>'実質公債費比率（分子）の構造'!K$48</f>
        <v>120</v>
      </c>
      <c r="C46" s="176"/>
      <c r="D46" s="176"/>
      <c r="E46" s="176">
        <f>'実質公債費比率（分子）の構造'!L$48</f>
        <v>97</v>
      </c>
      <c r="F46" s="176"/>
      <c r="G46" s="176"/>
      <c r="H46" s="176">
        <f>'実質公債費比率（分子）の構造'!M$48</f>
        <v>77</v>
      </c>
      <c r="I46" s="176"/>
      <c r="J46" s="176"/>
      <c r="K46" s="176">
        <f>'実質公債費比率（分子）の構造'!N$48</f>
        <v>59</v>
      </c>
      <c r="L46" s="176"/>
      <c r="M46" s="176"/>
      <c r="N46" s="176">
        <f>'実質公債費比率（分子）の構造'!O$48</f>
        <v>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1364</v>
      </c>
      <c r="C49" s="176"/>
      <c r="D49" s="176"/>
      <c r="E49" s="176">
        <f>'実質公債費比率（分子）の構造'!L$45</f>
        <v>1356</v>
      </c>
      <c r="F49" s="176"/>
      <c r="G49" s="176"/>
      <c r="H49" s="176">
        <f>'実質公債費比率（分子）の構造'!M$45</f>
        <v>1356</v>
      </c>
      <c r="I49" s="176"/>
      <c r="J49" s="176"/>
      <c r="K49" s="176">
        <f>'実質公債費比率（分子）の構造'!N$45</f>
        <v>1353</v>
      </c>
      <c r="L49" s="176"/>
      <c r="M49" s="176"/>
      <c r="N49" s="176">
        <f>'実質公債費比率（分子）の構造'!O$45</f>
        <v>1306</v>
      </c>
      <c r="O49" s="176"/>
      <c r="P49" s="176"/>
    </row>
    <row r="50" spans="1:16" x14ac:dyDescent="0.15">
      <c r="A50" s="176" t="s">
        <v>67</v>
      </c>
      <c r="B50" s="176" t="e">
        <f>NA()</f>
        <v>#N/A</v>
      </c>
      <c r="C50" s="176">
        <f>IF(ISNUMBER('実質公債費比率（分子）の構造'!K$53),'実質公債費比率（分子）の構造'!K$53,NA())</f>
        <v>500</v>
      </c>
      <c r="D50" s="176" t="e">
        <f>NA()</f>
        <v>#N/A</v>
      </c>
      <c r="E50" s="176" t="e">
        <f>NA()</f>
        <v>#N/A</v>
      </c>
      <c r="F50" s="176">
        <f>IF(ISNUMBER('実質公債費比率（分子）の構造'!L$53),'実質公債費比率（分子）の構造'!L$53,NA())</f>
        <v>471</v>
      </c>
      <c r="G50" s="176" t="e">
        <f>NA()</f>
        <v>#N/A</v>
      </c>
      <c r="H50" s="176" t="e">
        <f>NA()</f>
        <v>#N/A</v>
      </c>
      <c r="I50" s="176">
        <f>IF(ISNUMBER('実質公債費比率（分子）の構造'!M$53),'実質公債費比率（分子）の構造'!M$53,NA())</f>
        <v>603</v>
      </c>
      <c r="J50" s="176" t="e">
        <f>NA()</f>
        <v>#N/A</v>
      </c>
      <c r="K50" s="176" t="e">
        <f>NA()</f>
        <v>#N/A</v>
      </c>
      <c r="L50" s="176">
        <f>IF(ISNUMBER('実質公債費比率（分子）の構造'!N$53),'実質公債費比率（分子）の構造'!N$53,NA())</f>
        <v>407</v>
      </c>
      <c r="M50" s="176" t="e">
        <f>NA()</f>
        <v>#N/A</v>
      </c>
      <c r="N50" s="176" t="e">
        <f>NA()</f>
        <v>#N/A</v>
      </c>
      <c r="O50" s="176">
        <f>IF(ISNUMBER('実質公債費比率（分子）の構造'!O$53),'実質公債費比率（分子）の構造'!O$53,NA())</f>
        <v>575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10823</v>
      </c>
      <c r="E56" s="175"/>
      <c r="F56" s="175"/>
      <c r="G56" s="175">
        <f>'将来負担比率（分子）の構造'!J$52</f>
        <v>10735</v>
      </c>
      <c r="H56" s="175"/>
      <c r="I56" s="175"/>
      <c r="J56" s="175">
        <f>'将来負担比率（分子）の構造'!K$52</f>
        <v>10557</v>
      </c>
      <c r="K56" s="175"/>
      <c r="L56" s="175"/>
      <c r="M56" s="175">
        <f>'将来負担比率（分子）の構造'!L$52</f>
        <v>9999</v>
      </c>
      <c r="N56" s="175"/>
      <c r="O56" s="175"/>
      <c r="P56" s="175">
        <f>'将来負担比率（分子）の構造'!M$52</f>
        <v>9599</v>
      </c>
    </row>
    <row r="57" spans="1:16" x14ac:dyDescent="0.15">
      <c r="A57" s="175" t="s">
        <v>42</v>
      </c>
      <c r="B57" s="175"/>
      <c r="C57" s="175"/>
      <c r="D57" s="175">
        <f>'将来負担比率（分子）の構造'!I$51</f>
        <v>1281</v>
      </c>
      <c r="E57" s="175"/>
      <c r="F57" s="175"/>
      <c r="G57" s="175">
        <f>'将来負担比率（分子）の構造'!J$51</f>
        <v>1370</v>
      </c>
      <c r="H57" s="175"/>
      <c r="I57" s="175"/>
      <c r="J57" s="175">
        <f>'将来負担比率（分子）の構造'!K$51</f>
        <v>1266</v>
      </c>
      <c r="K57" s="175"/>
      <c r="L57" s="175"/>
      <c r="M57" s="175">
        <f>'将来負担比率（分子）の構造'!L$51</f>
        <v>1591</v>
      </c>
      <c r="N57" s="175"/>
      <c r="O57" s="175"/>
      <c r="P57" s="175">
        <f>'将来負担比率（分子）の構造'!M$51</f>
        <v>1535</v>
      </c>
    </row>
    <row r="58" spans="1:16" x14ac:dyDescent="0.15">
      <c r="A58" s="175" t="s">
        <v>41</v>
      </c>
      <c r="B58" s="175"/>
      <c r="C58" s="175"/>
      <c r="D58" s="175">
        <f>'将来負担比率（分子）の構造'!I$50</f>
        <v>4271</v>
      </c>
      <c r="E58" s="175"/>
      <c r="F58" s="175"/>
      <c r="G58" s="175">
        <f>'将来負担比率（分子）の構造'!J$50</f>
        <v>4499</v>
      </c>
      <c r="H58" s="175"/>
      <c r="I58" s="175"/>
      <c r="J58" s="175">
        <f>'将来負担比率（分子）の構造'!K$50</f>
        <v>5122</v>
      </c>
      <c r="K58" s="175"/>
      <c r="L58" s="175"/>
      <c r="M58" s="175">
        <f>'将来負担比率（分子）の構造'!L$50</f>
        <v>6027</v>
      </c>
      <c r="N58" s="175"/>
      <c r="O58" s="175"/>
      <c r="P58" s="175">
        <f>'将来負担比率（分子）の構造'!M$50</f>
        <v>7229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4</v>
      </c>
      <c r="O61" s="175"/>
      <c r="P61" s="175"/>
    </row>
    <row r="62" spans="1:16" x14ac:dyDescent="0.15">
      <c r="A62" s="175" t="s">
        <v>35</v>
      </c>
      <c r="B62" s="175">
        <f>'将来負担比率（分子）の構造'!I$45</f>
        <v>382</v>
      </c>
      <c r="C62" s="175"/>
      <c r="D62" s="175"/>
      <c r="E62" s="175">
        <f>'将来負担比率（分子）の構造'!J$45</f>
        <v>274</v>
      </c>
      <c r="F62" s="175"/>
      <c r="G62" s="175"/>
      <c r="H62" s="175">
        <f>'将来負担比率（分子）の構造'!K$45</f>
        <v>420</v>
      </c>
      <c r="I62" s="175"/>
      <c r="J62" s="175"/>
      <c r="K62" s="175">
        <f>'将来負担比率（分子）の構造'!L$45</f>
        <v>328</v>
      </c>
      <c r="L62" s="175"/>
      <c r="M62" s="175"/>
      <c r="N62" s="175">
        <f>'将来負担比率（分子）の構造'!M$45</f>
        <v>321</v>
      </c>
      <c r="O62" s="175"/>
      <c r="P62" s="175"/>
    </row>
    <row r="63" spans="1:16" x14ac:dyDescent="0.15">
      <c r="A63" s="175" t="s">
        <v>34</v>
      </c>
      <c r="B63" s="175">
        <f>'将来負担比率（分子）の構造'!I$44</f>
        <v>1187</v>
      </c>
      <c r="C63" s="175"/>
      <c r="D63" s="175"/>
      <c r="E63" s="175">
        <f>'将来負担比率（分子）の構造'!J$44</f>
        <v>1059</v>
      </c>
      <c r="F63" s="175"/>
      <c r="G63" s="175"/>
      <c r="H63" s="175">
        <f>'将来負担比率（分子）の構造'!K$44</f>
        <v>930</v>
      </c>
      <c r="I63" s="175"/>
      <c r="J63" s="175"/>
      <c r="K63" s="175">
        <f>'将来負担比率（分子）の構造'!L$44</f>
        <v>799</v>
      </c>
      <c r="L63" s="175"/>
      <c r="M63" s="175"/>
      <c r="N63" s="175">
        <f>'将来負担比率（分子）の構造'!M$44</f>
        <v>668</v>
      </c>
      <c r="O63" s="175"/>
      <c r="P63" s="175"/>
    </row>
    <row r="64" spans="1:16" x14ac:dyDescent="0.15">
      <c r="A64" s="175" t="s">
        <v>33</v>
      </c>
      <c r="B64" s="175">
        <f>'将来負担比率（分子）の構造'!I$43</f>
        <v>659</v>
      </c>
      <c r="C64" s="175"/>
      <c r="D64" s="175"/>
      <c r="E64" s="175">
        <f>'将来負担比率（分子）の構造'!J$43</f>
        <v>596</v>
      </c>
      <c r="F64" s="175"/>
      <c r="G64" s="175"/>
      <c r="H64" s="175">
        <f>'将来負担比率（分子）の構造'!K$43</f>
        <v>533</v>
      </c>
      <c r="I64" s="175"/>
      <c r="J64" s="175"/>
      <c r="K64" s="175">
        <f>'将来負担比率（分子）の構造'!L$43</f>
        <v>459</v>
      </c>
      <c r="L64" s="175"/>
      <c r="M64" s="175"/>
      <c r="N64" s="175">
        <f>'将来負担比率（分子）の構造'!M$43</f>
        <v>454</v>
      </c>
      <c r="O64" s="175"/>
      <c r="P64" s="175"/>
    </row>
    <row r="65" spans="1:16" x14ac:dyDescent="0.15">
      <c r="A65" s="175" t="s">
        <v>32</v>
      </c>
      <c r="B65" s="175">
        <f>'将来負担比率（分子）の構造'!I$42</f>
        <v>1050</v>
      </c>
      <c r="C65" s="175"/>
      <c r="D65" s="175"/>
      <c r="E65" s="175">
        <f>'将来負担比率（分子）の構造'!J$42</f>
        <v>939</v>
      </c>
      <c r="F65" s="175"/>
      <c r="G65" s="175"/>
      <c r="H65" s="175">
        <f>'将来負担比率（分子）の構造'!K$42</f>
        <v>689</v>
      </c>
      <c r="I65" s="175"/>
      <c r="J65" s="175"/>
      <c r="K65" s="175">
        <f>'将来負担比率（分子）の構造'!L$42</f>
        <v>661</v>
      </c>
      <c r="L65" s="175"/>
      <c r="M65" s="175"/>
      <c r="N65" s="175">
        <f>'将来負担比率（分子）の構造'!M$42</f>
        <v>449</v>
      </c>
      <c r="O65" s="175"/>
      <c r="P65" s="175"/>
    </row>
    <row r="66" spans="1:16" x14ac:dyDescent="0.15">
      <c r="A66" s="175" t="s">
        <v>31</v>
      </c>
      <c r="B66" s="175">
        <f>'将来負担比率（分子）の構造'!I$41</f>
        <v>13460</v>
      </c>
      <c r="C66" s="175"/>
      <c r="D66" s="175"/>
      <c r="E66" s="175">
        <f>'将来負担比率（分子）の構造'!J$41</f>
        <v>13305</v>
      </c>
      <c r="F66" s="175"/>
      <c r="G66" s="175"/>
      <c r="H66" s="175">
        <f>'将来負担比率（分子）の構造'!K$41</f>
        <v>13474</v>
      </c>
      <c r="I66" s="175"/>
      <c r="J66" s="175"/>
      <c r="K66" s="175">
        <f>'将来負担比率（分子）の構造'!L$41</f>
        <v>13042</v>
      </c>
      <c r="L66" s="175"/>
      <c r="M66" s="175"/>
      <c r="N66" s="175">
        <f>'将来負担比率（分子）の構造'!M$41</f>
        <v>12739</v>
      </c>
      <c r="O66" s="175"/>
      <c r="P66" s="175"/>
    </row>
    <row r="67" spans="1:16" x14ac:dyDescent="0.15">
      <c r="A67" s="175" t="s">
        <v>71</v>
      </c>
      <c r="B67" s="175" t="e">
        <f>NA()</f>
        <v>#N/A</v>
      </c>
      <c r="C67" s="175">
        <f>IF(ISNUMBER('将来負担比率（分子）の構造'!I$53), IF('将来負担比率（分子）の構造'!I$53 &lt; 0, 0, '将来負担比率（分子）の構造'!I$53), NA())</f>
        <v>366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1482</v>
      </c>
      <c r="C72" s="179">
        <f>基金残高に係る経年分析!G55</f>
        <v>1786</v>
      </c>
      <c r="D72" s="179">
        <f>基金残高に係る経年分析!H55</f>
        <v>1943</v>
      </c>
    </row>
    <row r="73" spans="1:16" x14ac:dyDescent="0.15">
      <c r="A73" s="178" t="s">
        <v>74</v>
      </c>
      <c r="B73" s="179">
        <f>基金残高に係る経年分析!F56</f>
        <v>1769</v>
      </c>
      <c r="C73" s="179">
        <f>基金残高に係る経年分析!G56</f>
        <v>1869</v>
      </c>
      <c r="D73" s="179">
        <f>基金残高に係る経年分析!H56</f>
        <v>1911</v>
      </c>
    </row>
    <row r="74" spans="1:16" x14ac:dyDescent="0.15">
      <c r="A74" s="178" t="s">
        <v>75</v>
      </c>
      <c r="B74" s="179">
        <f>基金残高に係る経年分析!F57</f>
        <v>875</v>
      </c>
      <c r="C74" s="179">
        <f>基金残高に係る経年分析!G57</f>
        <v>1184</v>
      </c>
      <c r="D74" s="179">
        <f>基金残高に係る経年分析!H57</f>
        <v>1524</v>
      </c>
    </row>
  </sheetData>
  <sheetProtection algorithmName="SHA-512" hashValue="u1ZFThSNsK+yddjHans0RHG5i8z9aJzjkDGdLQedGYS0g4aDN6SjKqBNM/aA5RrRMqVRlDq1hpDFO7FMgyI4JQ==" saltValue="4v/21bC5tXPkoTm0UYQU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2025-03-10T23:54:14Z</cp:lastPrinted>
  <dcterms:created xsi:type="dcterms:W3CDTF">2025-02-19T05:08:20Z</dcterms:created>
  <dcterms:modified xsi:type="dcterms:W3CDTF">2025-03-14T02:04:17Z</dcterms:modified>
  <cp:category/>
</cp:coreProperties>
</file>