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2520\40財政班\203 財政状況資料集（内容確認等）\令和５年度決算（R6年度作業）\05_HP掲載\各団体データ\"/>
    </mc:Choice>
  </mc:AlternateContent>
  <xr:revisionPtr revIDLastSave="0" documentId="13_ncr:1_{DF7E60FA-F68F-47E5-B968-3AA9E0C4864D}" xr6:coauthVersionLast="47" xr6:coauthVersionMax="47" xr10:uidLastSave="{00000000-0000-0000-0000-000000000000}"/>
  <bookViews>
    <workbookView xWindow="1275"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U38" i="10" s="1"/>
  <c r="AM34" i="10" l="1"/>
  <c r="BE34" i="10" l="1"/>
  <c r="BE35" i="10" s="1"/>
  <c r="BE36" i="10" s="1"/>
  <c r="BW34" i="10" l="1"/>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<sst xmlns="http://schemas.openxmlformats.org/spreadsheetml/2006/main" count="1041" uniqueCount="576">
  <si>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</si>
  <si>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</si>
  <si>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</si>
  <si>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</si>
  <si>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</si>
  <si>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</si>
  <si>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</si>
  <si>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</si>
  <si>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</si>
  <si>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</si>
  <si>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</si>
  <si>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</si>
  <si>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</si>
  <si>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</si>
  <si>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</si>
  <si>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</si>
  <si>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</si>
  <si>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</si>
  <si>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</si>
  <si>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</si>
  <si>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</si>
  <si>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</si>
  <si>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</si>
  <si>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</si>
  <si>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</si>
  <si>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</si>
  <si>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</si>
  <si>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</si>
  <si>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</si>
  <si>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</si>
  <si>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</si>
  <si>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</si>
  <si>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</si>
  <si>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</si>
  <si>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</si>
  <si>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</si>
  <si>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</si>
  <si>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</si>
  <si>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</si>
  <si>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</si>
  <si>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</si>
  <si>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</si>
  <si>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</si>
  <si>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</si>
  <si>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</si>
  <si>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</si>
  <si>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</si>
  <si>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</si>
  <si>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</si>
  <si>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</si>
  <si>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</si>
  <si>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</si>
  <si>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</si>
  <si>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</si>
  <si>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</si>
  <si>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</si>
  <si>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</si>
  <si>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</si>
  <si>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</si>
  <si>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</si>
  <si>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</si>
  <si>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</si>
  <si>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</si>
  <si>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</si>
  <si>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</si>
  <si>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</si>
  <si>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</si>
  <si>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</si>
  <si>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</si>
  <si>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</si>
  <si>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</si>
  <si>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</si>
  <si>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</si>
  <si>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</si>
  <si>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</si>
  <si>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</si>
  <si>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</si>
  <si>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</si>
  <si>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</si>
  <si>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</si>
  <si>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</si>
  <si>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</si>
  <si>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</si>
  <si>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</si>
  <si>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</si>
  <si>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</si>
  <si>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</si>
  <si>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</si>
  <si>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</si>
  <si>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</si>
  <si>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</si>
  <si>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</si>
  <si>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</si>
  <si>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</si>
  <si>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</si>
  <si>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</si>
  <si>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</si>
  <si>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</si>
  <si>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</si>
  <si>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</si>
  <si>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</si>
  <si>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</si>
  <si>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</si>
  <si>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</si>
  <si>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</si>
  <si>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</si>
  <si>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</si>
  <si>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</si>
  <si>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</si>
  <si>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</si>
  <si>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</si>
  <si>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</si>
  <si>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</si>
  <si>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</si>
  <si>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</si>
  <si>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</si>
  <si>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</si>
  <si>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</si>
  <si>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</si>
  <si>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</si>
  <si>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</si>
  <si>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</si>
  <si>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</si>
  <si>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</si>
  <si>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</si>
  <si>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</si>
  <si>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</si>
  <si>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</si>
  <si>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</si>
  <si>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</si>
  <si>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</si>
  <si>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</si>
  <si>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</si>
  <si>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</si>
  <si>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</si>
  <si>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</si>
  <si>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</si>
  <si>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</si>
  <si>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</si>
  <si>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</si>
  <si>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</si>
  <si>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</si>
  <si>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</si>
  <si>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</si>
  <si>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</si>
  <si>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</si>
  <si>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</si>
  <si>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</si>
  <si>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</si>
  <si>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</si>
  <si>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</si>
  <si>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</si>
  <si>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</si>
  <si>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</si>
  <si>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</si>
  <si>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</si>
  <si>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</si>
  <si>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</si>
  <si>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</si>
  <si>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</si>
  <si>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</si>
  <si>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</si>
  <si>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</si>
  <si>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</si>
  <si>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</si>
  <si>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</si>
  <si>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</si>
  <si>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</si>
  <si>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</si>
  <si>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</si>
  <si>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</si>
  <si>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</si>
  <si>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</si>
  <si>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</si>
  <si>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</si>
  <si>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</si>
  <si>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</si>
  <si>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</si>
  <si>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</si>
  <si>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</si>
  <si>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</si>
  <si>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</si>
  <si>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</si>
  <si>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</si>
  <si>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</si>
  <si>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</si>
  <si>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</si>
  <si>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</si>
  <si>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</si>
  <si>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</si>
  <si>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</si>
  <si>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</si>
  <si>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</si>
  <si>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</si>
  <si>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</si>
  <si>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</si>
  <si>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</si>
  <si>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</si>
  <si>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</si>
  <si>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</si>
  <si>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</si>
  <si>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</si>
  <si>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</si>
  <si>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長崎県五島市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</si>
  <si>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</si>
  <si>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</si>
  <si>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</si>
  <si>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</si>
  <si>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</si>
  <si>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</si>
  <si>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</si>
  <si>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</si>
  <si>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</si>
  <si>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</si>
  <si>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</si>
  <si>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</si>
  <si>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</si>
  <si>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</si>
  <si>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</si>
  <si>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</si>
  <si>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</si>
  <si>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</si>
  <si>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</si>
  <si>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</si>
  <si>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</si>
  <si>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</si>
  <si>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</si>
  <si>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</si>
  <si>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</si>
  <si>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</si>
  <si>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</si>
  <si>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</si>
  <si>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</si>
  <si>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</si>
  <si>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</si>
  <si>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</si>
  <si>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</si>
  <si>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</si>
  <si>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</si>
  <si>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</si>
  <si>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</si>
  <si>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</si>
  <si>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</si>
  <si>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</si>
  <si>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</si>
  <si>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</si>
  <si>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</si>
  <si>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</si>
  <si>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</si>
  <si>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</si>
  <si>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</si>
  <si>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</si>
  <si>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</si>
  <si>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</si>
  <si>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</si>
  <si>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</si>
  <si>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</si>
  <si>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</si>
  <si>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</si>
  <si>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</si>
  <si>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</si>
  <si>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</si>
  <si>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</si>
  <si>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</si>
  <si>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</si>
  <si>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</si>
  <si>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</si>
  <si>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</si>
  <si>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</si>
  <si>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</si>
  <si>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</si>
  <si>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</si>
  <si>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</si>
  <si>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</si>
  <si>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</si>
  <si>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</si>
  <si>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</si>
  <si>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</si>
  <si>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</si>
  <si>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</si>
  <si>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</si>
  <si>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</si>
  <si>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</si>
  <si>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</si>
  <si>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</si>
  <si>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</si>
  <si>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</si>
  <si>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</si>
  <si>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</si>
  <si>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</si>
  <si>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</si>
  <si>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</si>
  <si>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</si>
  <si>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</si>
  <si>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</si>
  <si>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</si>
  <si>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</si>
  <si>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</si>
  <si>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</si>
  <si>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</si>
  <si>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</si>
  <si>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</si>
  <si>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</si>
  <si>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</si>
  <si>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</si>
  <si>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</si>
  <si>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</si>
  <si>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</si>
  <si>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</si>
  <si>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</si>
  <si>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</si>
  <si>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</si>
  <si>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</si>
  <si>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</si>
  <si>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</si>
  <si>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</si>
  <si>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</si>
  <si>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</si>
  <si>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</si>
  <si>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</si>
  <si>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</si>
  <si>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</si>
  <si>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</si>
  <si>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</si>
  <si>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</si>
  <si>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</si>
  <si>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</si>
  <si>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港湾整備</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</si>
  <si>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</si>
  <si>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</si>
  <si>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</si>
  <si>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</si>
  <si>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</si>
  <si>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</si>
  <si>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</si>
  <si>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</si>
  <si>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</si>
  <si>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</si>
  <si>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</si>
  <si>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</si>
  <si>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</si>
  <si>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</si>
  <si>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</si>
  <si>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</si>
  <si>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</si>
  <si>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</si>
  <si>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</si>
  <si>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</si>
  <si>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</si>
  <si>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</si>
  <si>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</si>
  <si>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</si>
  <si>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</si>
  <si>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</si>
  <si>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長崎県五島市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</si>
  <si>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</si>
  <si>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</si>
  <si>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</si>
  <si>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</si>
  <si>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</si>
  <si>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</si>
  <si>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</si>
  <si>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</si>
  <si>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</si>
  <si>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</si>
  <si>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</si>
  <si>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</si>
  <si>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</si>
  <si>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</si>
  <si>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</si>
  <si>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</si>
  <si>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</si>
  <si>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</si>
  <si>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</si>
  <si>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</si>
  <si>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</si>
  <si>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</si>
  <si>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</si>
  <si>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</si>
  <si>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</si>
  <si>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</si>
  <si>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</si>
  <si>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</si>
  <si>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</si>
  <si>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</si>
  <si>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</si>
  <si>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</si>
  <si>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</si>
  <si>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</si>
  <si>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</si>
  <si>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</si>
  <si>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</si>
  <si>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</si>
  <si>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</si>
  <si>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</si>
  <si>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</si>
  <si>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</si>
  <si>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</si>
  <si>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</si>
  <si>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港湾整備事業特別会計</t>
    <phoneticPr fontId="5"/>
  </si>
  <si>
    <t>交通船事業特別会計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</si>
  <si>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</si>
  <si>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</si>
  <si>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</si>
  <si>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</si>
  <si>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</si>
  <si>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</si>
  <si>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</si>
  <si>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</si>
  <si>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</si>
  <si>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</si>
  <si>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</si>
  <si>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</si>
  <si>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</si>
  <si>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</si>
  <si>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</si>
  <si>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</si>
  <si>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</si>
  <si>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</si>
  <si>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</si>
  <si>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</si>
  <si>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</si>
  <si>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</si>
  <si>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</si>
  <si>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</si>
  <si>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</si>
  <si>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</si>
  <si>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</si>
  <si>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</si>
  <si>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</si>
  <si>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</si>
  <si>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</si>
  <si>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</si>
  <si>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</si>
  <si>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</si>
  <si>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</si>
  <si>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</si>
  <si>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</si>
  <si>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</si>
  <si>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</si>
  <si>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</si>
  <si>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</si>
  <si>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</si>
  <si>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</si>
  <si>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</si>
  <si>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</si>
  <si>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</si>
  <si>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</si>
  <si>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</si>
  <si>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</si>
  <si>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</si>
  <si>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</si>
  <si>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</si>
  <si>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</si>
  <si>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</si>
  <si>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</si>
  <si>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</si>
  <si>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</si>
  <si>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</si>
  <si>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</si>
  <si>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</si>
  <si>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</si>
  <si>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</si>
  <si>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</si>
  <si>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</si>
  <si>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</si>
  <si>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</si>
  <si>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</si>
  <si>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</si>
  <si>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</si>
  <si>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</si>
  <si>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</si>
  <si>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</si>
  <si>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</si>
  <si>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</si>
  <si>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</si>
  <si>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</si>
  <si>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</si>
  <si>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</si>
  <si>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</si>
  <si>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</si>
  <si>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</si>
  <si>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</si>
  <si>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</si>
  <si>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</si>
  <si>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</si>
  <si>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</si>
  <si>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</si>
  <si>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</si>
  <si>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</si>
  <si>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</si>
  <si>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</si>
  <si>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</si>
  <si>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</si>
  <si>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</si>
  <si>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</si>
  <si>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</si>
  <si>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</si>
  <si>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</si>
  <si>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</si>
  <si>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</si>
  <si>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</si>
  <si>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</si>
  <si>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</si>
  <si>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</si>
  <si>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</si>
  <si>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</si>
  <si>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</si>
  <si>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</si>
  <si>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</si>
  <si>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</si>
  <si>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</si>
  <si>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</si>
  <si>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</si>
  <si>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</si>
  <si>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</si>
  <si>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</si>
  <si>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</si>
  <si>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</si>
  <si>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</si>
  <si>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</si>
  <si>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</si>
  <si>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</si>
  <si>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</si>
  <si>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</si>
  <si>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</si>
  <si>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</si>
  <si>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</si>
  <si>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</si>
  <si>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</si>
  <si>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</si>
  <si>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</si>
  <si>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</si>
  <si>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</si>
  <si>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</si>
  <si>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</si>
  <si>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3.40</t>
  </si>
  <si>
    <t>▲ 1.68</t>
  </si>
  <si>
    <t>水道事業会計</t>
  </si>
  <si>
    <t>一般会計</t>
  </si>
  <si>
    <t>介護保険事業特別会計（事業勘定）</t>
  </si>
  <si>
    <t>国民健康保険事業特別会計（事業勘定）</t>
  </si>
  <si>
    <t>後期高齢者医療特別会計</t>
  </si>
  <si>
    <t>下水道事業特別会計</t>
  </si>
  <si>
    <t>診療所事業特別会計</t>
  </si>
  <si>
    <t>土地取得事業特別会計</t>
  </si>
  <si>
    <t>その他会計（赤字）</t>
  </si>
  <si>
    <t>その他会計（黒字）</t>
  </si>
  <si>
    <t>R01</t>
    <phoneticPr fontId="5"/>
  </si>
  <si>
    <t>R02</t>
    <phoneticPr fontId="5"/>
  </si>
  <si>
    <t>R03</t>
    <phoneticPr fontId="5"/>
  </si>
  <si>
    <t>R04</t>
    <phoneticPr fontId="5"/>
  </si>
  <si>
    <t>R05</t>
    <phoneticPr fontId="5"/>
  </si>
  <si>
    <t>-</t>
    <phoneticPr fontId="2"/>
  </si>
  <si>
    <t>長崎県病院企業団（五島市分）</t>
    <rPh sb="0" eb="3">
      <t>ナガサキケン</t>
    </rPh>
    <rPh sb="3" eb="5">
      <t>ビョウイン</t>
    </rPh>
    <rPh sb="5" eb="7">
      <t>キギョウ</t>
    </rPh>
    <rPh sb="7" eb="8">
      <t>ダン</t>
    </rPh>
    <rPh sb="9" eb="12">
      <t>ゴトウシ</t>
    </rPh>
    <rPh sb="12" eb="13">
      <t>ブン</t>
    </rPh>
    <phoneticPr fontId="2"/>
  </si>
  <si>
    <t>長崎県市町村総合組合（一般会計）</t>
    <rPh sb="0" eb="3">
      <t>ナガサキケン</t>
    </rPh>
    <rPh sb="3" eb="6">
      <t>シチョウソン</t>
    </rPh>
    <rPh sb="6" eb="8">
      <t>ソウゴウ</t>
    </rPh>
    <rPh sb="8" eb="10">
      <t>クミアイ</t>
    </rPh>
    <rPh sb="11" eb="13">
      <t>イッパン</t>
    </rPh>
    <rPh sb="13" eb="15">
      <t>カイケイ</t>
    </rPh>
    <phoneticPr fontId="2"/>
  </si>
  <si>
    <t>〃（市町村会館管理事業特別会計）</t>
    <rPh sb="2" eb="5">
      <t>シチョウソン</t>
    </rPh>
    <rPh sb="5" eb="7">
      <t>カイカン</t>
    </rPh>
    <rPh sb="7" eb="9">
      <t>カンリ</t>
    </rPh>
    <rPh sb="9" eb="11">
      <t>ジギョウ</t>
    </rPh>
    <rPh sb="11" eb="13">
      <t>トクベツ</t>
    </rPh>
    <rPh sb="13" eb="15">
      <t>カイケイ</t>
    </rPh>
    <phoneticPr fontId="2"/>
  </si>
  <si>
    <t>〃（市町村会館馬町別館管理事業特別会計）</t>
    <rPh sb="2" eb="5">
      <t>シチョウソン</t>
    </rPh>
    <rPh sb="5" eb="7">
      <t>カイカン</t>
    </rPh>
    <rPh sb="7" eb="8">
      <t>ウマ</t>
    </rPh>
    <rPh sb="8" eb="9">
      <t>マチ</t>
    </rPh>
    <rPh sb="9" eb="11">
      <t>ベッカン</t>
    </rPh>
    <rPh sb="11" eb="13">
      <t>カンリ</t>
    </rPh>
    <rPh sb="13" eb="15">
      <t>ジギョウ</t>
    </rPh>
    <rPh sb="15" eb="17">
      <t>トクベツ</t>
    </rPh>
    <rPh sb="17" eb="19">
      <t>カイケイ</t>
    </rPh>
    <phoneticPr fontId="2"/>
  </si>
  <si>
    <t>〃（公平委員会事業特別会計）</t>
    <rPh sb="2" eb="4">
      <t>コウヘイ</t>
    </rPh>
    <rPh sb="4" eb="7">
      <t>イインカイ</t>
    </rPh>
    <rPh sb="7" eb="9">
      <t>ジギョウ</t>
    </rPh>
    <rPh sb="9" eb="11">
      <t>トクベツ</t>
    </rPh>
    <rPh sb="11" eb="13">
      <t>カイケイ</t>
    </rPh>
    <phoneticPr fontId="2"/>
  </si>
  <si>
    <t>〃（行政不服審査会事業特別会計）</t>
    <rPh sb="2" eb="4">
      <t>ギョウセイ</t>
    </rPh>
    <rPh sb="4" eb="6">
      <t>フフク</t>
    </rPh>
    <rPh sb="6" eb="9">
      <t>シンサカイ</t>
    </rPh>
    <rPh sb="9" eb="11">
      <t>ジギョウ</t>
    </rPh>
    <rPh sb="11" eb="13">
      <t>トクベツ</t>
    </rPh>
    <rPh sb="13" eb="15">
      <t>カイケイ</t>
    </rPh>
    <phoneticPr fontId="2"/>
  </si>
  <si>
    <t>〃（交通災害共済事業特別会計）</t>
    <rPh sb="2" eb="4">
      <t>コウツウ</t>
    </rPh>
    <rPh sb="4" eb="6">
      <t>サイガイ</t>
    </rPh>
    <rPh sb="6" eb="8">
      <t>キョウサイ</t>
    </rPh>
    <rPh sb="8" eb="10">
      <t>ジギョウ</t>
    </rPh>
    <rPh sb="10" eb="12">
      <t>トクベツ</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</si>
  <si>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</si>
  <si>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〃（後期高齢者医療事業会計）</t>
    <rPh sb="2" eb="4">
      <t>コウキ</t>
    </rPh>
    <rPh sb="4" eb="7">
      <t>コウレイシャ</t>
    </rPh>
    <rPh sb="7" eb="9">
      <t>イリョウ</t>
    </rPh>
    <rPh sb="9" eb="11">
      <t>ジギョウ</t>
    </rPh>
    <rPh sb="11" eb="13">
      <t>カイケイ</t>
    </rPh>
    <phoneticPr fontId="2"/>
  </si>
  <si>
    <t>五島市農林総合開発公社</t>
    <rPh sb="0" eb="3">
      <t>ゴトウシ</t>
    </rPh>
    <rPh sb="3" eb="7">
      <t>ノウリンソウゴウ</t>
    </rPh>
    <rPh sb="7" eb="9">
      <t>カイハツ</t>
    </rPh>
    <rPh sb="9" eb="11">
      <t>コウシャ</t>
    </rPh>
    <phoneticPr fontId="2"/>
  </si>
  <si>
    <t>嵯峨島旅客船</t>
    <rPh sb="0" eb="3">
      <t>サガシマ</t>
    </rPh>
    <rPh sb="3" eb="6">
      <t>リョカクセン</t>
    </rPh>
    <phoneticPr fontId="2"/>
  </si>
  <si>
    <t>五島テレビ</t>
    <rPh sb="0" eb="2">
      <t>ゴトウ</t>
    </rPh>
    <phoneticPr fontId="2"/>
  </si>
  <si>
    <t>長崎県林業公社</t>
    <rPh sb="0" eb="3">
      <t>ナガサキケン</t>
    </rPh>
    <rPh sb="3" eb="7">
      <t>リンギョウコウシャ</t>
    </rPh>
    <phoneticPr fontId="2"/>
  </si>
  <si>
    <t>○</t>
  </si>
  <si>
    <t>公共施設整備等基金</t>
    <rPh sb="0" eb="2">
      <t>コウキョウ</t>
    </rPh>
    <rPh sb="2" eb="4">
      <t>シセツ</t>
    </rPh>
    <rPh sb="4" eb="6">
      <t>セイビ</t>
    </rPh>
    <rPh sb="6" eb="7">
      <t>トウ</t>
    </rPh>
    <rPh sb="7" eb="9">
      <t>キキンガッペイ</t>
    </rPh>
    <phoneticPr fontId="5"/>
  </si>
  <si>
    <t>合併市町村振興基金</t>
    <rPh sb="0" eb="2">
      <t>ガッペイ</t>
    </rPh>
    <phoneticPr fontId="5"/>
  </si>
  <si>
    <t>まちづくり基金</t>
    <rPh sb="5" eb="7">
      <t>キキン</t>
    </rPh>
    <phoneticPr fontId="5"/>
  </si>
  <si>
    <t>ふるさとづくり基金</t>
    <rPh sb="7" eb="9">
      <t>キキン</t>
    </rPh>
    <phoneticPr fontId="5"/>
  </si>
  <si>
    <t>地域福祉基金</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</si>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</sst>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968-4D9F-802B-C1DB352B44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266645</c:v>
                </c:pt>
                <c:pt idx="1">
                  <c:v>122939</c:v>
                </c:pt>
                <c:pt idx="2">
                  <c:v>147149</c:v>
                </c:pt>
                <c:pt idx="3">
                  <c:v>153040</c:v>
                </c:pt>
                <c:pt idx="4">
                  <c:v>112095</c:v>
                </c:pt>
              </c:numCache>
            </c:numRef>
          </c:val>
          <c:smooth val="0"/>
          <c:extLst>
            <c:ext xmlns:c16="http://schemas.microsoft.com/office/drawing/2014/chart" uri="{C3380CC4-5D6E-409C-BE32-E72D297353CC}">
              <c16:uniqueId val="{00000001-C968-4D9F-802B-C1DB352B44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3.93</c:v>
                </c:pt>
                <c:pt idx="1">
                  <c:v>8.4</c:v>
                </c:pt>
                <c:pt idx="2">
                  <c:v>4.21</c:v>
                </c:pt>
                <c:pt idx="3">
                  <c:v>5.09</c:v>
                </c:pt>
                <c:pt idx="4">
                  <c:v>3.98</c:v>
                </c:pt>
              </c:numCache>
            </c:numRef>
          </c:val>
          <c:extLst>
            <c:ext xmlns:c16="http://schemas.microsoft.com/office/drawing/2014/chart" uri="{C3380CC4-5D6E-409C-BE32-E72D297353CC}">
              <c16:uniqueId val="{00000000-5CE7-4A6A-8454-139F852F19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26.43</c:v>
                </c:pt>
                <c:pt idx="1">
                  <c:v>22.87</c:v>
                </c:pt>
                <c:pt idx="2">
                  <c:v>22.71</c:v>
                </c:pt>
                <c:pt idx="3">
                  <c:v>23.29</c:v>
                </c:pt>
                <c:pt idx="4">
                  <c:v>23.35</c:v>
                </c:pt>
              </c:numCache>
            </c:numRef>
          </c:val>
          <c:extLst>
            <c:ext xmlns:c16="http://schemas.microsoft.com/office/drawing/2014/chart" uri="{C3380CC4-5D6E-409C-BE32-E72D297353CC}">
              <c16:uniqueId val="{00000001-5CE7-4A6A-8454-139F852F19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c:v>
                </c:pt>
                <c:pt idx="1">
                  <c:v>1.06</c:v>
                </c:pt>
                <c:pt idx="2">
                  <c:v>-1.68</c:v>
                </c:pt>
                <c:pt idx="3">
                  <c:v>2.99</c:v>
                </c:pt>
                <c:pt idx="4">
                  <c:v>0.72</c:v>
                </c:pt>
              </c:numCache>
            </c:numRef>
          </c:val>
          <c:smooth val="0"/>
          <c:extLst>
            <c:ext xmlns:c16="http://schemas.microsoft.com/office/drawing/2014/chart" uri="{C3380CC4-5D6E-409C-BE32-E72D297353CC}">
              <c16:uniqueId val="{00000002-5CE7-4A6A-8454-139F852F19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BC9-478D-A02C-4281539097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C9-478D-A02C-4281539097C1}"/>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C9-478D-A02C-4281539097C1}"/>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C9-478D-A02C-4281539097C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2BC9-478D-A02C-4281539097C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5-2BC9-478D-A02C-4281539097C1}"/>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0.3</c:v>
                </c:pt>
                <c:pt idx="4">
                  <c:v>#N/A</c:v>
                </c:pt>
                <c:pt idx="5">
                  <c:v>0.24</c:v>
                </c:pt>
                <c:pt idx="6">
                  <c:v>#N/A</c:v>
                </c:pt>
                <c:pt idx="7">
                  <c:v>0.49</c:v>
                </c:pt>
                <c:pt idx="8">
                  <c:v>#N/A</c:v>
                </c:pt>
                <c:pt idx="9">
                  <c:v>0.28999999999999998</c:v>
                </c:pt>
              </c:numCache>
            </c:numRef>
          </c:val>
          <c:extLst>
            <c:ext xmlns:c16="http://schemas.microsoft.com/office/drawing/2014/chart" uri="{C3380CC4-5D6E-409C-BE32-E72D297353CC}">
              <c16:uniqueId val="{00000006-2BC9-478D-A02C-4281539097C1}"/>
            </c:ext>
          </c:extLst>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0.47</c:v>
                </c:pt>
                <c:pt idx="2">
                  <c:v>#N/A</c:v>
                </c:pt>
                <c:pt idx="3">
                  <c:v>0.31</c:v>
                </c:pt>
                <c:pt idx="4">
                  <c:v>#N/A</c:v>
                </c:pt>
                <c:pt idx="5">
                  <c:v>0.35</c:v>
                </c:pt>
                <c:pt idx="6">
                  <c:v>#N/A</c:v>
                </c:pt>
                <c:pt idx="7">
                  <c:v>0.62</c:v>
                </c:pt>
                <c:pt idx="8">
                  <c:v>#N/A</c:v>
                </c:pt>
                <c:pt idx="9">
                  <c:v>0.42</c:v>
                </c:pt>
              </c:numCache>
            </c:numRef>
          </c:val>
          <c:extLst>
            <c:ext xmlns:c16="http://schemas.microsoft.com/office/drawing/2014/chart" uri="{C3380CC4-5D6E-409C-BE32-E72D297353CC}">
              <c16:uniqueId val="{00000007-2BC9-478D-A02C-4281539097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3.93</c:v>
                </c:pt>
                <c:pt idx="2">
                  <c:v>#N/A</c:v>
                </c:pt>
                <c:pt idx="3">
                  <c:v>8.39</c:v>
                </c:pt>
                <c:pt idx="4">
                  <c:v>#N/A</c:v>
                </c:pt>
                <c:pt idx="5">
                  <c:v>4.2</c:v>
                </c:pt>
                <c:pt idx="6">
                  <c:v>#N/A</c:v>
                </c:pt>
                <c:pt idx="7">
                  <c:v>5.08</c:v>
                </c:pt>
                <c:pt idx="8">
                  <c:v>#N/A</c:v>
                </c:pt>
                <c:pt idx="9">
                  <c:v>3.97</c:v>
                </c:pt>
              </c:numCache>
            </c:numRef>
          </c:val>
          <c:extLst>
            <c:ext xmlns:c16="http://schemas.microsoft.com/office/drawing/2014/chart" uri="{C3380CC4-5D6E-409C-BE32-E72D297353CC}">
              <c16:uniqueId val="{00000008-2BC9-478D-A02C-4281539097C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4.93</c:v>
                </c:pt>
                <c:pt idx="2">
                  <c:v>#N/A</c:v>
                </c:pt>
                <c:pt idx="3">
                  <c:v>6.3</c:v>
                </c:pt>
                <c:pt idx="4">
                  <c:v>#N/A</c:v>
                </c:pt>
                <c:pt idx="5">
                  <c:v>5.98</c:v>
                </c:pt>
                <c:pt idx="6">
                  <c:v>#N/A</c:v>
                </c:pt>
                <c:pt idx="7">
                  <c:v>5.84</c:v>
                </c:pt>
                <c:pt idx="8">
                  <c:v>#N/A</c:v>
                </c:pt>
                <c:pt idx="9">
                  <c:v>5.87</c:v>
                </c:pt>
              </c:numCache>
            </c:numRef>
          </c:val>
          <c:extLst>
            <c:ext xmlns:c16="http://schemas.microsoft.com/office/drawing/2014/chart" uri="{C3380CC4-5D6E-409C-BE32-E72D297353CC}">
              <c16:uniqueId val="{00000009-2BC9-478D-A02C-4281539097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3426</c:v>
                </c:pt>
                <c:pt idx="5">
                  <c:v>3399</c:v>
                </c:pt>
                <c:pt idx="8">
                  <c:v>3290</c:v>
                </c:pt>
                <c:pt idx="11">
                  <c:v>3548</c:v>
                </c:pt>
                <c:pt idx="14">
                  <c:v>3414</c:v>
                </c:pt>
              </c:numCache>
            </c:numRef>
          </c:val>
          <c:extLst>
            <c:ext xmlns:c16="http://schemas.microsoft.com/office/drawing/2014/chart" uri="{C3380CC4-5D6E-409C-BE32-E72D297353CC}">
              <c16:uniqueId val="{00000000-27ED-4360-B624-B38072A6A2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1-27ED-4360-B624-B38072A6A2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29</c:v>
                </c:pt>
                <c:pt idx="6">
                  <c:v>28</c:v>
                </c:pt>
                <c:pt idx="9">
                  <c:v>25</c:v>
                </c:pt>
                <c:pt idx="12">
                  <c:v>23</c:v>
                </c:pt>
              </c:numCache>
            </c:numRef>
          </c:val>
          <c:extLst>
            <c:ext xmlns:c16="http://schemas.microsoft.com/office/drawing/2014/chart" uri="{C3380CC4-5D6E-409C-BE32-E72D297353CC}">
              <c16:uniqueId val="{00000002-27ED-4360-B624-B38072A6A2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278</c:v>
                </c:pt>
                <c:pt idx="3">
                  <c:v>309</c:v>
                </c:pt>
                <c:pt idx="6">
                  <c:v>284</c:v>
                </c:pt>
                <c:pt idx="9">
                  <c:v>283</c:v>
                </c:pt>
                <c:pt idx="12">
                  <c:v>296</c:v>
                </c:pt>
              </c:numCache>
            </c:numRef>
          </c:val>
          <c:extLst>
            <c:ext xmlns:c16="http://schemas.microsoft.com/office/drawing/2014/chart" uri="{C3380CC4-5D6E-409C-BE32-E72D297353CC}">
              <c16:uniqueId val="{00000003-27ED-4360-B624-B38072A6A2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174</c:v>
                </c:pt>
                <c:pt idx="3">
                  <c:v>392</c:v>
                </c:pt>
                <c:pt idx="6">
                  <c:v>132</c:v>
                </c:pt>
                <c:pt idx="9">
                  <c:v>125</c:v>
                </c:pt>
                <c:pt idx="12">
                  <c:v>107</c:v>
                </c:pt>
              </c:numCache>
            </c:numRef>
          </c:val>
          <c:extLst>
            <c:ext xmlns:c16="http://schemas.microsoft.com/office/drawing/2014/chart" uri="{C3380CC4-5D6E-409C-BE32-E72D297353CC}">
              <c16:uniqueId val="{00000004-27ED-4360-B624-B38072A6A2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ED-4360-B624-B38072A6A2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ED-4360-B624-B38072A6A2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3721</c:v>
                </c:pt>
                <c:pt idx="3">
                  <c:v>3806</c:v>
                </c:pt>
                <c:pt idx="6">
                  <c:v>3911</c:v>
                </c:pt>
                <c:pt idx="9">
                  <c:v>4254</c:v>
                </c:pt>
                <c:pt idx="12">
                  <c:v>4193</c:v>
                </c:pt>
              </c:numCache>
            </c:numRef>
          </c:val>
          <c:extLst>
            <c:ext xmlns:c16="http://schemas.microsoft.com/office/drawing/2014/chart" uri="{C3380CC4-5D6E-409C-BE32-E72D297353CC}">
              <c16:uniqueId val="{00000007-27ED-4360-B624-B38072A6A2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780</c:v>
                </c:pt>
                <c:pt idx="2">
                  <c:v>#N/A</c:v>
                </c:pt>
                <c:pt idx="3">
                  <c:v>#N/A</c:v>
                </c:pt>
                <c:pt idx="4">
                  <c:v>1137</c:v>
                </c:pt>
                <c:pt idx="5">
                  <c:v>#N/A</c:v>
                </c:pt>
                <c:pt idx="6">
                  <c:v>#N/A</c:v>
                </c:pt>
                <c:pt idx="7">
                  <c:v>1065</c:v>
                </c:pt>
                <c:pt idx="8">
                  <c:v>#N/A</c:v>
                </c:pt>
                <c:pt idx="9">
                  <c:v>#N/A</c:v>
                </c:pt>
                <c:pt idx="10">
                  <c:v>1139</c:v>
                </c:pt>
                <c:pt idx="11">
                  <c:v>#N/A</c:v>
                </c:pt>
                <c:pt idx="12">
                  <c:v>#N/A</c:v>
                </c:pt>
                <c:pt idx="13">
                  <c:v>1205</c:v>
                </c:pt>
                <c:pt idx="14">
                  <c:v>#N/A</c:v>
                </c:pt>
              </c:numCache>
            </c:numRef>
          </c:val>
          <c:smooth val="0"/>
          <c:extLst>
            <c:ext xmlns:c16="http://schemas.microsoft.com/office/drawing/2014/chart" uri="{C3380CC4-5D6E-409C-BE32-E72D297353CC}">
              <c16:uniqueId val="{00000008-27ED-4360-B624-B38072A6A2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30530</c:v>
                </c:pt>
                <c:pt idx="5">
                  <c:v>29819</c:v>
                </c:pt>
                <c:pt idx="8">
                  <c:v>29324</c:v>
                </c:pt>
                <c:pt idx="11">
                  <c:v>28578</c:v>
                </c:pt>
                <c:pt idx="14">
                  <c:v>27019</c:v>
                </c:pt>
              </c:numCache>
            </c:numRef>
          </c:val>
          <c:extLst>
            <c:ext xmlns:c16="http://schemas.microsoft.com/office/drawing/2014/chart" uri="{C3380CC4-5D6E-409C-BE32-E72D297353CC}">
              <c16:uniqueId val="{00000000-2581-4A10-9255-7A9B6F5547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1672</c:v>
                </c:pt>
                <c:pt idx="5">
                  <c:v>1836</c:v>
                </c:pt>
                <c:pt idx="8">
                  <c:v>1836</c:v>
                </c:pt>
                <c:pt idx="11">
                  <c:v>1772</c:v>
                </c:pt>
                <c:pt idx="14">
                  <c:v>1008</c:v>
                </c:pt>
              </c:numCache>
            </c:numRef>
          </c:val>
          <c:extLst>
            <c:ext xmlns:c16="http://schemas.microsoft.com/office/drawing/2014/chart" uri="{C3380CC4-5D6E-409C-BE32-E72D297353CC}">
              <c16:uniqueId val="{00000001-2581-4A10-9255-7A9B6F5547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11519</c:v>
                </c:pt>
                <c:pt idx="5">
                  <c:v>11399</c:v>
                </c:pt>
                <c:pt idx="8">
                  <c:v>13180</c:v>
                </c:pt>
                <c:pt idx="11">
                  <c:v>13979</c:v>
                </c:pt>
                <c:pt idx="14">
                  <c:v>13996</c:v>
                </c:pt>
              </c:numCache>
            </c:numRef>
          </c:val>
          <c:extLst>
            <c:ext xmlns:c16="http://schemas.microsoft.com/office/drawing/2014/chart" uri="{C3380CC4-5D6E-409C-BE32-E72D297353CC}">
              <c16:uniqueId val="{00000002-2581-4A10-9255-7A9B6F5547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81-4A10-9255-7A9B6F5547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81-4A10-9255-7A9B6F5547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10</c:v>
                </c:pt>
                <c:pt idx="6">
                  <c:v>9</c:v>
                </c:pt>
                <c:pt idx="9">
                  <c:v>9</c:v>
                </c:pt>
                <c:pt idx="12">
                  <c:v>24</c:v>
                </c:pt>
              </c:numCache>
            </c:numRef>
          </c:val>
          <c:extLst>
            <c:ext xmlns:c16="http://schemas.microsoft.com/office/drawing/2014/chart" uri="{C3380CC4-5D6E-409C-BE32-E72D297353CC}">
              <c16:uniqueId val="{00000005-2581-4A10-9255-7A9B6F5547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2472</c:v>
                </c:pt>
                <c:pt idx="3">
                  <c:v>2489</c:v>
                </c:pt>
                <c:pt idx="6">
                  <c:v>2564</c:v>
                </c:pt>
                <c:pt idx="9">
                  <c:v>2494</c:v>
                </c:pt>
                <c:pt idx="12">
                  <c:v>2631</c:v>
                </c:pt>
              </c:numCache>
            </c:numRef>
          </c:val>
          <c:extLst>
            <c:ext xmlns:c16="http://schemas.microsoft.com/office/drawing/2014/chart" uri="{C3380CC4-5D6E-409C-BE32-E72D297353CC}">
              <c16:uniqueId val="{00000006-2581-4A10-9255-7A9B6F5547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2246</c:v>
                </c:pt>
                <c:pt idx="3">
                  <c:v>2112</c:v>
                </c:pt>
                <c:pt idx="6">
                  <c:v>1886</c:v>
                </c:pt>
                <c:pt idx="9">
                  <c:v>1678</c:v>
                </c:pt>
                <c:pt idx="12">
                  <c:v>1457</c:v>
                </c:pt>
              </c:numCache>
            </c:numRef>
          </c:val>
          <c:extLst>
            <c:ext xmlns:c16="http://schemas.microsoft.com/office/drawing/2014/chart" uri="{C3380CC4-5D6E-409C-BE32-E72D297353CC}">
              <c16:uniqueId val="{00000007-2581-4A10-9255-7A9B6F5547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1390</c:v>
                </c:pt>
                <c:pt idx="3">
                  <c:v>1573</c:v>
                </c:pt>
                <c:pt idx="6">
                  <c:v>1522</c:v>
                </c:pt>
                <c:pt idx="9">
                  <c:v>1326</c:v>
                </c:pt>
                <c:pt idx="12">
                  <c:v>712</c:v>
                </c:pt>
              </c:numCache>
            </c:numRef>
          </c:val>
          <c:extLst>
            <c:ext xmlns:c16="http://schemas.microsoft.com/office/drawing/2014/chart" uri="{C3380CC4-5D6E-409C-BE32-E72D297353CC}">
              <c16:uniqueId val="{00000008-2581-4A10-9255-7A9B6F5547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72</c:v>
                </c:pt>
                <c:pt idx="3">
                  <c:v>55</c:v>
                </c:pt>
                <c:pt idx="6">
                  <c:v>38</c:v>
                </c:pt>
                <c:pt idx="9">
                  <c:v>23</c:v>
                </c:pt>
                <c:pt idx="12">
                  <c:v>12</c:v>
                </c:pt>
              </c:numCache>
            </c:numRef>
          </c:val>
          <c:extLst>
            <c:ext xmlns:c16="http://schemas.microsoft.com/office/drawing/2014/chart" uri="{C3380CC4-5D6E-409C-BE32-E72D297353CC}">
              <c16:uniqueId val="{00000009-2581-4A10-9255-7A9B6F5547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39166</c:v>
                </c:pt>
                <c:pt idx="3">
                  <c:v>38490</c:v>
                </c:pt>
                <c:pt idx="6">
                  <c:v>37962</c:v>
                </c:pt>
                <c:pt idx="9">
                  <c:v>37088</c:v>
                </c:pt>
                <c:pt idx="12">
                  <c:v>34741</c:v>
                </c:pt>
              </c:numCache>
            </c:numRef>
          </c:val>
          <c:extLst>
            <c:ext xmlns:c16="http://schemas.microsoft.com/office/drawing/2014/chart" uri="{C3380CC4-5D6E-409C-BE32-E72D297353CC}">
              <c16:uniqueId val="{0000000A-2581-4A10-9255-7A9B6F5547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1635</c:v>
                </c:pt>
                <c:pt idx="2">
                  <c:v>#N/A</c:v>
                </c:pt>
                <c:pt idx="3">
                  <c:v>#N/A</c:v>
                </c:pt>
                <c:pt idx="4">
                  <c:v>1675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81-4A10-9255-7A9B6F5547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3817</c:v>
                </c:pt>
                <c:pt idx="1">
                  <c:v>3853</c:v>
                </c:pt>
                <c:pt idx="2">
                  <c:v>3866</c:v>
                </c:pt>
              </c:numCache>
            </c:numRef>
          </c:val>
          <c:extLst>
            <c:ext xmlns:c16="http://schemas.microsoft.com/office/drawing/2014/chart" uri="{C3380CC4-5D6E-409C-BE32-E72D297353CC}">
              <c16:uniqueId val="{00000000-A102-42A2-B8C2-C5FF1FDADA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2255</c:v>
                </c:pt>
                <c:pt idx="1">
                  <c:v>2554</c:v>
                </c:pt>
                <c:pt idx="2">
                  <c:v>2329</c:v>
                </c:pt>
              </c:numCache>
            </c:numRef>
          </c:val>
          <c:extLst>
            <c:ext xmlns:c16="http://schemas.microsoft.com/office/drawing/2014/chart" uri="{C3380CC4-5D6E-409C-BE32-E72D297353CC}">
              <c16:uniqueId val="{00000001-A102-42A2-B8C2-C5FF1FDADA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9447</c:v>
                </c:pt>
                <c:pt idx="1">
                  <c:v>9889</c:v>
                </c:pt>
                <c:pt idx="2">
                  <c:v>9997</c:v>
                </c:pt>
              </c:numCache>
            </c:numRef>
          </c:val>
          <c:extLst>
            <c:ext xmlns:c16="http://schemas.microsoft.com/office/drawing/2014/chart" uri="{C3380CC4-5D6E-409C-BE32-E72D297353CC}">
              <c16:uniqueId val="{00000002-A102-42A2-B8C2-C5FF1FDADA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34,491
34,131
420.12
33,850,577
32,701,123
658,791
16,553,862
34,741,363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率に加え、離島という地理的に不利な条件により産業立地が困難なことから市内に中心となる産業がないため、財政基盤が非常に弱く、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年度以降も、第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次財政改革プラン（～令和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に沿った、歳入の確保（市税徴収率の向上、ふるさと納税の推進等）、歳出の抑制（人件費の抑制、公債費の抑制等）に係る取り組みにより更なる歳出削減等に努め、健全で持続可能な財政運営を行っていけるよう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臨時財政対策債の減など経常歳入一般財源等の減に加えて、</a:t>
          </a:r>
          <a:r>
            <a:rPr kumimoji="1" lang="ja-JP" altLang="en-US" sz="1000">
              <a:solidFill>
                <a:schemeClr val="dk1"/>
              </a:solidFill>
              <a:effectLst/>
              <a:latin typeface="+mn-lt"/>
              <a:ea typeface="+mn-ea"/>
              <a:cs typeface="+mn-cs"/>
            </a:rPr>
            <a:t>物価高騰に伴う各種事業費の増や人件費</a:t>
          </a:r>
          <a:r>
            <a:rPr kumimoji="1" lang="ja-JP" altLang="ja-JP" sz="1000">
              <a:solidFill>
                <a:schemeClr val="dk1"/>
              </a:solidFill>
              <a:effectLst/>
              <a:latin typeface="+mn-lt"/>
              <a:ea typeface="+mn-ea"/>
              <a:cs typeface="+mn-cs"/>
            </a:rPr>
            <a:t>の増により経常歳出一般財源等が増加し、前年度と比較して</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ポイント悪化し、類似団体平均値</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上回った。</a:t>
          </a:r>
          <a:endParaRPr lang="ja-JP" altLang="ja-JP" sz="1000">
            <a:effectLst/>
          </a:endParaRPr>
        </a:p>
        <a:p>
          <a:r>
            <a:rPr kumimoji="1" lang="ja-JP" altLang="ja-JP" sz="1000">
              <a:solidFill>
                <a:schemeClr val="dk1"/>
              </a:solidFill>
              <a:effectLst/>
              <a:latin typeface="+mn-lt"/>
              <a:ea typeface="+mn-ea"/>
              <a:cs typeface="+mn-cs"/>
            </a:rPr>
            <a:t>　有人属島を多く有する離島地域であり格差のない住民サービスに努めていることから類似施設の整理が進みにくく、人件費や施設維持費等に係る経費が類似団体と比べて大きくなっている。今後も引き続き、事務事業の見直しや、公共施設等総合管理計画に基づき、各種施設の統廃合や民間移譲を積極的に進め経常経費の削減に努め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125367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6066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107224</xdr:rowOff>
    </xdr:from>
    <xdr:to>
      <xdr:col>19</xdr:col>
      <xdr:colOff>133350</xdr:colOff>
      <xdr:row>60</xdr:row>
      <xdr:rowOff>73660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2277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107224</xdr:rowOff>
    </xdr:from>
    <xdr:to>
      <xdr:col>15</xdr:col>
      <xdr:colOff>82550</xdr:colOff>
      <xdr:row>60</xdr:row>
      <xdr:rowOff>46083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2277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46083</xdr:rowOff>
    </xdr:from>
    <xdr:to>
      <xdr:col>11</xdr:col>
      <xdr:colOff>31750</xdr:colOff>
      <xdr:row>60</xdr:row>
      <xdr:rowOff>101237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330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74567</xdr:rowOff>
    </xdr:from>
    <xdr:to>
      <xdr:col>23</xdr:col>
      <xdr:colOff>184150</xdr:colOff>
      <xdr:row>61</xdr:row>
      <xdr:rowOff>4717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46644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56424</xdr:rowOff>
    </xdr:from>
    <xdr:to>
      <xdr:col>15</xdr:col>
      <xdr:colOff>133350</xdr:colOff>
      <xdr:row>59</xdr:row>
      <xdr:rowOff>158024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168201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166733</xdr:rowOff>
    </xdr:from>
    <xdr:to>
      <xdr:col>11</xdr:col>
      <xdr:colOff>82550</xdr:colOff>
      <xdr:row>60</xdr:row>
      <xdr:rowOff>96883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107060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162214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当市は有人属島を多く有する離島地域であり、格差のない住民サービスの提供に努めていることから、維持経費等の施設の維持に必要な経費が多額となり、類似団体平均を上回っている状況である。令和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年度は物価高騰などの影響により、</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物件費が増額となった。</a:t>
          </a:r>
          <a:endParaRPr lang="ja-JP" altLang="ja-JP" sz="1400">
            <a:effectLst/>
          </a:endParaRPr>
        </a:p>
        <a:p>
          <a:r>
            <a:rPr kumimoji="1" lang="ja-JP" altLang="ja-JP" sz="1100">
              <a:solidFill>
                <a:schemeClr val="dk1"/>
              </a:solidFill>
              <a:effectLst/>
              <a:latin typeface="+mn-lt"/>
              <a:ea typeface="+mn-ea"/>
              <a:cs typeface="+mn-cs"/>
            </a:rPr>
            <a:t>　人件費については、今後も第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次定員管理計画に沿って、定員管理、給与の適正化に努めていく。また、物件費については「選択と集中」による事務事業の見直しを行い、歳出削減に努めていく。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130649</xdr:rowOff>
    </xdr:from>
    <xdr:to>
      <xdr:col>23</xdr:col>
      <xdr:colOff>133350</xdr:colOff>
      <xdr:row>82</xdr:row>
      <xdr:rowOff>144501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9549"/>
          <a:ext cx="8382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117983</xdr:rowOff>
    </xdr:from>
    <xdr:to>
      <xdr:col>19</xdr:col>
      <xdr:colOff>133350</xdr:colOff>
      <xdr:row>82</xdr:row>
      <xdr:rowOff>130649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76883"/>
          <a:ext cx="889000" cy="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87799</xdr:rowOff>
    </xdr:from>
    <xdr:to>
      <xdr:col>15</xdr:col>
      <xdr:colOff>82550</xdr:colOff>
      <xdr:row>82</xdr:row>
      <xdr:rowOff>117983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6699"/>
          <a:ext cx="889000" cy="3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87799</xdr:rowOff>
    </xdr:from>
    <xdr:to>
      <xdr:col>11</xdr:col>
      <xdr:colOff>31750</xdr:colOff>
      <xdr:row>82</xdr:row>
      <xdr:rowOff>104245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46699"/>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93701</xdr:rowOff>
    </xdr:from>
    <xdr:to>
      <xdr:col>23</xdr:col>
      <xdr:colOff>184150</xdr:colOff>
      <xdr:row>83</xdr:row>
      <xdr:rowOff>23851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65778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2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79849</xdr:rowOff>
    </xdr:from>
    <xdr:to>
      <xdr:col>19</xdr:col>
      <xdr:colOff>184150</xdr:colOff>
      <xdr:row>83</xdr:row>
      <xdr:rowOff>9999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166226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67183</xdr:rowOff>
    </xdr:from>
    <xdr:to>
      <xdr:col>15</xdr:col>
      <xdr:colOff>133350</xdr:colOff>
      <xdr:row>82</xdr:row>
      <xdr:rowOff>168783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153560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1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36999</xdr:rowOff>
    </xdr:from>
    <xdr:to>
      <xdr:col>11</xdr:col>
      <xdr:colOff>82550</xdr:colOff>
      <xdr:row>82</xdr:row>
      <xdr:rowOff>138599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123376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53445</xdr:rowOff>
    </xdr:from>
    <xdr:to>
      <xdr:col>7</xdr:col>
      <xdr:colOff>31750</xdr:colOff>
      <xdr:row>82</xdr:row>
      <xdr:rowOff>155045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139822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9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全国市平均との比較では△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ポイント、類似団体平均との比較では△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ポイントとそれぞれの平均値より低い状況である。</a:t>
          </a:r>
          <a:endParaRPr lang="ja-JP" altLang="ja-JP" sz="1400">
            <a:effectLst/>
          </a:endParaRPr>
        </a:p>
        <a:p>
          <a:r>
            <a:rPr kumimoji="1" lang="ja-JP" altLang="ja-JP" sz="1100">
              <a:solidFill>
                <a:schemeClr val="dk1"/>
              </a:solidFill>
              <a:effectLst/>
              <a:latin typeface="+mn-lt"/>
              <a:ea typeface="+mn-ea"/>
              <a:cs typeface="+mn-cs"/>
            </a:rPr>
            <a:t>　今後も国、他都市の動向等を勘案しながら給与の適正化に努める。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138995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854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多くの二次離島を抱える行政区域であることから、人口千人当たりの職員数は類似団体平均を上回っている状況である。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これまで、民間活力の活用や組織・機構の見直しを行い、積極的に職員数の削減を行ってきたが、人口減少の進行や行政ニーズの多様化など、人口千人当たりの職員数は減少しにくくなっている。今後も第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次定員管理計画に沿って、「選択と集中」の視点をもって戦略的に取り組むための組織・人員体制の構築に努めていく。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88688</xdr:rowOff>
    </xdr:from>
    <xdr:to>
      <xdr:col>81</xdr:col>
      <xdr:colOff>44450</xdr:colOff>
      <xdr:row>62</xdr:row>
      <xdr:rowOff>91906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18588"/>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79841</xdr:rowOff>
    </xdr:from>
    <xdr:to>
      <xdr:col>77</xdr:col>
      <xdr:colOff>44450</xdr:colOff>
      <xdr:row>62</xdr:row>
      <xdr:rowOff>88688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0974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58124</xdr:rowOff>
    </xdr:from>
    <xdr:to>
      <xdr:col>72</xdr:col>
      <xdr:colOff>203200</xdr:colOff>
      <xdr:row>62</xdr:row>
      <xdr:rowOff>79841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880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43645</xdr:rowOff>
    </xdr:from>
    <xdr:to>
      <xdr:col>68</xdr:col>
      <xdr:colOff>152400</xdr:colOff>
      <xdr:row>62</xdr:row>
      <xdr:rowOff>58124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7354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41106</xdr:rowOff>
    </xdr:from>
    <xdr:to>
      <xdr:col>81</xdr:col>
      <xdr:colOff>95250</xdr:colOff>
      <xdr:row>62</xdr:row>
      <xdr:rowOff>142706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13183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37888</xdr:rowOff>
    </xdr:from>
    <xdr:to>
      <xdr:col>77</xdr:col>
      <xdr:colOff>95250</xdr:colOff>
      <xdr:row>62</xdr:row>
      <xdr:rowOff>139488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124265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29041</xdr:rowOff>
    </xdr:from>
    <xdr:to>
      <xdr:col>73</xdr:col>
      <xdr:colOff>44450</xdr:colOff>
      <xdr:row>62</xdr:row>
      <xdr:rowOff>130641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115418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7324</xdr:rowOff>
    </xdr:from>
    <xdr:to>
      <xdr:col>68</xdr:col>
      <xdr:colOff>203200</xdr:colOff>
      <xdr:row>62</xdr:row>
      <xdr:rowOff>108924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93701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2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164295</xdr:rowOff>
    </xdr:from>
    <xdr:to>
      <xdr:col>64</xdr:col>
      <xdr:colOff>152400</xdr:colOff>
      <xdr:row>62</xdr:row>
      <xdr:rowOff>94445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79222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0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実質公債費比率は類似団体の平均を下回っているものの、近年実施した大型建設事業のために借り入れた市債の元金償還の開始等による公債費の増加により、実質公債費比率が増加傾向にある。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年度は昨年度に引き続き繰上償還を実施しており、今後も効果的な繰上償還に努めていく。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5927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475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37</xdr:row>
      <xdr:rowOff>3916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314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143192</xdr:rowOff>
    </xdr:from>
    <xdr:to>
      <xdr:col>72</xdr:col>
      <xdr:colOff>203200</xdr:colOff>
      <xdr:row>36</xdr:row>
      <xdr:rowOff>159279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153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143192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528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126577</xdr:rowOff>
    </xdr:from>
    <xdr:to>
      <xdr:col>81</xdr:col>
      <xdr:colOff>95250</xdr:colOff>
      <xdr:row>37</xdr:row>
      <xdr:rowOff>56727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143104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108479</xdr:rowOff>
    </xdr:from>
    <xdr:to>
      <xdr:col>73</xdr:col>
      <xdr:colOff>44450</xdr:colOff>
      <xdr:row>37</xdr:row>
      <xdr:rowOff>38629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48806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92392</xdr:rowOff>
    </xdr:from>
    <xdr:to>
      <xdr:col>68</xdr:col>
      <xdr:colOff>203200</xdr:colOff>
      <xdr:row>37</xdr:row>
      <xdr:rowOff>22542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32719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72284</xdr:rowOff>
    </xdr:from>
    <xdr:to>
      <xdr:col>64</xdr:col>
      <xdr:colOff>152400</xdr:colOff>
      <xdr:row>37</xdr:row>
      <xdr:rowOff>2434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自主財源に乏しい脆弱な財政状況であるため、建設事業等の財源のほとんどを起債に頼らざるを得ない状況である。緊急性を考慮した事業の見直しや制限付一般競争入札の実施による事業費の圧縮等により地方債発行額の抑制に努めているところであ</a:t>
          </a:r>
          <a:r>
            <a:rPr kumimoji="1" lang="ja-JP" altLang="en-US" sz="1100">
              <a:solidFill>
                <a:schemeClr val="dk1"/>
              </a:solidFill>
              <a:effectLst/>
              <a:latin typeface="+mn-lt"/>
              <a:ea typeface="+mn-ea"/>
              <a:cs typeface="+mn-cs"/>
            </a:rPr>
            <a:t>る。また、令和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年度は起債の繰上償還も実施したことから、</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年度決算の地方債残高は令和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億円減少した。今後も</a:t>
          </a:r>
          <a:r>
            <a:rPr kumimoji="1" lang="ja-JP" altLang="en-US" sz="1100">
              <a:solidFill>
                <a:schemeClr val="dk1"/>
              </a:solidFill>
              <a:effectLst/>
              <a:latin typeface="+mn-lt"/>
              <a:ea typeface="+mn-ea"/>
              <a:cs typeface="+mn-cs"/>
            </a:rPr>
            <a:t>起債</a:t>
          </a:r>
          <a:r>
            <a:rPr kumimoji="1" lang="ja-JP" altLang="ja-JP" sz="1100">
              <a:solidFill>
                <a:schemeClr val="dk1"/>
              </a:solidFill>
              <a:effectLst/>
              <a:latin typeface="+mn-lt"/>
              <a:ea typeface="+mn-ea"/>
              <a:cs typeface="+mn-cs"/>
            </a:rPr>
            <a:t>の繰上償還の実施や交付税算入率の高い地方債の活用に努めるなど、公債費の抑制を図り将来負担比率の増加抑制を図っていく。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71713</xdr:rowOff>
    </xdr:from>
    <xdr:to>
      <xdr:col>68</xdr:col>
      <xdr:colOff>152400</xdr:colOff>
      <xdr:row>14</xdr:row>
      <xdr:rowOff>73321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7201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22521</xdr:rowOff>
    </xdr:from>
    <xdr:to>
      <xdr:col>68</xdr:col>
      <xdr:colOff>203200</xdr:colOff>
      <xdr:row>14</xdr:row>
      <xdr:rowOff>124121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4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134298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9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20913</xdr:rowOff>
    </xdr:from>
    <xdr:to>
      <xdr:col>64</xdr:col>
      <xdr:colOff>152400</xdr:colOff>
      <xdr:row>14</xdr:row>
      <xdr:rowOff>122513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132690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9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34,491
34,131
420.12
33,850,577
32,701,123
658,791
16,553,862
34,741,363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多くの二次離島を抱える行政区域であることから、職員数が類似団体と比べて多く、その結果、人件費も類似団体の平均を上回っている状況である。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次定員管理計画（令和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年度）に基づき、一般行政職の人数について</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R2.4.1</a:t>
          </a:r>
          <a:r>
            <a:rPr kumimoji="1" lang="ja-JP" altLang="ja-JP" sz="1100">
              <a:solidFill>
                <a:schemeClr val="dk1"/>
              </a:solidFill>
              <a:effectLst/>
              <a:latin typeface="+mn-lt"/>
              <a:ea typeface="+mn-ea"/>
              <a:cs typeface="+mn-cs"/>
            </a:rPr>
            <a:t>現在）から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人削減を目標とし、より適切な人員管理を図り、人件費の削減につなげていく。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66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物件費に係る経常収支比率が高いのは、合併前の旧市町から引き継いだ施設の維持管理経費に多額の経費がかかっていることが大きな要因である。</a:t>
          </a:r>
          <a:r>
            <a:rPr kumimoji="1" lang="ja-JP" altLang="en-US" sz="1100">
              <a:solidFill>
                <a:schemeClr val="dk1"/>
              </a:solidFill>
              <a:effectLst/>
              <a:latin typeface="+mn-lt"/>
              <a:ea typeface="+mn-ea"/>
              <a:cs typeface="+mn-cs"/>
            </a:rPr>
            <a:t>また、近年の物価高騰の影響もあり、昨年度と比較して高くなっている。</a:t>
          </a:r>
          <a:endParaRPr lang="ja-JP" altLang="ja-JP" sz="1400">
            <a:effectLst/>
          </a:endParaRPr>
        </a:p>
        <a:p>
          <a:r>
            <a:rPr kumimoji="1" lang="ja-JP" altLang="ja-JP" sz="1100">
              <a:solidFill>
                <a:schemeClr val="dk1"/>
              </a:solidFill>
              <a:effectLst/>
              <a:latin typeface="+mn-lt"/>
              <a:ea typeface="+mn-ea"/>
              <a:cs typeface="+mn-cs"/>
            </a:rPr>
            <a:t>　引き続き、公共施設等総合管理計画に基づき、施設の管理運営方法の見直し、民間移譲や重複施設の統廃合等を積極的に進め、コストの削減に努めていく。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5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39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119380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62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扶助費については、生活保護費が</a:t>
          </a:r>
          <a:r>
            <a:rPr kumimoji="1" lang="ja-JP" altLang="en-US" sz="1100">
              <a:solidFill>
                <a:schemeClr val="dk1"/>
              </a:solidFill>
              <a:effectLst/>
              <a:latin typeface="+mn-lt"/>
              <a:ea typeface="+mn-ea"/>
              <a:cs typeface="+mn-cs"/>
            </a:rPr>
            <a:t>減少したものの、障害者（児）自立支援給付費が増加</a:t>
          </a:r>
          <a:r>
            <a:rPr kumimoji="1" lang="ja-JP" altLang="ja-JP" sz="1100">
              <a:solidFill>
                <a:schemeClr val="dk1"/>
              </a:solidFill>
              <a:effectLst/>
              <a:latin typeface="+mn-lt"/>
              <a:ea typeface="+mn-ea"/>
              <a:cs typeface="+mn-cs"/>
            </a:rPr>
            <a:t>したことにより、前年の数値を上回っており、類似団体の平均も上回っている。</a:t>
          </a:r>
          <a:endParaRPr lang="ja-JP" altLang="ja-JP" sz="1400">
            <a:effectLst/>
          </a:endParaRPr>
        </a:p>
        <a:p>
          <a:r>
            <a:rPr kumimoji="1" lang="ja-JP" altLang="ja-JP" sz="1100">
              <a:solidFill>
                <a:schemeClr val="dk1"/>
              </a:solidFill>
              <a:effectLst/>
              <a:latin typeface="+mn-lt"/>
              <a:ea typeface="+mn-ea"/>
              <a:cs typeface="+mn-cs"/>
            </a:rPr>
            <a:t>　生活保護費は医療費の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により前年度より</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、依然として多い状況である。引き続き、生活困窮者の救援措置を行うことで、被保護者の増加抑制に努め、数値の上昇を抑制していく。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44450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その他の経費に係る経常収支比率は類似団体平均を下回っている。</a:t>
          </a:r>
          <a:endParaRPr lang="ja-JP" altLang="ja-JP" sz="1400">
            <a:effectLst/>
          </a:endParaRPr>
        </a:p>
        <a:p>
          <a:r>
            <a:rPr kumimoji="1" lang="ja-JP" altLang="ja-JP" sz="1100">
              <a:solidFill>
                <a:sysClr val="windowText" lastClr="000000"/>
              </a:solidFill>
              <a:effectLst/>
              <a:latin typeface="+mn-lt"/>
              <a:ea typeface="+mn-ea"/>
              <a:cs typeface="+mn-cs"/>
            </a:rPr>
            <a:t>　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県後期高齢者医療広域連合市町分担金</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している。また、介護保険事業においても、人件費等が</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となったことにより、介護保険特別会計への繰出金が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55</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54</xdr:row>
      <xdr:rowOff>170543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119743</xdr:rowOff>
    </xdr:from>
    <xdr:to>
      <xdr:col>74</xdr:col>
      <xdr:colOff>31750</xdr:colOff>
      <xdr:row>55</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60070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13607</xdr:rowOff>
    </xdr:from>
    <xdr:to>
      <xdr:col>69</xdr:col>
      <xdr:colOff>142875</xdr:colOff>
      <xdr:row>55</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補助費等に係る経常収支比率は類似団体の平均を下回っているが、これは広域処理のための一部事務組合への負担金が少ないことが大きな要因である。</a:t>
          </a:r>
          <a:endParaRPr lang="ja-JP" altLang="ja-JP" sz="1400">
            <a:effectLst/>
          </a:endParaRPr>
        </a:p>
        <a:p>
          <a:r>
            <a:rPr kumimoji="1" lang="ja-JP" altLang="ja-JP" sz="1100">
              <a:solidFill>
                <a:schemeClr val="dk1"/>
              </a:solidFill>
              <a:effectLst/>
              <a:latin typeface="+mn-lt"/>
              <a:ea typeface="+mn-ea"/>
              <a:cs typeface="+mn-cs"/>
            </a:rPr>
            <a:t>　今後も、事務事業評価等の結果を踏まえ、各種団体への補助金を精査し、費用対効果や時代のニーズなどの見地から見直しを行っていくとともに、新規の補助金の創設についてはサンセット方式、</a:t>
          </a:r>
          <a:r>
            <a:rPr kumimoji="1" lang="en-US" altLang="ja-JP" sz="1100">
              <a:solidFill>
                <a:schemeClr val="dk1"/>
              </a:solidFill>
              <a:effectLst/>
              <a:latin typeface="+mn-lt"/>
              <a:ea typeface="+mn-ea"/>
              <a:cs typeface="+mn-cs"/>
            </a:rPr>
            <a:t>pay as you go</a:t>
          </a:r>
          <a:r>
            <a:rPr kumimoji="1" lang="ja-JP" altLang="ja-JP" sz="1100">
              <a:solidFill>
                <a:schemeClr val="dk1"/>
              </a:solidFill>
              <a:effectLst/>
              <a:latin typeface="+mn-lt"/>
              <a:ea typeface="+mn-ea"/>
              <a:cs typeface="+mn-cs"/>
            </a:rPr>
            <a:t>原則を徹底していく。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1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主財源に乏しい脆弱な財政状況であるため、建設事業等の財源のほとんどを起債に頼らざるを得ない状況であるため、公債費は膨らみ、公債費に係る経常収支比率は類似団体の平均を上回っている状況である。</a:t>
          </a:r>
          <a:endParaRPr lang="ja-JP" altLang="ja-JP">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年度は昨年度に引き続き繰上償還を実施しており、今後も効果的な繰上償還に努め、公債費の抑制に努めていく。</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125095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743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75565</xdr:rowOff>
    </xdr:from>
    <xdr:to>
      <xdr:col>19</xdr:col>
      <xdr:colOff>187325</xdr:colOff>
      <xdr:row>75</xdr:row>
      <xdr:rowOff>125095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343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85090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343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75565</xdr:rowOff>
    </xdr:from>
    <xdr:to>
      <xdr:col>11</xdr:col>
      <xdr:colOff>9525</xdr:colOff>
      <xdr:row>75</xdr:row>
      <xdr:rowOff>85090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43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36847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74295</xdr:rowOff>
    </xdr:from>
    <xdr:to>
      <xdr:col>20</xdr:col>
      <xdr:colOff>38100</xdr:colOff>
      <xdr:row>76</xdr:row>
      <xdr:rowOff>4445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160672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111141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111141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公債費以外の経常経費については大きな増減はない。</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の減額などによる経常一般財源の減額があり、経常収支比率は上昇している。</a:t>
          </a:r>
          <a:endParaRPr lang="ja-JP" altLang="ja-JP" sz="1400">
            <a:effectLst/>
          </a:endParaRPr>
        </a:p>
        <a:p>
          <a:r>
            <a:rPr kumimoji="1" lang="ja-JP" altLang="ja-JP" sz="1100">
              <a:solidFill>
                <a:schemeClr val="dk1"/>
              </a:solidFill>
              <a:effectLst/>
              <a:latin typeface="+mn-lt"/>
              <a:ea typeface="+mn-ea"/>
              <a:cs typeface="+mn-cs"/>
            </a:rPr>
            <a:t>　今後も事務事業評価等の結果を踏まえ各事業の改善を進めるとともに、更なる歳出削減に努めていく。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75</xdr:row>
      <xdr:rowOff>161289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286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64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645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53848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88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42462</xdr:rowOff>
    </xdr:from>
    <xdr:to>
      <xdr:col>29</xdr:col>
      <xdr:colOff>127000</xdr:colOff>
      <xdr:row>15</xdr:row>
      <xdr:rowOff>106709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61837"/>
          <a:ext cx="647700" cy="6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106709</xdr:rowOff>
    </xdr:from>
    <xdr:to>
      <xdr:col>26</xdr:col>
      <xdr:colOff>50800</xdr:colOff>
      <xdr:row>15</xdr:row>
      <xdr:rowOff>112000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26084"/>
          <a:ext cx="698500" cy="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112000</xdr:rowOff>
    </xdr:from>
    <xdr:to>
      <xdr:col>22</xdr:col>
      <xdr:colOff>114300</xdr:colOff>
      <xdr:row>15</xdr:row>
      <xdr:rowOff>167027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31375"/>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150437</xdr:rowOff>
    </xdr:from>
    <xdr:to>
      <xdr:col>18</xdr:col>
      <xdr:colOff>177800</xdr:colOff>
      <xdr:row>15</xdr:row>
      <xdr:rowOff>167027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9812"/>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163112</xdr:rowOff>
    </xdr:from>
    <xdr:to>
      <xdr:col>29</xdr:col>
      <xdr:colOff>177800</xdr:colOff>
      <xdr:row>15</xdr:row>
      <xdr:rowOff>93262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1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8189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55909</xdr:rowOff>
    </xdr:from>
    <xdr:to>
      <xdr:col>26</xdr:col>
      <xdr:colOff>101600</xdr:colOff>
      <xdr:row>15</xdr:row>
      <xdr:rowOff>157509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7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167686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61200</xdr:rowOff>
    </xdr:from>
    <xdr:to>
      <xdr:col>22</xdr:col>
      <xdr:colOff>165100</xdr:colOff>
      <xdr:row>15</xdr:row>
      <xdr:rowOff>162800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0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4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116227</xdr:rowOff>
    </xdr:from>
    <xdr:to>
      <xdr:col>19</xdr:col>
      <xdr:colOff>38100</xdr:colOff>
      <xdr:row>16</xdr:row>
      <xdr:rowOff>46377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56554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99637</xdr:rowOff>
    </xdr:from>
    <xdr:to>
      <xdr:col>15</xdr:col>
      <xdr:colOff>101600</xdr:colOff>
      <xdr:row>16</xdr:row>
      <xdr:rowOff>29787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39964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29260</xdr:rowOff>
    </xdr:from>
    <xdr:to>
      <xdr:col>29</xdr:col>
      <xdr:colOff>127000</xdr:colOff>
      <xdr:row>38</xdr:row>
      <xdr:rowOff>37131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496860"/>
          <a:ext cx="6477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14037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1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37131</xdr:rowOff>
    </xdr:from>
    <xdr:to>
      <xdr:col>26</xdr:col>
      <xdr:colOff>50800</xdr:colOff>
      <xdr:row>38</xdr:row>
      <xdr:rowOff>45510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4731"/>
          <a:ext cx="698500" cy="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40890</xdr:rowOff>
    </xdr:from>
    <xdr:to>
      <xdr:col>22</xdr:col>
      <xdr:colOff>114300</xdr:colOff>
      <xdr:row>38</xdr:row>
      <xdr:rowOff>45510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508490"/>
          <a:ext cx="698500" cy="4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40890</xdr:rowOff>
    </xdr:from>
    <xdr:to>
      <xdr:col>18</xdr:col>
      <xdr:colOff>177800</xdr:colOff>
      <xdr:row>38</xdr:row>
      <xdr:rowOff>73926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08490"/>
          <a:ext cx="698500" cy="3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321360</xdr:rowOff>
    </xdr:from>
    <xdr:to>
      <xdr:col>29</xdr:col>
      <xdr:colOff>177800</xdr:colOff>
      <xdr:row>38</xdr:row>
      <xdr:rowOff>80060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166437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329231</xdr:rowOff>
    </xdr:from>
    <xdr:to>
      <xdr:col>26</xdr:col>
      <xdr:colOff>101600</xdr:colOff>
      <xdr:row>38</xdr:row>
      <xdr:rowOff>87931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98108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2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337610</xdr:rowOff>
    </xdr:from>
    <xdr:to>
      <xdr:col>22</xdr:col>
      <xdr:colOff>165100</xdr:colOff>
      <xdr:row>38</xdr:row>
      <xdr:rowOff>96310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106487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332990</xdr:rowOff>
    </xdr:from>
    <xdr:to>
      <xdr:col>19</xdr:col>
      <xdr:colOff>38100</xdr:colOff>
      <xdr:row>38</xdr:row>
      <xdr:rowOff>91690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5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101867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2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23126</xdr:rowOff>
    </xdr:from>
    <xdr:to>
      <xdr:col>15</xdr:col>
      <xdr:colOff>101600</xdr:colOff>
      <xdr:row>38</xdr:row>
      <xdr:rowOff>124726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0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109503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34,491
34,131
420.12
33,850,577
32,701,123
658,791
16,553,862
34,741,363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70837</xdr:rowOff>
    </xdr:from>
    <xdr:to>
      <xdr:col>24</xdr:col>
      <xdr:colOff>63500</xdr:colOff>
      <xdr:row>34</xdr:row>
      <xdr:rowOff>118299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00137"/>
          <a:ext cx="838200" cy="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118299</xdr:rowOff>
    </xdr:from>
    <xdr:to>
      <xdr:col>19</xdr:col>
      <xdr:colOff>177800</xdr:colOff>
      <xdr:row>34</xdr:row>
      <xdr:rowOff>128684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47599"/>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128684</xdr:rowOff>
    </xdr:from>
    <xdr:to>
      <xdr:col>15</xdr:col>
      <xdr:colOff>50800</xdr:colOff>
      <xdr:row>35</xdr:row>
      <xdr:rowOff>20469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57984"/>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20469</xdr:rowOff>
    </xdr:from>
    <xdr:to>
      <xdr:col>10</xdr:col>
      <xdr:colOff>114300</xdr:colOff>
      <xdr:row>35</xdr:row>
      <xdr:rowOff>62216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21219"/>
          <a:ext cx="889000" cy="4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20037</xdr:rowOff>
    </xdr:from>
    <xdr:to>
      <xdr:col>24</xdr:col>
      <xdr:colOff>114300</xdr:colOff>
      <xdr:row>34</xdr:row>
      <xdr:rowOff>121637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4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42914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0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67499</xdr:rowOff>
    </xdr:from>
    <xdr:to>
      <xdr:col>20</xdr:col>
      <xdr:colOff>38100</xdr:colOff>
      <xdr:row>34</xdr:row>
      <xdr:rowOff>169099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14176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7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77884</xdr:rowOff>
    </xdr:from>
    <xdr:to>
      <xdr:col>15</xdr:col>
      <xdr:colOff>101600</xdr:colOff>
      <xdr:row>35</xdr:row>
      <xdr:rowOff>8034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24561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8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141119</xdr:rowOff>
    </xdr:from>
    <xdr:to>
      <xdr:col>10</xdr:col>
      <xdr:colOff>165100</xdr:colOff>
      <xdr:row>35</xdr:row>
      <xdr:rowOff>71269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7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87796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4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11416</xdr:rowOff>
    </xdr:from>
    <xdr:to>
      <xdr:col>6</xdr:col>
      <xdr:colOff>38100</xdr:colOff>
      <xdr:row>35</xdr:row>
      <xdr:rowOff>113016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129543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8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149010</xdr:rowOff>
    </xdr:from>
    <xdr:to>
      <xdr:col>24</xdr:col>
      <xdr:colOff>63500</xdr:colOff>
      <xdr:row>57</xdr:row>
      <xdr:rowOff>154786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21660"/>
          <a:ext cx="8382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154786</xdr:rowOff>
    </xdr:from>
    <xdr:to>
      <xdr:col>19</xdr:col>
      <xdr:colOff>177800</xdr:colOff>
      <xdr:row>57</xdr:row>
      <xdr:rowOff>168700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27436"/>
          <a:ext cx="889000" cy="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168700</xdr:rowOff>
    </xdr:from>
    <xdr:to>
      <xdr:col>15</xdr:col>
      <xdr:colOff>50800</xdr:colOff>
      <xdr:row>58</xdr:row>
      <xdr:rowOff>17422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41350"/>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163630</xdr:rowOff>
    </xdr:from>
    <xdr:to>
      <xdr:col>10</xdr:col>
      <xdr:colOff>114300</xdr:colOff>
      <xdr:row>58</xdr:row>
      <xdr:rowOff>17422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36280"/>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98210</xdr:rowOff>
    </xdr:from>
    <xdr:to>
      <xdr:col>24</xdr:col>
      <xdr:colOff>114300</xdr:colOff>
      <xdr:row>58</xdr:row>
      <xdr:rowOff>28360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121087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2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103986</xdr:rowOff>
    </xdr:from>
    <xdr:to>
      <xdr:col>20</xdr:col>
      <xdr:colOff>38100</xdr:colOff>
      <xdr:row>58</xdr:row>
      <xdr:rowOff>34136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50663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117900</xdr:rowOff>
    </xdr:from>
    <xdr:to>
      <xdr:col>15</xdr:col>
      <xdr:colOff>101600</xdr:colOff>
      <xdr:row>58</xdr:row>
      <xdr:rowOff>48050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64577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138072</xdr:rowOff>
    </xdr:from>
    <xdr:to>
      <xdr:col>10</xdr:col>
      <xdr:colOff>165100</xdr:colOff>
      <xdr:row>58</xdr:row>
      <xdr:rowOff>68222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84749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68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112830</xdr:rowOff>
    </xdr:from>
    <xdr:to>
      <xdr:col>6</xdr:col>
      <xdr:colOff>38100</xdr:colOff>
      <xdr:row>58</xdr:row>
      <xdr:rowOff>42980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59507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108783</xdr:rowOff>
    </xdr:from>
    <xdr:to>
      <xdr:col>24</xdr:col>
      <xdr:colOff>63500</xdr:colOff>
      <xdr:row>78</xdr:row>
      <xdr:rowOff>118193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1883"/>
          <a:ext cx="8382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106590</xdr:rowOff>
    </xdr:from>
    <xdr:to>
      <xdr:col>19</xdr:col>
      <xdr:colOff>177800</xdr:colOff>
      <xdr:row>78</xdr:row>
      <xdr:rowOff>118193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79690"/>
          <a:ext cx="889000" cy="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106590</xdr:rowOff>
    </xdr:from>
    <xdr:to>
      <xdr:col>15</xdr:col>
      <xdr:colOff>50800</xdr:colOff>
      <xdr:row>78</xdr:row>
      <xdr:rowOff>128803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79690"/>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125985</xdr:rowOff>
    </xdr:from>
    <xdr:to>
      <xdr:col>10</xdr:col>
      <xdr:colOff>114300</xdr:colOff>
      <xdr:row>78</xdr:row>
      <xdr:rowOff>128803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99085"/>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57983</xdr:rowOff>
    </xdr:from>
    <xdr:to>
      <xdr:col>24</xdr:col>
      <xdr:colOff>114300</xdr:colOff>
      <xdr:row>78</xdr:row>
      <xdr:rowOff>159583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144360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67393</xdr:rowOff>
    </xdr:from>
    <xdr:to>
      <xdr:col>20</xdr:col>
      <xdr:colOff>38100</xdr:colOff>
      <xdr:row>78</xdr:row>
      <xdr:rowOff>168993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160120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55790</xdr:rowOff>
    </xdr:from>
    <xdr:to>
      <xdr:col>15</xdr:col>
      <xdr:colOff>101600</xdr:colOff>
      <xdr:row>78</xdr:row>
      <xdr:rowOff>157390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148517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78003</xdr:rowOff>
    </xdr:from>
    <xdr:to>
      <xdr:col>10</xdr:col>
      <xdr:colOff>165100</xdr:colOff>
      <xdr:row>79</xdr:row>
      <xdr:rowOff>8153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170730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75185</xdr:rowOff>
    </xdr:from>
    <xdr:to>
      <xdr:col>6</xdr:col>
      <xdr:colOff>38100</xdr:colOff>
      <xdr:row>79</xdr:row>
      <xdr:rowOff>5335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167912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143487</xdr:rowOff>
    </xdr:from>
    <xdr:to>
      <xdr:col>24</xdr:col>
      <xdr:colOff>63500</xdr:colOff>
      <xdr:row>94</xdr:row>
      <xdr:rowOff>45310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088337"/>
          <a:ext cx="838200" cy="7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153851</xdr:rowOff>
    </xdr:from>
    <xdr:to>
      <xdr:col>19</xdr:col>
      <xdr:colOff>177800</xdr:colOff>
      <xdr:row>94</xdr:row>
      <xdr:rowOff>45310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98701"/>
          <a:ext cx="889000" cy="6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153851</xdr:rowOff>
    </xdr:from>
    <xdr:to>
      <xdr:col>15</xdr:col>
      <xdr:colOff>50800</xdr:colOff>
      <xdr:row>95</xdr:row>
      <xdr:rowOff>59820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98701"/>
          <a:ext cx="889000" cy="24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42607</xdr:rowOff>
    </xdr:from>
    <xdr:to>
      <xdr:col>10</xdr:col>
      <xdr:colOff>114300</xdr:colOff>
      <xdr:row>95</xdr:row>
      <xdr:rowOff>59820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30357"/>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92687</xdr:rowOff>
    </xdr:from>
    <xdr:to>
      <xdr:col>24</xdr:col>
      <xdr:colOff>114300</xdr:colOff>
      <xdr:row>94</xdr:row>
      <xdr:rowOff>22837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0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115564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88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165960</xdr:rowOff>
    </xdr:from>
    <xdr:to>
      <xdr:col>20</xdr:col>
      <xdr:colOff>38100</xdr:colOff>
      <xdr:row>94</xdr:row>
      <xdr:rowOff>96110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1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112637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8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103051</xdr:rowOff>
    </xdr:from>
    <xdr:to>
      <xdr:col>15</xdr:col>
      <xdr:colOff>101600</xdr:colOff>
      <xdr:row>94</xdr:row>
      <xdr:rowOff>33201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49728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2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9020</xdr:rowOff>
    </xdr:from>
    <xdr:to>
      <xdr:col>10</xdr:col>
      <xdr:colOff>165100</xdr:colOff>
      <xdr:row>95</xdr:row>
      <xdr:rowOff>110620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127147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07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163257</xdr:rowOff>
    </xdr:from>
    <xdr:to>
      <xdr:col>6</xdr:col>
      <xdr:colOff>38100</xdr:colOff>
      <xdr:row>95</xdr:row>
      <xdr:rowOff>93407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109934</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605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31214</xdr:rowOff>
    </xdr:from>
    <xdr:to>
      <xdr:col>55</xdr:col>
      <xdr:colOff>0</xdr:colOff>
      <xdr:row>36</xdr:row>
      <xdr:rowOff>43764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03414"/>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24958</xdr:rowOff>
    </xdr:from>
    <xdr:to>
      <xdr:col>50</xdr:col>
      <xdr:colOff>114300</xdr:colOff>
      <xdr:row>36</xdr:row>
      <xdr:rowOff>43764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197158"/>
          <a:ext cx="889000" cy="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146833</xdr:rowOff>
    </xdr:from>
    <xdr:to>
      <xdr:col>45</xdr:col>
      <xdr:colOff>177800</xdr:colOff>
      <xdr:row>36</xdr:row>
      <xdr:rowOff>24958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04683"/>
          <a:ext cx="889000" cy="3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146833</xdr:rowOff>
    </xdr:from>
    <xdr:to>
      <xdr:col>41</xdr:col>
      <xdr:colOff>50800</xdr:colOff>
      <xdr:row>36</xdr:row>
      <xdr:rowOff>128095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04683"/>
          <a:ext cx="889000" cy="4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151864</xdr:rowOff>
    </xdr:from>
    <xdr:to>
      <xdr:col>55</xdr:col>
      <xdr:colOff>50800</xdr:colOff>
      <xdr:row>36</xdr:row>
      <xdr:rowOff>82014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3291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0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164414</xdr:rowOff>
    </xdr:from>
    <xdr:to>
      <xdr:col>50</xdr:col>
      <xdr:colOff>165100</xdr:colOff>
      <xdr:row>36</xdr:row>
      <xdr:rowOff>94564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111091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4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145608</xdr:rowOff>
    </xdr:from>
    <xdr:to>
      <xdr:col>46</xdr:col>
      <xdr:colOff>38100</xdr:colOff>
      <xdr:row>36</xdr:row>
      <xdr:rowOff>75758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92285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96033</xdr:rowOff>
    </xdr:from>
    <xdr:to>
      <xdr:col>41</xdr:col>
      <xdr:colOff>101600</xdr:colOff>
      <xdr:row>34</xdr:row>
      <xdr:rowOff>26183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42710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2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77295</xdr:rowOff>
    </xdr:from>
    <xdr:to>
      <xdr:col>36</xdr:col>
      <xdr:colOff>165100</xdr:colOff>
      <xdr:row>37</xdr:row>
      <xdr:rowOff>7445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23972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2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132751</xdr:rowOff>
    </xdr:from>
    <xdr:to>
      <xdr:col>55</xdr:col>
      <xdr:colOff>0</xdr:colOff>
      <xdr:row>57</xdr:row>
      <xdr:rowOff>54901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33951"/>
          <a:ext cx="838200" cy="9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132751</xdr:rowOff>
    </xdr:from>
    <xdr:to>
      <xdr:col>50</xdr:col>
      <xdr:colOff>114300</xdr:colOff>
      <xdr:row>56</xdr:row>
      <xdr:rowOff>146217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733951"/>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146217</xdr:rowOff>
    </xdr:from>
    <xdr:to>
      <xdr:col>45</xdr:col>
      <xdr:colOff>177800</xdr:colOff>
      <xdr:row>57</xdr:row>
      <xdr:rowOff>30111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47417"/>
          <a:ext cx="889000" cy="5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44500</xdr:rowOff>
    </xdr:from>
    <xdr:to>
      <xdr:col>41</xdr:col>
      <xdr:colOff>50800</xdr:colOff>
      <xdr:row>57</xdr:row>
      <xdr:rowOff>30111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474250"/>
          <a:ext cx="889000" cy="3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4101</xdr:rowOff>
    </xdr:from>
    <xdr:to>
      <xdr:col>55</xdr:col>
      <xdr:colOff>50800</xdr:colOff>
      <xdr:row>57</xdr:row>
      <xdr:rowOff>105701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26978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81951</xdr:rowOff>
    </xdr:from>
    <xdr:to>
      <xdr:col>50</xdr:col>
      <xdr:colOff>165100</xdr:colOff>
      <xdr:row>57</xdr:row>
      <xdr:rowOff>12101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8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28628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5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95417</xdr:rowOff>
    </xdr:from>
    <xdr:to>
      <xdr:col>46</xdr:col>
      <xdr:colOff>38100</xdr:colOff>
      <xdr:row>57</xdr:row>
      <xdr:rowOff>25567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42094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47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150761</xdr:rowOff>
    </xdr:from>
    <xdr:to>
      <xdr:col>41</xdr:col>
      <xdr:colOff>101600</xdr:colOff>
      <xdr:row>57</xdr:row>
      <xdr:rowOff>80911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97438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2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165150</xdr:rowOff>
    </xdr:from>
    <xdr:to>
      <xdr:col>36</xdr:col>
      <xdr:colOff>165100</xdr:colOff>
      <xdr:row>55</xdr:row>
      <xdr:rowOff>95300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111827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19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25527</xdr:rowOff>
    </xdr:from>
    <xdr:to>
      <xdr:col>55</xdr:col>
      <xdr:colOff>0</xdr:colOff>
      <xdr:row>78</xdr:row>
      <xdr:rowOff>111353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55727"/>
          <a:ext cx="838200" cy="4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25527</xdr:rowOff>
    </xdr:from>
    <xdr:to>
      <xdr:col>50</xdr:col>
      <xdr:colOff>114300</xdr:colOff>
      <xdr:row>77</xdr:row>
      <xdr:rowOff>78575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55727"/>
          <a:ext cx="889000" cy="2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78575</xdr:rowOff>
    </xdr:from>
    <xdr:to>
      <xdr:col>45</xdr:col>
      <xdr:colOff>177800</xdr:colOff>
      <xdr:row>78</xdr:row>
      <xdr:rowOff>143053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80225"/>
          <a:ext cx="889000" cy="2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65901</xdr:rowOff>
    </xdr:from>
    <xdr:to>
      <xdr:col>41</xdr:col>
      <xdr:colOff>50800</xdr:colOff>
      <xdr:row>78</xdr:row>
      <xdr:rowOff>143053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81751"/>
          <a:ext cx="889000" cy="93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60553</xdr:rowOff>
    </xdr:from>
    <xdr:to>
      <xdr:col>55</xdr:col>
      <xdr:colOff>50800</xdr:colOff>
      <xdr:row>78</xdr:row>
      <xdr:rowOff>162153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146930</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146177</xdr:rowOff>
    </xdr:from>
    <xdr:to>
      <xdr:col>50</xdr:col>
      <xdr:colOff>165100</xdr:colOff>
      <xdr:row>76</xdr:row>
      <xdr:rowOff>76327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92854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278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27775</xdr:rowOff>
    </xdr:from>
    <xdr:to>
      <xdr:col>46</xdr:col>
      <xdr:colOff>38100</xdr:colOff>
      <xdr:row>77</xdr:row>
      <xdr:rowOff>129375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120502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92253</xdr:rowOff>
    </xdr:from>
    <xdr:to>
      <xdr:col>41</xdr:col>
      <xdr:colOff>101600</xdr:colOff>
      <xdr:row>79</xdr:row>
      <xdr:rowOff>22403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13530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15101</xdr:rowOff>
    </xdr:from>
    <xdr:to>
      <xdr:col>36</xdr:col>
      <xdr:colOff>165100</xdr:colOff>
      <xdr:row>73</xdr:row>
      <xdr:rowOff>116701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5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133228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3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110151</xdr:rowOff>
    </xdr:from>
    <xdr:to>
      <xdr:col>55</xdr:col>
      <xdr:colOff>0</xdr:colOff>
      <xdr:row>97</xdr:row>
      <xdr:rowOff>129829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40801"/>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110151</xdr:rowOff>
    </xdr:from>
    <xdr:to>
      <xdr:col>50</xdr:col>
      <xdr:colOff>114300</xdr:colOff>
      <xdr:row>97</xdr:row>
      <xdr:rowOff>127233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40801"/>
          <a:ext cx="889000" cy="1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113050</xdr:rowOff>
    </xdr:from>
    <xdr:to>
      <xdr:col>45</xdr:col>
      <xdr:colOff>177800</xdr:colOff>
      <xdr:row>97</xdr:row>
      <xdr:rowOff>127233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743700"/>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141455</xdr:rowOff>
    </xdr:from>
    <xdr:to>
      <xdr:col>41</xdr:col>
      <xdr:colOff>50800</xdr:colOff>
      <xdr:row>97</xdr:row>
      <xdr:rowOff>113050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00655"/>
          <a:ext cx="889000" cy="14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79029</xdr:rowOff>
    </xdr:from>
    <xdr:to>
      <xdr:col>55</xdr:col>
      <xdr:colOff>50800</xdr:colOff>
      <xdr:row>98</xdr:row>
      <xdr:rowOff>9179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101906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6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59351</xdr:rowOff>
    </xdr:from>
    <xdr:to>
      <xdr:col>50</xdr:col>
      <xdr:colOff>165100</xdr:colOff>
      <xdr:row>97</xdr:row>
      <xdr:rowOff>160951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9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6028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76433</xdr:rowOff>
    </xdr:from>
    <xdr:to>
      <xdr:col>46</xdr:col>
      <xdr:colOff>38100</xdr:colOff>
      <xdr:row>98</xdr:row>
      <xdr:rowOff>6583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0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23110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8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62250</xdr:rowOff>
    </xdr:from>
    <xdr:to>
      <xdr:col>41</xdr:col>
      <xdr:colOff>101600</xdr:colOff>
      <xdr:row>97</xdr:row>
      <xdr:rowOff>163850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90655</xdr:rowOff>
    </xdr:from>
    <xdr:to>
      <xdr:col>36</xdr:col>
      <xdr:colOff>165100</xdr:colOff>
      <xdr:row>97</xdr:row>
      <xdr:rowOff>20805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4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37332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2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10351</xdr:rowOff>
    </xdr:from>
    <xdr:to>
      <xdr:col>85</xdr:col>
      <xdr:colOff>127000</xdr:colOff>
      <xdr:row>39</xdr:row>
      <xdr:rowOff>5055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25451"/>
          <a:ext cx="838200" cy="1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97765</xdr:rowOff>
    </xdr:from>
    <xdr:to>
      <xdr:col>81</xdr:col>
      <xdr:colOff>50800</xdr:colOff>
      <xdr:row>39</xdr:row>
      <xdr:rowOff>5055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12865"/>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75527</xdr:rowOff>
    </xdr:from>
    <xdr:to>
      <xdr:col>76</xdr:col>
      <xdr:colOff>114300</xdr:colOff>
      <xdr:row>38</xdr:row>
      <xdr:rowOff>97765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90627"/>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75527</xdr:rowOff>
    </xdr:from>
    <xdr:to>
      <xdr:col>71</xdr:col>
      <xdr:colOff>177800</xdr:colOff>
      <xdr:row>38</xdr:row>
      <xdr:rowOff>140551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90627"/>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131001</xdr:rowOff>
    </xdr:from>
    <xdr:to>
      <xdr:col>85</xdr:col>
      <xdr:colOff>177800</xdr:colOff>
      <xdr:row>38</xdr:row>
      <xdr:rowOff>61151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153878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125705</xdr:rowOff>
    </xdr:from>
    <xdr:to>
      <xdr:col>81</xdr:col>
      <xdr:colOff>101600</xdr:colOff>
      <xdr:row>39</xdr:row>
      <xdr:rowOff>55855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46982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46965</xdr:rowOff>
    </xdr:from>
    <xdr:to>
      <xdr:col>76</xdr:col>
      <xdr:colOff>165100</xdr:colOff>
      <xdr:row>38</xdr:row>
      <xdr:rowOff>148565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24727</xdr:rowOff>
    </xdr:from>
    <xdr:to>
      <xdr:col>72</xdr:col>
      <xdr:colOff>38100</xdr:colOff>
      <xdr:row>38</xdr:row>
      <xdr:rowOff>126327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142854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89751</xdr:rowOff>
    </xdr:from>
    <xdr:to>
      <xdr:col>67</xdr:col>
      <xdr:colOff>101600</xdr:colOff>
      <xdr:row>39</xdr:row>
      <xdr:rowOff>19901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9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12153</xdr:rowOff>
    </xdr:from>
    <xdr:to>
      <xdr:col>85</xdr:col>
      <xdr:colOff>127000</xdr:colOff>
      <xdr:row>77</xdr:row>
      <xdr:rowOff>13934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13803"/>
          <a:ext cx="8382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12153</xdr:rowOff>
    </xdr:from>
    <xdr:to>
      <xdr:col>81</xdr:col>
      <xdr:colOff>50800</xdr:colOff>
      <xdr:row>77</xdr:row>
      <xdr:rowOff>43518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3803"/>
          <a:ext cx="889000" cy="3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43518</xdr:rowOff>
    </xdr:from>
    <xdr:to>
      <xdr:col>76</xdr:col>
      <xdr:colOff>114300</xdr:colOff>
      <xdr:row>77</xdr:row>
      <xdr:rowOff>71399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45168"/>
          <a:ext cx="889000" cy="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71399</xdr:rowOff>
    </xdr:from>
    <xdr:to>
      <xdr:col>71</xdr:col>
      <xdr:colOff>177800</xdr:colOff>
      <xdr:row>77</xdr:row>
      <xdr:rowOff>79187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73049"/>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134584</xdr:rowOff>
    </xdr:from>
    <xdr:to>
      <xdr:col>85</xdr:col>
      <xdr:colOff>177800</xdr:colOff>
      <xdr:row>77</xdr:row>
      <xdr:rowOff>64734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157461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1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132803</xdr:rowOff>
    </xdr:from>
    <xdr:to>
      <xdr:col>81</xdr:col>
      <xdr:colOff>101600</xdr:colOff>
      <xdr:row>77</xdr:row>
      <xdr:rowOff>62953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79480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3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164168</xdr:rowOff>
    </xdr:from>
    <xdr:to>
      <xdr:col>76</xdr:col>
      <xdr:colOff>165100</xdr:colOff>
      <xdr:row>77</xdr:row>
      <xdr:rowOff>94318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110846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20599</xdr:rowOff>
    </xdr:from>
    <xdr:to>
      <xdr:col>72</xdr:col>
      <xdr:colOff>38100</xdr:colOff>
      <xdr:row>77</xdr:row>
      <xdr:rowOff>122199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138726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9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28387</xdr:rowOff>
    </xdr:from>
    <xdr:to>
      <xdr:col>67</xdr:col>
      <xdr:colOff>101600</xdr:colOff>
      <xdr:row>77</xdr:row>
      <xdr:rowOff>129987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146514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53321</xdr:rowOff>
    </xdr:from>
    <xdr:to>
      <xdr:col>85</xdr:col>
      <xdr:colOff>127000</xdr:colOff>
      <xdr:row>98</xdr:row>
      <xdr:rowOff>55431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55421"/>
          <a:ext cx="8382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147884</xdr:rowOff>
    </xdr:from>
    <xdr:to>
      <xdr:col>81</xdr:col>
      <xdr:colOff>50800</xdr:colOff>
      <xdr:row>98</xdr:row>
      <xdr:rowOff>53321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78534"/>
          <a:ext cx="8890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147884</xdr:rowOff>
    </xdr:from>
    <xdr:to>
      <xdr:col>76</xdr:col>
      <xdr:colOff>114300</xdr:colOff>
      <xdr:row>98</xdr:row>
      <xdr:rowOff>75107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78534"/>
          <a:ext cx="889000" cy="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75107</xdr:rowOff>
    </xdr:from>
    <xdr:to>
      <xdr:col>71</xdr:col>
      <xdr:colOff>177800</xdr:colOff>
      <xdr:row>98</xdr:row>
      <xdr:rowOff>101595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77207"/>
          <a:ext cx="889000" cy="2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4631</xdr:rowOff>
    </xdr:from>
    <xdr:to>
      <xdr:col>85</xdr:col>
      <xdr:colOff>177800</xdr:colOff>
      <xdr:row>98</xdr:row>
      <xdr:rowOff>106231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2521</xdr:rowOff>
    </xdr:from>
    <xdr:to>
      <xdr:col>81</xdr:col>
      <xdr:colOff>101600</xdr:colOff>
      <xdr:row>98</xdr:row>
      <xdr:rowOff>104121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95248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97084</xdr:rowOff>
    </xdr:from>
    <xdr:to>
      <xdr:col>76</xdr:col>
      <xdr:colOff>165100</xdr:colOff>
      <xdr:row>98</xdr:row>
      <xdr:rowOff>27234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43761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0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24307</xdr:rowOff>
    </xdr:from>
    <xdr:to>
      <xdr:col>72</xdr:col>
      <xdr:colOff>38100</xdr:colOff>
      <xdr:row>98</xdr:row>
      <xdr:rowOff>125907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117034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50795</xdr:rowOff>
    </xdr:from>
    <xdr:to>
      <xdr:col>67</xdr:col>
      <xdr:colOff>101600</xdr:colOff>
      <xdr:row>98</xdr:row>
      <xdr:rowOff>152395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143522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163055</xdr:rowOff>
    </xdr:from>
    <xdr:to>
      <xdr:col>116</xdr:col>
      <xdr:colOff>63500</xdr:colOff>
      <xdr:row>39</xdr:row>
      <xdr:rowOff>939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78155"/>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163055</xdr:rowOff>
    </xdr:from>
    <xdr:to>
      <xdr:col>111</xdr:col>
      <xdr:colOff>177800</xdr:colOff>
      <xdr:row>38</xdr:row>
      <xdr:rowOff>165132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78155"/>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23743</xdr:rowOff>
    </xdr:from>
    <xdr:to>
      <xdr:col>107</xdr:col>
      <xdr:colOff>50800</xdr:colOff>
      <xdr:row>38</xdr:row>
      <xdr:rowOff>165132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38843"/>
          <a:ext cx="8890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23743</xdr:rowOff>
    </xdr:from>
    <xdr:to>
      <xdr:col>102</xdr:col>
      <xdr:colOff>114300</xdr:colOff>
      <xdr:row>39</xdr:row>
      <xdr:rowOff>8903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38843"/>
          <a:ext cx="889000" cy="15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3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112255</xdr:rowOff>
    </xdr:from>
    <xdr:to>
      <xdr:col>112</xdr:col>
      <xdr:colOff>38100</xdr:colOff>
      <xdr:row>39</xdr:row>
      <xdr:rowOff>42405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33532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2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114332</xdr:rowOff>
    </xdr:from>
    <xdr:to>
      <xdr:col>107</xdr:col>
      <xdr:colOff>101600</xdr:colOff>
      <xdr:row>39</xdr:row>
      <xdr:rowOff>44482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35609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2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144393</xdr:rowOff>
    </xdr:from>
    <xdr:to>
      <xdr:col>102</xdr:col>
      <xdr:colOff>165100</xdr:colOff>
      <xdr:row>38</xdr:row>
      <xdr:rowOff>74543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91070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62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129553</xdr:rowOff>
    </xdr:from>
    <xdr:to>
      <xdr:col>98</xdr:col>
      <xdr:colOff>38100</xdr:colOff>
      <xdr:row>39</xdr:row>
      <xdr:rowOff>59703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50830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128361</xdr:rowOff>
    </xdr:from>
    <xdr:to>
      <xdr:col>116</xdr:col>
      <xdr:colOff>63500</xdr:colOff>
      <xdr:row>58</xdr:row>
      <xdr:rowOff>128636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7246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128315</xdr:rowOff>
    </xdr:from>
    <xdr:to>
      <xdr:col>111</xdr:col>
      <xdr:colOff>177800</xdr:colOff>
      <xdr:row>58</xdr:row>
      <xdr:rowOff>128361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7241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128315</xdr:rowOff>
    </xdr:from>
    <xdr:to>
      <xdr:col>107</xdr:col>
      <xdr:colOff>50800</xdr:colOff>
      <xdr:row>58</xdr:row>
      <xdr:rowOff>129025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72415"/>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59392</xdr:rowOff>
    </xdr:from>
    <xdr:to>
      <xdr:col>102</xdr:col>
      <xdr:colOff>114300</xdr:colOff>
      <xdr:row>58</xdr:row>
      <xdr:rowOff>129025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9660592"/>
          <a:ext cx="889000" cy="4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56469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77836</xdr:rowOff>
    </xdr:from>
    <xdr:to>
      <xdr:col>116</xdr:col>
      <xdr:colOff>114300</xdr:colOff>
      <xdr:row>59</xdr:row>
      <xdr:rowOff>7986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164213</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36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77561</xdr:rowOff>
    </xdr:from>
    <xdr:to>
      <xdr:col>112</xdr:col>
      <xdr:colOff>38100</xdr:colOff>
      <xdr:row>59</xdr:row>
      <xdr:rowOff>7711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170288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1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77515</xdr:rowOff>
    </xdr:from>
    <xdr:to>
      <xdr:col>107</xdr:col>
      <xdr:colOff>101600</xdr:colOff>
      <xdr:row>59</xdr:row>
      <xdr:rowOff>7665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170242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78225</xdr:rowOff>
    </xdr:from>
    <xdr:to>
      <xdr:col>102</xdr:col>
      <xdr:colOff>165100</xdr:colOff>
      <xdr:row>59</xdr:row>
      <xdr:rowOff>8375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170952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8592</xdr:rowOff>
    </xdr:from>
    <xdr:to>
      <xdr:col>98</xdr:col>
      <xdr:colOff>38100</xdr:colOff>
      <xdr:row>56</xdr:row>
      <xdr:rowOff>110192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6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126719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3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80772</xdr:rowOff>
    </xdr:from>
    <xdr:to>
      <xdr:col>116</xdr:col>
      <xdr:colOff>63500</xdr:colOff>
      <xdr:row>76</xdr:row>
      <xdr:rowOff>103454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10972"/>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103315</xdr:rowOff>
    </xdr:from>
    <xdr:to>
      <xdr:col>111</xdr:col>
      <xdr:colOff>177800</xdr:colOff>
      <xdr:row>76</xdr:row>
      <xdr:rowOff>103454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133515"/>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94348</xdr:rowOff>
    </xdr:from>
    <xdr:to>
      <xdr:col>107</xdr:col>
      <xdr:colOff>50800</xdr:colOff>
      <xdr:row>76</xdr:row>
      <xdr:rowOff>103315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24548"/>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67411</xdr:rowOff>
    </xdr:from>
    <xdr:to>
      <xdr:col>102</xdr:col>
      <xdr:colOff>114300</xdr:colOff>
      <xdr:row>76</xdr:row>
      <xdr:rowOff>94348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97611"/>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29972</xdr:rowOff>
    </xdr:from>
    <xdr:to>
      <xdr:col>116</xdr:col>
      <xdr:colOff>114300</xdr:colOff>
      <xdr:row>76</xdr:row>
      <xdr:rowOff>131572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52849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52654</xdr:rowOff>
    </xdr:from>
    <xdr:to>
      <xdr:col>112</xdr:col>
      <xdr:colOff>38100</xdr:colOff>
      <xdr:row>76</xdr:row>
      <xdr:rowOff>154254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170781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52515</xdr:rowOff>
    </xdr:from>
    <xdr:to>
      <xdr:col>107</xdr:col>
      <xdr:colOff>101600</xdr:colOff>
      <xdr:row>76</xdr:row>
      <xdr:rowOff>154115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170642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43548</xdr:rowOff>
    </xdr:from>
    <xdr:to>
      <xdr:col>102</xdr:col>
      <xdr:colOff>165100</xdr:colOff>
      <xdr:row>76</xdr:row>
      <xdr:rowOff>145148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161676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16611</xdr:rowOff>
    </xdr:from>
    <xdr:to>
      <xdr:col>98</xdr:col>
      <xdr:colOff>38100</xdr:colOff>
      <xdr:row>76</xdr:row>
      <xdr:rowOff>118211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134738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ほとんどの項目において「住民一人当りのコスト」は類似団体の平均より高くなっている。原因としては、離島地区であること、かつ多くの二次離島を抱える行政区域であることが主な原因と考えている。</a:t>
          </a:r>
          <a:endParaRPr lang="ja-JP" altLang="ja-JP" sz="1400">
            <a:effectLst/>
          </a:endParaRPr>
        </a:p>
        <a:p>
          <a:r>
            <a:rPr kumimoji="1" lang="ja-JP" altLang="ja-JP" sz="1100">
              <a:solidFill>
                <a:schemeClr val="dk1"/>
              </a:solidFill>
              <a:effectLst/>
              <a:latin typeface="+mn-lt"/>
              <a:ea typeface="+mn-ea"/>
              <a:cs typeface="+mn-cs"/>
            </a:rPr>
            <a:t>　特に人件費については、市町村合併による行政区域の変更となったことで、職員数が類似団体と比べて多く、第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次定員管理計画により戦略的に取り組むための組織・人員体制の構築に努めているものの、類似団体の平均を上回っている。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年度において、特別定額給付金の給付や簡易水道事業を水道事業に統合したことなどによる補助費等や投資及び出資金などの一時的な増があったものの、臨時的な経費であり令和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年度と同程度となっている。</a:t>
          </a:r>
          <a:endParaRPr lang="ja-JP" altLang="ja-JP" sz="1400">
            <a:effectLst/>
          </a:endParaRPr>
        </a:p>
        <a:p>
          <a:r>
            <a:rPr kumimoji="1" lang="ja-JP" altLang="ja-JP" sz="1100">
              <a:solidFill>
                <a:schemeClr val="dk1"/>
              </a:solidFill>
              <a:effectLst/>
              <a:latin typeface="+mn-lt"/>
              <a:ea typeface="+mn-ea"/>
              <a:cs typeface="+mn-cs"/>
            </a:rPr>
            <a:t>　また、扶助費については令和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a:t>
          </a:r>
          <a:r>
            <a:rPr kumimoji="1" lang="ja-JP" altLang="en-US" sz="1100">
              <a:solidFill>
                <a:schemeClr val="dk1"/>
              </a:solidFill>
              <a:effectLst/>
              <a:latin typeface="+mn-lt"/>
              <a:ea typeface="+mn-ea"/>
              <a:cs typeface="+mn-cs"/>
            </a:rPr>
            <a:t>住民税非課税世帯等への</a:t>
          </a:r>
          <a:r>
            <a:rPr kumimoji="1" lang="ja-JP" altLang="ja-JP" sz="1100">
              <a:solidFill>
                <a:schemeClr val="dk1"/>
              </a:solidFill>
              <a:effectLst/>
              <a:latin typeface="+mn-lt"/>
              <a:ea typeface="+mn-ea"/>
              <a:cs typeface="+mn-cs"/>
            </a:rPr>
            <a:t>臨時特別給付金等により令和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年度に引き続き令和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年度以前と比較して増となっている。ただし、臨時的な経費であるため次年度以降は例年程度になるものと思われる。</a:t>
          </a:r>
          <a:endParaRPr lang="ja-JP" altLang="ja-JP" sz="1400">
            <a:effectLst/>
          </a:endParaRPr>
        </a:p>
        <a:p>
          <a:r>
            <a:rPr kumimoji="1" lang="ja-JP" altLang="ja-JP" sz="1100">
              <a:solidFill>
                <a:schemeClr val="dk1"/>
              </a:solidFill>
              <a:effectLst/>
              <a:latin typeface="+mn-lt"/>
              <a:ea typeface="+mn-ea"/>
              <a:cs typeface="+mn-cs"/>
            </a:rPr>
            <a:t>　いずれにしても住民一人当たりのコストは類似団体より大きくなっているため、今後も住民規模に見合った歳出規模にすべく、第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次財政改革プランの計画に沿って財政基盤の更なる強化を図る。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長崎県五島市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34,491
34,131
420.12
33,850,577
32,701,123
658,791
16,553,862
34,741,363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111506</xdr:rowOff>
    </xdr:from>
    <xdr:to>
      <xdr:col>24</xdr:col>
      <xdr:colOff>63500</xdr:colOff>
      <xdr:row>35</xdr:row>
      <xdr:rowOff>125984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22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125984</xdr:rowOff>
    </xdr:from>
    <xdr:to>
      <xdr:col>19</xdr:col>
      <xdr:colOff>177800</xdr:colOff>
      <xdr:row>36</xdr:row>
      <xdr:rowOff>26543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6734"/>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26543</xdr:rowOff>
    </xdr:from>
    <xdr:to>
      <xdr:col>15</xdr:col>
      <xdr:colOff>50800</xdr:colOff>
      <xdr:row>36</xdr:row>
      <xdr:rowOff>65977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8743"/>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156654</xdr:rowOff>
    </xdr:from>
    <xdr:to>
      <xdr:col>10</xdr:col>
      <xdr:colOff>114300</xdr:colOff>
      <xdr:row>36</xdr:row>
      <xdr:rowOff>65977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7404"/>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60706</xdr:rowOff>
    </xdr:from>
    <xdr:to>
      <xdr:col>24</xdr:col>
      <xdr:colOff>114300</xdr:colOff>
      <xdr:row>35</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83583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75184</xdr:rowOff>
    </xdr:from>
    <xdr:to>
      <xdr:col>20</xdr:col>
      <xdr:colOff>38100</xdr:colOff>
      <xdr:row>36</xdr:row>
      <xdr:rowOff>5334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21861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147193</xdr:rowOff>
    </xdr:from>
    <xdr:to>
      <xdr:col>15</xdr:col>
      <xdr:colOff>101600</xdr:colOff>
      <xdr:row>36</xdr:row>
      <xdr:rowOff>77343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68470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15177</xdr:rowOff>
    </xdr:from>
    <xdr:to>
      <xdr:col>10</xdr:col>
      <xdr:colOff>165100</xdr:colOff>
      <xdr:row>36</xdr:row>
      <xdr:rowOff>116777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107904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105854</xdr:rowOff>
    </xdr:from>
    <xdr:to>
      <xdr:col>6</xdr:col>
      <xdr:colOff>38100</xdr:colOff>
      <xdr:row>36</xdr:row>
      <xdr:rowOff>36004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27131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29849</xdr:rowOff>
    </xdr:from>
    <xdr:to>
      <xdr:col>24</xdr:col>
      <xdr:colOff>63500</xdr:colOff>
      <xdr:row>58</xdr:row>
      <xdr:rowOff>46541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3949"/>
          <a:ext cx="8382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158302</xdr:rowOff>
    </xdr:from>
    <xdr:to>
      <xdr:col>19</xdr:col>
      <xdr:colOff>177800</xdr:colOff>
      <xdr:row>58</xdr:row>
      <xdr:rowOff>29849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0952"/>
          <a:ext cx="889000" cy="4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102695</xdr:rowOff>
    </xdr:from>
    <xdr:to>
      <xdr:col>15</xdr:col>
      <xdr:colOff>50800</xdr:colOff>
      <xdr:row>57</xdr:row>
      <xdr:rowOff>158302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5345"/>
          <a:ext cx="8890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102695</xdr:rowOff>
    </xdr:from>
    <xdr:to>
      <xdr:col>10</xdr:col>
      <xdr:colOff>114300</xdr:colOff>
      <xdr:row>58</xdr:row>
      <xdr:rowOff>17333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5345"/>
          <a:ext cx="889000" cy="8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167191</xdr:rowOff>
    </xdr:from>
    <xdr:to>
      <xdr:col>24</xdr:col>
      <xdr:colOff>114300</xdr:colOff>
      <xdr:row>58</xdr:row>
      <xdr:rowOff>97341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150499</xdr:rowOff>
    </xdr:from>
    <xdr:to>
      <xdr:col>20</xdr:col>
      <xdr:colOff>38100</xdr:colOff>
      <xdr:row>58</xdr:row>
      <xdr:rowOff>80649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97176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9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107502</xdr:rowOff>
    </xdr:from>
    <xdr:to>
      <xdr:col>15</xdr:col>
      <xdr:colOff>101600</xdr:colOff>
      <xdr:row>58</xdr:row>
      <xdr:rowOff>37652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54179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51895</xdr:rowOff>
    </xdr:from>
    <xdr:to>
      <xdr:col>10</xdr:col>
      <xdr:colOff>165100</xdr:colOff>
      <xdr:row>57</xdr:row>
      <xdr:rowOff>153495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170022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137983</xdr:rowOff>
    </xdr:from>
    <xdr:to>
      <xdr:col>6</xdr:col>
      <xdr:colOff>38100</xdr:colOff>
      <xdr:row>58</xdr:row>
      <xdr:rowOff>68133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84660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8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81411</xdr:rowOff>
    </xdr:from>
    <xdr:to>
      <xdr:col>24</xdr:col>
      <xdr:colOff>63500</xdr:colOff>
      <xdr:row>74</xdr:row>
      <xdr:rowOff>148624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68711"/>
          <a:ext cx="838200" cy="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67371</xdr:rowOff>
    </xdr:from>
    <xdr:to>
      <xdr:col>19</xdr:col>
      <xdr:colOff>177800</xdr:colOff>
      <xdr:row>74</xdr:row>
      <xdr:rowOff>148624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54671"/>
          <a:ext cx="889000" cy="8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67371</xdr:rowOff>
    </xdr:from>
    <xdr:to>
      <xdr:col>15</xdr:col>
      <xdr:colOff>50800</xdr:colOff>
      <xdr:row>75</xdr:row>
      <xdr:rowOff>69465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54671"/>
          <a:ext cx="889000" cy="17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69465</xdr:rowOff>
    </xdr:from>
    <xdr:to>
      <xdr:col>10</xdr:col>
      <xdr:colOff>114300</xdr:colOff>
      <xdr:row>75</xdr:row>
      <xdr:rowOff>99997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8215"/>
          <a:ext cx="889000" cy="3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30611</xdr:rowOff>
    </xdr:from>
    <xdr:to>
      <xdr:col>24</xdr:col>
      <xdr:colOff>114300</xdr:colOff>
      <xdr:row>74</xdr:row>
      <xdr:rowOff>132211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53488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97824</xdr:rowOff>
    </xdr:from>
    <xdr:to>
      <xdr:col>20</xdr:col>
      <xdr:colOff>38100</xdr:colOff>
      <xdr:row>75</xdr:row>
      <xdr:rowOff>27974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44501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6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16571</xdr:rowOff>
    </xdr:from>
    <xdr:to>
      <xdr:col>15</xdr:col>
      <xdr:colOff>101600</xdr:colOff>
      <xdr:row>74</xdr:row>
      <xdr:rowOff>118171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134698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7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18665</xdr:rowOff>
    </xdr:from>
    <xdr:to>
      <xdr:col>10</xdr:col>
      <xdr:colOff>165100</xdr:colOff>
      <xdr:row>75</xdr:row>
      <xdr:rowOff>120265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136792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49197</xdr:rowOff>
    </xdr:from>
    <xdr:to>
      <xdr:col>6</xdr:col>
      <xdr:colOff>38100</xdr:colOff>
      <xdr:row>75</xdr:row>
      <xdr:rowOff>150797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167324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8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38024</xdr:rowOff>
    </xdr:from>
    <xdr:to>
      <xdr:col>24</xdr:col>
      <xdr:colOff>63500</xdr:colOff>
      <xdr:row>96</xdr:row>
      <xdr:rowOff>45727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497224"/>
          <a:ext cx="8382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38024</xdr:rowOff>
    </xdr:from>
    <xdr:to>
      <xdr:col>19</xdr:col>
      <xdr:colOff>177800</xdr:colOff>
      <xdr:row>96</xdr:row>
      <xdr:rowOff>47853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9722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32125</xdr:rowOff>
    </xdr:from>
    <xdr:to>
      <xdr:col>15</xdr:col>
      <xdr:colOff>50800</xdr:colOff>
      <xdr:row>96</xdr:row>
      <xdr:rowOff>47853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9132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86207</xdr:rowOff>
    </xdr:from>
    <xdr:to>
      <xdr:col>10</xdr:col>
      <xdr:colOff>114300</xdr:colOff>
      <xdr:row>96</xdr:row>
      <xdr:rowOff>32125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202507"/>
          <a:ext cx="889000" cy="28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166377</xdr:rowOff>
    </xdr:from>
    <xdr:to>
      <xdr:col>24</xdr:col>
      <xdr:colOff>114300</xdr:colOff>
      <xdr:row>96</xdr:row>
      <xdr:rowOff>96527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17804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0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158674</xdr:rowOff>
    </xdr:from>
    <xdr:to>
      <xdr:col>20</xdr:col>
      <xdr:colOff>38100</xdr:colOff>
      <xdr:row>96</xdr:row>
      <xdr:rowOff>88824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105351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168503</xdr:rowOff>
    </xdr:from>
    <xdr:to>
      <xdr:col>15</xdr:col>
      <xdr:colOff>101600</xdr:colOff>
      <xdr:row>96</xdr:row>
      <xdr:rowOff>98653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115180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3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152775</xdr:rowOff>
    </xdr:from>
    <xdr:to>
      <xdr:col>10</xdr:col>
      <xdr:colOff>165100</xdr:colOff>
      <xdr:row>96</xdr:row>
      <xdr:rowOff>82925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35407</xdr:rowOff>
    </xdr:from>
    <xdr:to>
      <xdr:col>6</xdr:col>
      <xdr:colOff>38100</xdr:colOff>
      <xdr:row>94</xdr:row>
      <xdr:rowOff>137007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153534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9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102144</xdr:rowOff>
    </xdr:from>
    <xdr:to>
      <xdr:col>55</xdr:col>
      <xdr:colOff>0</xdr:colOff>
      <xdr:row>38</xdr:row>
      <xdr:rowOff>5480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45794"/>
          <a:ext cx="8382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102144</xdr:rowOff>
    </xdr:from>
    <xdr:to>
      <xdr:col>50</xdr:col>
      <xdr:colOff>114300</xdr:colOff>
      <xdr:row>38</xdr:row>
      <xdr:rowOff>44341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45794"/>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44341</xdr:rowOff>
    </xdr:from>
    <xdr:to>
      <xdr:col>45</xdr:col>
      <xdr:colOff>177800</xdr:colOff>
      <xdr:row>38</xdr:row>
      <xdr:rowOff>53811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5944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53811</xdr:rowOff>
    </xdr:from>
    <xdr:to>
      <xdr:col>41</xdr:col>
      <xdr:colOff>50800</xdr:colOff>
      <xdr:row>38</xdr:row>
      <xdr:rowOff>61650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68911"/>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126129</xdr:rowOff>
    </xdr:from>
    <xdr:to>
      <xdr:col>55</xdr:col>
      <xdr:colOff>50800</xdr:colOff>
      <xdr:row>38</xdr:row>
      <xdr:rowOff>56279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149006</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2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51344</xdr:rowOff>
    </xdr:from>
    <xdr:to>
      <xdr:col>50</xdr:col>
      <xdr:colOff>165100</xdr:colOff>
      <xdr:row>37</xdr:row>
      <xdr:rowOff>152944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169471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1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164991</xdr:rowOff>
    </xdr:from>
    <xdr:to>
      <xdr:col>46</xdr:col>
      <xdr:colOff>38100</xdr:colOff>
      <xdr:row>38</xdr:row>
      <xdr:rowOff>95141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86268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0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3011</xdr:rowOff>
    </xdr:from>
    <xdr:to>
      <xdr:col>41</xdr:col>
      <xdr:colOff>101600</xdr:colOff>
      <xdr:row>38</xdr:row>
      <xdr:rowOff>104611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95738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10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10850</xdr:rowOff>
    </xdr:from>
    <xdr:to>
      <xdr:col>36</xdr:col>
      <xdr:colOff>165100</xdr:colOff>
      <xdr:row>38</xdr:row>
      <xdr:rowOff>112450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103577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38636</xdr:rowOff>
    </xdr:from>
    <xdr:to>
      <xdr:col>55</xdr:col>
      <xdr:colOff>0</xdr:colOff>
      <xdr:row>55</xdr:row>
      <xdr:rowOff>124209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68386"/>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124209</xdr:rowOff>
    </xdr:from>
    <xdr:to>
      <xdr:col>50</xdr:col>
      <xdr:colOff>114300</xdr:colOff>
      <xdr:row>56</xdr:row>
      <xdr:rowOff>29065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53959"/>
          <a:ext cx="889000" cy="7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168404</xdr:rowOff>
    </xdr:from>
    <xdr:to>
      <xdr:col>45</xdr:col>
      <xdr:colOff>177800</xdr:colOff>
      <xdr:row>56</xdr:row>
      <xdr:rowOff>29065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98154"/>
          <a:ext cx="8890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75822</xdr:rowOff>
    </xdr:from>
    <xdr:to>
      <xdr:col>41</xdr:col>
      <xdr:colOff>50800</xdr:colOff>
      <xdr:row>55</xdr:row>
      <xdr:rowOff>168404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05572"/>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159286</xdr:rowOff>
    </xdr:from>
    <xdr:to>
      <xdr:col>55</xdr:col>
      <xdr:colOff>50800</xdr:colOff>
      <xdr:row>55</xdr:row>
      <xdr:rowOff>89436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10713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73409</xdr:rowOff>
    </xdr:from>
    <xdr:to>
      <xdr:col>50</xdr:col>
      <xdr:colOff>165100</xdr:colOff>
      <xdr:row>56</xdr:row>
      <xdr:rowOff>3559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20086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149715</xdr:rowOff>
    </xdr:from>
    <xdr:to>
      <xdr:col>46</xdr:col>
      <xdr:colOff>38100</xdr:colOff>
      <xdr:row>56</xdr:row>
      <xdr:rowOff>79865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96392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117604</xdr:rowOff>
    </xdr:from>
    <xdr:to>
      <xdr:col>41</xdr:col>
      <xdr:colOff>101600</xdr:colOff>
      <xdr:row>56</xdr:row>
      <xdr:rowOff>47754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64281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25022</xdr:rowOff>
    </xdr:from>
    <xdr:to>
      <xdr:col>36</xdr:col>
      <xdr:colOff>165100</xdr:colOff>
      <xdr:row>55</xdr:row>
      <xdr:rowOff>126622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143149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2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25733</xdr:rowOff>
    </xdr:from>
    <xdr:to>
      <xdr:col>55</xdr:col>
      <xdr:colOff>0</xdr:colOff>
      <xdr:row>77</xdr:row>
      <xdr:rowOff>56384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227383"/>
          <a:ext cx="8382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116562</xdr:rowOff>
    </xdr:from>
    <xdr:to>
      <xdr:col>50</xdr:col>
      <xdr:colOff>114300</xdr:colOff>
      <xdr:row>77</xdr:row>
      <xdr:rowOff>25733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46762"/>
          <a:ext cx="889000" cy="8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116562</xdr:rowOff>
    </xdr:from>
    <xdr:to>
      <xdr:col>45</xdr:col>
      <xdr:colOff>177800</xdr:colOff>
      <xdr:row>76</xdr:row>
      <xdr:rowOff>156708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46762"/>
          <a:ext cx="889000" cy="4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156708</xdr:rowOff>
    </xdr:from>
    <xdr:to>
      <xdr:col>41</xdr:col>
      <xdr:colOff>50800</xdr:colOff>
      <xdr:row>77</xdr:row>
      <xdr:rowOff>13878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186908"/>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5584</xdr:rowOff>
    </xdr:from>
    <xdr:to>
      <xdr:col>55</xdr:col>
      <xdr:colOff>50800</xdr:colOff>
      <xdr:row>77</xdr:row>
      <xdr:rowOff>107184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28461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146383</xdr:rowOff>
    </xdr:from>
    <xdr:to>
      <xdr:col>50</xdr:col>
      <xdr:colOff>165100</xdr:colOff>
      <xdr:row>77</xdr:row>
      <xdr:rowOff>76533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93061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65762</xdr:rowOff>
    </xdr:from>
    <xdr:to>
      <xdr:col>46</xdr:col>
      <xdr:colOff>38100</xdr:colOff>
      <xdr:row>76</xdr:row>
      <xdr:rowOff>167362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105908</xdr:rowOff>
    </xdr:from>
    <xdr:to>
      <xdr:col>41</xdr:col>
      <xdr:colOff>101600</xdr:colOff>
      <xdr:row>77</xdr:row>
      <xdr:rowOff>36058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1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134528</xdr:rowOff>
    </xdr:from>
    <xdr:to>
      <xdr:col>36</xdr:col>
      <xdr:colOff>165100</xdr:colOff>
      <xdr:row>77</xdr:row>
      <xdr:rowOff>64678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81205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93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169304</xdr:rowOff>
    </xdr:from>
    <xdr:to>
      <xdr:col>55</xdr:col>
      <xdr:colOff>0</xdr:colOff>
      <xdr:row>97</xdr:row>
      <xdr:rowOff>36875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28504"/>
          <a:ext cx="838200" cy="3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33012</xdr:rowOff>
    </xdr:from>
    <xdr:to>
      <xdr:col>50</xdr:col>
      <xdr:colOff>114300</xdr:colOff>
      <xdr:row>97</xdr:row>
      <xdr:rowOff>36875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663662"/>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29705</xdr:rowOff>
    </xdr:from>
    <xdr:to>
      <xdr:col>45</xdr:col>
      <xdr:colOff>177800</xdr:colOff>
      <xdr:row>97</xdr:row>
      <xdr:rowOff>33012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60355"/>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10441</xdr:rowOff>
    </xdr:from>
    <xdr:to>
      <xdr:col>41</xdr:col>
      <xdr:colOff>50800</xdr:colOff>
      <xdr:row>97</xdr:row>
      <xdr:rowOff>29705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41091"/>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118504</xdr:rowOff>
    </xdr:from>
    <xdr:to>
      <xdr:col>55</xdr:col>
      <xdr:colOff>50800</xdr:colOff>
      <xdr:row>97</xdr:row>
      <xdr:rowOff>48654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96931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157525</xdr:rowOff>
    </xdr:from>
    <xdr:to>
      <xdr:col>50</xdr:col>
      <xdr:colOff>165100</xdr:colOff>
      <xdr:row>97</xdr:row>
      <xdr:rowOff>87675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78802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153662</xdr:rowOff>
    </xdr:from>
    <xdr:to>
      <xdr:col>46</xdr:col>
      <xdr:colOff>38100</xdr:colOff>
      <xdr:row>97</xdr:row>
      <xdr:rowOff>83812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150355</xdr:rowOff>
    </xdr:from>
    <xdr:to>
      <xdr:col>41</xdr:col>
      <xdr:colOff>101600</xdr:colOff>
      <xdr:row>97</xdr:row>
      <xdr:rowOff>80505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131091</xdr:rowOff>
    </xdr:from>
    <xdr:to>
      <xdr:col>36</xdr:col>
      <xdr:colOff>165100</xdr:colOff>
      <xdr:row>97</xdr:row>
      <xdr:rowOff>61241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52368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18862</xdr:rowOff>
    </xdr:from>
    <xdr:to>
      <xdr:col>85</xdr:col>
      <xdr:colOff>127000</xdr:colOff>
      <xdr:row>35</xdr:row>
      <xdr:rowOff>54249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19612"/>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34498</xdr:rowOff>
    </xdr:from>
    <xdr:to>
      <xdr:col>81</xdr:col>
      <xdr:colOff>50800</xdr:colOff>
      <xdr:row>35</xdr:row>
      <xdr:rowOff>54249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035248"/>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34498</xdr:rowOff>
    </xdr:from>
    <xdr:to>
      <xdr:col>76</xdr:col>
      <xdr:colOff>114300</xdr:colOff>
      <xdr:row>35</xdr:row>
      <xdr:rowOff>97135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35248"/>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24600</xdr:rowOff>
    </xdr:from>
    <xdr:to>
      <xdr:col>71</xdr:col>
      <xdr:colOff>177800</xdr:colOff>
      <xdr:row>35</xdr:row>
      <xdr:rowOff>97135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5853900"/>
          <a:ext cx="889000" cy="2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139512</xdr:rowOff>
    </xdr:from>
    <xdr:to>
      <xdr:col>85</xdr:col>
      <xdr:colOff>177800</xdr:colOff>
      <xdr:row>35</xdr:row>
      <xdr:rowOff>69662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162389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3449</xdr:rowOff>
    </xdr:from>
    <xdr:to>
      <xdr:col>81</xdr:col>
      <xdr:colOff>101600</xdr:colOff>
      <xdr:row>35</xdr:row>
      <xdr:rowOff>105049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0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121576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155148</xdr:rowOff>
    </xdr:from>
    <xdr:to>
      <xdr:col>76</xdr:col>
      <xdr:colOff>165100</xdr:colOff>
      <xdr:row>35</xdr:row>
      <xdr:rowOff>85298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101825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75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46335</xdr:rowOff>
    </xdr:from>
    <xdr:to>
      <xdr:col>72</xdr:col>
      <xdr:colOff>38100</xdr:colOff>
      <xdr:row>35</xdr:row>
      <xdr:rowOff>147935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4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139062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145250</xdr:rowOff>
    </xdr:from>
    <xdr:to>
      <xdr:col>67</xdr:col>
      <xdr:colOff>101600</xdr:colOff>
      <xdr:row>34</xdr:row>
      <xdr:rowOff>75400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8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91927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5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154033</xdr:rowOff>
    </xdr:from>
    <xdr:to>
      <xdr:col>85</xdr:col>
      <xdr:colOff>127000</xdr:colOff>
      <xdr:row>56</xdr:row>
      <xdr:rowOff>123003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583783"/>
          <a:ext cx="838200" cy="14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154033</xdr:rowOff>
    </xdr:from>
    <xdr:to>
      <xdr:col>81</xdr:col>
      <xdr:colOff>50800</xdr:colOff>
      <xdr:row>56</xdr:row>
      <xdr:rowOff>94396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583783"/>
          <a:ext cx="889000" cy="1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94396</xdr:rowOff>
    </xdr:from>
    <xdr:to>
      <xdr:col>76</xdr:col>
      <xdr:colOff>114300</xdr:colOff>
      <xdr:row>56</xdr:row>
      <xdr:rowOff>134021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695596"/>
          <a:ext cx="88900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53481</xdr:rowOff>
    </xdr:from>
    <xdr:to>
      <xdr:col>71</xdr:col>
      <xdr:colOff>177800</xdr:colOff>
      <xdr:row>56</xdr:row>
      <xdr:rowOff>134021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654681"/>
          <a:ext cx="889000" cy="8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72203</xdr:rowOff>
    </xdr:from>
    <xdr:to>
      <xdr:col>85</xdr:col>
      <xdr:colOff>177800</xdr:colOff>
      <xdr:row>57</xdr:row>
      <xdr:rowOff>2353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7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95080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2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103233</xdr:rowOff>
    </xdr:from>
    <xdr:to>
      <xdr:col>81</xdr:col>
      <xdr:colOff>101600</xdr:colOff>
      <xdr:row>56</xdr:row>
      <xdr:rowOff>33383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49910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30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43596</xdr:rowOff>
    </xdr:from>
    <xdr:to>
      <xdr:col>76</xdr:col>
      <xdr:colOff>165100</xdr:colOff>
      <xdr:row>56</xdr:row>
      <xdr:rowOff>145196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6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161723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83221</xdr:rowOff>
    </xdr:from>
    <xdr:to>
      <xdr:col>72</xdr:col>
      <xdr:colOff>38100</xdr:colOff>
      <xdr:row>57</xdr:row>
      <xdr:rowOff>13371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29898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5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2681</xdr:rowOff>
    </xdr:from>
    <xdr:to>
      <xdr:col>67</xdr:col>
      <xdr:colOff>101600</xdr:colOff>
      <xdr:row>56</xdr:row>
      <xdr:rowOff>104281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120808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10350</xdr:rowOff>
    </xdr:from>
    <xdr:to>
      <xdr:col>85</xdr:col>
      <xdr:colOff>127000</xdr:colOff>
      <xdr:row>79</xdr:row>
      <xdr:rowOff>5054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383450"/>
          <a:ext cx="838200" cy="1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97765</xdr:rowOff>
    </xdr:from>
    <xdr:to>
      <xdr:col>81</xdr:col>
      <xdr:colOff>50800</xdr:colOff>
      <xdr:row>79</xdr:row>
      <xdr:rowOff>5054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470865"/>
          <a:ext cx="8890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75527</xdr:rowOff>
    </xdr:from>
    <xdr:to>
      <xdr:col>76</xdr:col>
      <xdr:colOff>114300</xdr:colOff>
      <xdr:row>78</xdr:row>
      <xdr:rowOff>97765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48627"/>
          <a:ext cx="8890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75527</xdr:rowOff>
    </xdr:from>
    <xdr:to>
      <xdr:col>71</xdr:col>
      <xdr:colOff>177800</xdr:colOff>
      <xdr:row>78</xdr:row>
      <xdr:rowOff>140551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48627"/>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131000</xdr:rowOff>
    </xdr:from>
    <xdr:to>
      <xdr:col>85</xdr:col>
      <xdr:colOff>177800</xdr:colOff>
      <xdr:row>78</xdr:row>
      <xdr:rowOff>61150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153877</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1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125704</xdr:rowOff>
    </xdr:from>
    <xdr:to>
      <xdr:col>81</xdr:col>
      <xdr:colOff>101600</xdr:colOff>
      <xdr:row>79</xdr:row>
      <xdr:rowOff>55854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46981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46965</xdr:rowOff>
    </xdr:from>
    <xdr:to>
      <xdr:col>76</xdr:col>
      <xdr:colOff>165100</xdr:colOff>
      <xdr:row>78</xdr:row>
      <xdr:rowOff>148565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139692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1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24727</xdr:rowOff>
    </xdr:from>
    <xdr:to>
      <xdr:col>72</xdr:col>
      <xdr:colOff>38100</xdr:colOff>
      <xdr:row>78</xdr:row>
      <xdr:rowOff>126327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9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142854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89751</xdr:rowOff>
    </xdr:from>
    <xdr:to>
      <xdr:col>67</xdr:col>
      <xdr:colOff>101600</xdr:colOff>
      <xdr:row>79</xdr:row>
      <xdr:rowOff>19901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11028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5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12147</xdr:rowOff>
    </xdr:from>
    <xdr:to>
      <xdr:col>85</xdr:col>
      <xdr:colOff>127000</xdr:colOff>
      <xdr:row>97</xdr:row>
      <xdr:rowOff>13864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42797"/>
          <a:ext cx="8382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12147</xdr:rowOff>
    </xdr:from>
    <xdr:to>
      <xdr:col>81</xdr:col>
      <xdr:colOff>50800</xdr:colOff>
      <xdr:row>97</xdr:row>
      <xdr:rowOff>43518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642797"/>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43518</xdr:rowOff>
    </xdr:from>
    <xdr:to>
      <xdr:col>76</xdr:col>
      <xdr:colOff>114300</xdr:colOff>
      <xdr:row>97</xdr:row>
      <xdr:rowOff>71397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74168"/>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71397</xdr:rowOff>
    </xdr:from>
    <xdr:to>
      <xdr:col>71</xdr:col>
      <xdr:colOff>177800</xdr:colOff>
      <xdr:row>97</xdr:row>
      <xdr:rowOff>79183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02047"/>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134514</xdr:rowOff>
    </xdr:from>
    <xdr:to>
      <xdr:col>85</xdr:col>
      <xdr:colOff>177800</xdr:colOff>
      <xdr:row>97</xdr:row>
      <xdr:rowOff>64664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157391</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132797</xdr:rowOff>
    </xdr:from>
    <xdr:to>
      <xdr:col>81</xdr:col>
      <xdr:colOff>101600</xdr:colOff>
      <xdr:row>97</xdr:row>
      <xdr:rowOff>62947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59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79474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36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164168</xdr:rowOff>
    </xdr:from>
    <xdr:to>
      <xdr:col>76</xdr:col>
      <xdr:colOff>165100</xdr:colOff>
      <xdr:row>97</xdr:row>
      <xdr:rowOff>94318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110845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9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20597</xdr:rowOff>
    </xdr:from>
    <xdr:to>
      <xdr:col>72</xdr:col>
      <xdr:colOff>38100</xdr:colOff>
      <xdr:row>97</xdr:row>
      <xdr:rowOff>122197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5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138724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4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28383</xdr:rowOff>
    </xdr:from>
    <xdr:to>
      <xdr:col>67</xdr:col>
      <xdr:colOff>101600</xdr:colOff>
      <xdr:row>97</xdr:row>
      <xdr:rowOff>129983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146510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27178</xdr:rowOff>
    </xdr:from>
    <xdr:to>
      <xdr:col>116</xdr:col>
      <xdr:colOff>63500</xdr:colOff>
      <xdr:row>39</xdr:row>
      <xdr:rowOff>29210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13728"/>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27178</xdr:rowOff>
    </xdr:from>
    <xdr:to>
      <xdr:col>111</xdr:col>
      <xdr:colOff>177800</xdr:colOff>
      <xdr:row>39</xdr:row>
      <xdr:rowOff>38989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7137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36449</xdr:rowOff>
    </xdr:from>
    <xdr:to>
      <xdr:col>107</xdr:col>
      <xdr:colOff>50800</xdr:colOff>
      <xdr:row>39</xdr:row>
      <xdr:rowOff>38989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22999"/>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36449</xdr:rowOff>
    </xdr:from>
    <xdr:to>
      <xdr:col>102</xdr:col>
      <xdr:colOff>114300</xdr:colOff>
      <xdr:row>39</xdr:row>
      <xdr:rowOff>38227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722999"/>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378565"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147828</xdr:rowOff>
    </xdr:from>
    <xdr:to>
      <xdr:col>112</xdr:col>
      <xdr:colOff>38100</xdr:colOff>
      <xdr:row>39</xdr:row>
      <xdr:rowOff>77978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69105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75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159639</xdr:rowOff>
    </xdr:from>
    <xdr:to>
      <xdr:col>107</xdr:col>
      <xdr:colOff>101600</xdr:colOff>
      <xdr:row>39</xdr:row>
      <xdr:rowOff>89789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80916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76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157099</xdr:rowOff>
    </xdr:from>
    <xdr:to>
      <xdr:col>102</xdr:col>
      <xdr:colOff>165100</xdr:colOff>
      <xdr:row>39</xdr:row>
      <xdr:rowOff>87249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78376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158877</xdr:rowOff>
    </xdr:from>
    <xdr:to>
      <xdr:col>98</xdr:col>
      <xdr:colOff>38100</xdr:colOff>
      <xdr:row>39</xdr:row>
      <xdr:rowOff>89027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80154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ほとんどの項目において「住民一人当りのコスト」は類似団体の平均より高くなっている。</a:t>
          </a:r>
          <a:endParaRPr lang="ja-JP" altLang="ja-JP" sz="1400">
            <a:effectLst/>
          </a:endParaRPr>
        </a:p>
        <a:p>
          <a:r>
            <a:rPr kumimoji="1" lang="ja-JP" altLang="ja-JP" sz="1100">
              <a:solidFill>
                <a:schemeClr val="dk1"/>
              </a:solidFill>
              <a:effectLst/>
              <a:latin typeface="+mn-lt"/>
              <a:ea typeface="+mn-ea"/>
              <a:cs typeface="+mn-cs"/>
            </a:rPr>
            <a:t>　原因としては、性質別と同様に離島地区であること、かつ多くの二次離島を抱える行政区域であることが主な原因と考えている。</a:t>
          </a:r>
          <a:endParaRPr lang="ja-JP" altLang="ja-JP" sz="1400">
            <a:effectLst/>
          </a:endParaRPr>
        </a:p>
        <a:p>
          <a:r>
            <a:rPr kumimoji="1" lang="ja-JP" altLang="ja-JP" sz="1100">
              <a:solidFill>
                <a:schemeClr val="dk1"/>
              </a:solidFill>
              <a:effectLst/>
              <a:latin typeface="+mn-lt"/>
              <a:ea typeface="+mn-ea"/>
              <a:cs typeface="+mn-cs"/>
            </a:rPr>
            <a:t>　民生費は、前年度と比較し</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年度以前と比較して高い状況である。これは、</a:t>
          </a:r>
          <a:r>
            <a:rPr kumimoji="1" lang="ja-JP" altLang="en-US" sz="1100">
              <a:solidFill>
                <a:schemeClr val="dk1"/>
              </a:solidFill>
              <a:effectLst/>
              <a:latin typeface="+mn-lt"/>
              <a:ea typeface="+mn-ea"/>
              <a:cs typeface="+mn-cs"/>
            </a:rPr>
            <a:t>住民税非課税世帯等への</a:t>
          </a:r>
          <a:r>
            <a:rPr kumimoji="1" lang="ja-JP" altLang="ja-JP" sz="1100">
              <a:solidFill>
                <a:schemeClr val="dk1"/>
              </a:solidFill>
              <a:effectLst/>
              <a:latin typeface="+mn-lt"/>
              <a:ea typeface="+mn-ea"/>
              <a:cs typeface="+mn-cs"/>
            </a:rPr>
            <a:t>臨時特別給付金等の臨時的経費の影響が大きいためである。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水産業競争力強化緊急施設整備事業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五島西漁港（嵯峨島地区）災害復旧事業</a:t>
          </a:r>
          <a:r>
            <a:rPr kumimoji="1" lang="ja-JP" altLang="ja-JP" sz="1100">
              <a:solidFill>
                <a:schemeClr val="dk1"/>
              </a:solidFill>
              <a:effectLst/>
              <a:latin typeface="+mn-lt"/>
              <a:ea typeface="+mn-ea"/>
              <a:cs typeface="+mn-cs"/>
            </a:rPr>
            <a:t>を実施したことが増加要因となっている。</a:t>
          </a:r>
          <a:endParaRPr lang="ja-JP" altLang="ja-JP" sz="1400">
            <a:effectLst/>
          </a:endParaRPr>
        </a:p>
        <a:p>
          <a:r>
            <a:rPr kumimoji="1" lang="ja-JP" altLang="ja-JP" sz="1100">
              <a:solidFill>
                <a:schemeClr val="dk1"/>
              </a:solidFill>
              <a:effectLst/>
              <a:latin typeface="+mn-lt"/>
              <a:ea typeface="+mn-ea"/>
              <a:cs typeface="+mn-cs"/>
            </a:rPr>
            <a:t>　今後も住民規模に見合った歳出予算にすべく、第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次財政改革プランの計画に沿って財政基盤の更なる強化を図る。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財政調整基金残高については、前年度決算剰余金を活用し、取崩額を上回る積立てを行ったことにより、前年度と比較し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百万円増加した。また、標準財政規模</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と微増</a:t>
          </a:r>
          <a:r>
            <a:rPr kumimoji="1" lang="ja-JP" altLang="ja-JP" sz="1100">
              <a:solidFill>
                <a:schemeClr val="dk1"/>
              </a:solidFill>
              <a:effectLst/>
              <a:latin typeface="+mn-lt"/>
              <a:ea typeface="+mn-ea"/>
              <a:cs typeface="+mn-cs"/>
            </a:rPr>
            <a:t>したため、比率は</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ポイント増加している。実質収支比率は、実質収支額が前年度より</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したことなどにより、</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した。限られた財源の中で「選択と集中」による予算の配分を行い、「歳入に見合う歳出構造への転換」を図ることで、適正な財政運営を行い、現在の財政調整基金残高を維持できるよう努めていく。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一般会計、水道事業会計及び特別会計は、すべての会計で毎年度黒字となっており、連結実質赤字は生じていない。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水道事業会計においては、</a:t>
          </a:r>
          <a:r>
            <a:rPr kumimoji="1" lang="ja-JP" altLang="en-US" sz="1100">
              <a:solidFill>
                <a:schemeClr val="dk1"/>
              </a:solidFill>
              <a:effectLst/>
              <a:latin typeface="+mn-lt"/>
              <a:ea typeface="+mn-ea"/>
              <a:cs typeface="+mn-cs"/>
            </a:rPr>
            <a:t>未払金</a:t>
          </a:r>
          <a:r>
            <a:rPr kumimoji="1" lang="ja-JP" altLang="ja-JP" sz="1100">
              <a:solidFill>
                <a:schemeClr val="dk1"/>
              </a:solidFill>
              <a:effectLst/>
              <a:latin typeface="+mn-lt"/>
              <a:ea typeface="+mn-ea"/>
              <a:cs typeface="+mn-cs"/>
            </a:rPr>
            <a:t>が減となり流動</a:t>
          </a:r>
          <a:r>
            <a:rPr kumimoji="1" lang="ja-JP" altLang="en-US" sz="1100">
              <a:solidFill>
                <a:schemeClr val="dk1"/>
              </a:solidFill>
              <a:effectLst/>
              <a:latin typeface="+mn-lt"/>
              <a:ea typeface="+mn-ea"/>
              <a:cs typeface="+mn-cs"/>
            </a:rPr>
            <a:t>負債</a:t>
          </a:r>
          <a:r>
            <a:rPr kumimoji="1" lang="ja-JP" altLang="ja-JP" sz="1100">
              <a:solidFill>
                <a:schemeClr val="dk1"/>
              </a:solidFill>
              <a:effectLst/>
              <a:latin typeface="+mn-lt"/>
              <a:ea typeface="+mn-ea"/>
              <a:cs typeface="+mn-cs"/>
            </a:rPr>
            <a:t>が減となったため、剰余金は</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となっている。その他特別会計においては、今後も自主財源の確保、経費節減等の取組を継続して行い、独立採算による健全な企業経営に努めていく必要がある。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五島市財政改革プランに基づき、高利率地方債の繰上償還を実施した結果、実質公債費比率は減少傾向にあったものの、庁舎建設やごみ処理施設建設などの大型建設事業の実施により、元利償還金が増加しており、今後も高止まりが予測され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年度に簡易水道事業を水道事業に統合したことによる臨時的な支出があったもので、令和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年度は以前と同程度となっている。</a:t>
          </a:r>
          <a:endParaRPr lang="ja-JP" altLang="ja-JP" sz="1400">
            <a:effectLst/>
          </a:endParaRPr>
        </a:p>
        <a:p>
          <a:r>
            <a:rPr kumimoji="1" lang="ja-JP" altLang="ja-JP" sz="1100">
              <a:solidFill>
                <a:schemeClr val="dk1"/>
              </a:solidFill>
              <a:effectLst/>
              <a:latin typeface="+mn-lt"/>
              <a:ea typeface="+mn-ea"/>
              <a:cs typeface="+mn-cs"/>
            </a:rPr>
            <a:t>　今後も第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次財政改革プランに基づき、普通建設事業費の見直しや交付税措置の高い有利な地方債の活用などの取組みを進めていく。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元金の償還額が平準化されないため、財政収支を不安定にさせる恐れがあること、また利子の総支払額が過大となることから、当市では満期一括償還方式を導入していない。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将来負担額は年々減少傾向にあったが、令和元年度に市庁舎建設事業等の大型事業の影響による地方債現在高の増加により大きく増加している。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年度の将来負担比率の分子は昨年度に引き続きマイナスとなっており、これはふるさと納税寄附金額の増加により、基金への積立額が増加したことなどで、充当可能基金が増額したこと</a:t>
          </a:r>
          <a:r>
            <a:rPr kumimoji="1" lang="ja-JP" altLang="en-US" sz="1100">
              <a:solidFill>
                <a:schemeClr val="dk1"/>
              </a:solidFill>
              <a:effectLst/>
              <a:latin typeface="+mn-lt"/>
              <a:ea typeface="+mn-ea"/>
              <a:cs typeface="+mn-cs"/>
            </a:rPr>
            <a:t>や、繰上償還を実施したこで、地方債の現在高が減少したことによる将来負担額の減少の</a:t>
          </a:r>
          <a:r>
            <a:rPr kumimoji="1" lang="ja-JP" altLang="ja-JP" sz="1100">
              <a:solidFill>
                <a:schemeClr val="dk1"/>
              </a:solidFill>
              <a:effectLst/>
              <a:latin typeface="+mn-lt"/>
              <a:ea typeface="+mn-ea"/>
              <a:cs typeface="+mn-cs"/>
            </a:rPr>
            <a:t>影響が大きいためである。</a:t>
          </a:r>
          <a:endParaRPr lang="ja-JP" altLang="ja-JP" sz="1400">
            <a:effectLst/>
          </a:endParaRPr>
        </a:p>
        <a:p>
          <a:r>
            <a:rPr kumimoji="1" lang="ja-JP" altLang="ja-JP" sz="1100">
              <a:solidFill>
                <a:schemeClr val="dk1"/>
              </a:solidFill>
              <a:effectLst/>
              <a:latin typeface="+mn-lt"/>
              <a:ea typeface="+mn-ea"/>
              <a:cs typeface="+mn-cs"/>
            </a:rPr>
            <a:t>　今後も効果的な繰上償還を実施するなど、財政健全化に努めていく。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長崎県五島市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年度末の基金残高は、普通会計で</a:t>
          </a:r>
          <a:r>
            <a:rPr kumimoji="1" lang="en-US" altLang="ja-JP" sz="1300">
              <a:solidFill>
                <a:schemeClr val="dk1"/>
              </a:solidFill>
              <a:effectLst/>
              <a:latin typeface="+mn-lt"/>
              <a:ea typeface="+mn-ea"/>
              <a:cs typeface="+mn-cs"/>
            </a:rPr>
            <a:t>16,191</a:t>
          </a:r>
          <a:r>
            <a:rPr kumimoji="1" lang="ja-JP" altLang="ja-JP" sz="1300">
              <a:solidFill>
                <a:schemeClr val="dk1"/>
              </a:solidFill>
              <a:effectLst/>
              <a:latin typeface="+mn-lt"/>
              <a:ea typeface="+mn-ea"/>
              <a:cs typeface="+mn-cs"/>
            </a:rPr>
            <a:t>百万円となっており、前年度から</a:t>
          </a:r>
          <a:r>
            <a:rPr kumimoji="1" lang="en-US" altLang="ja-JP" sz="1300">
              <a:solidFill>
                <a:schemeClr val="dk1"/>
              </a:solidFill>
              <a:effectLst/>
              <a:latin typeface="+mn-lt"/>
              <a:ea typeface="+mn-ea"/>
              <a:cs typeface="+mn-cs"/>
            </a:rPr>
            <a:t>106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財政調整基金残高は</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増加し</a:t>
          </a:r>
          <a:r>
            <a:rPr kumimoji="1" lang="ja-JP" altLang="ja-JP" sz="1300">
              <a:solidFill>
                <a:schemeClr val="dk1"/>
              </a:solidFill>
              <a:effectLst/>
              <a:latin typeface="+mn-lt"/>
              <a:ea typeface="+mn-ea"/>
              <a:cs typeface="+mn-cs"/>
            </a:rPr>
            <a:t>、減債基金残高は</a:t>
          </a:r>
          <a:r>
            <a:rPr kumimoji="1" lang="ja-JP" altLang="en-US" sz="1300">
              <a:solidFill>
                <a:schemeClr val="dk1"/>
              </a:solidFill>
              <a:effectLst/>
              <a:latin typeface="+mn-lt"/>
              <a:ea typeface="+mn-ea"/>
              <a:cs typeface="+mn-cs"/>
            </a:rPr>
            <a:t>繰上償還の財源としたため、</a:t>
          </a:r>
          <a:r>
            <a:rPr kumimoji="1" lang="en-US" altLang="ja-JP" sz="1300">
              <a:solidFill>
                <a:schemeClr val="dk1"/>
              </a:solidFill>
              <a:effectLst/>
              <a:latin typeface="+mn-lt"/>
              <a:ea typeface="+mn-ea"/>
              <a:cs typeface="+mn-cs"/>
            </a:rPr>
            <a:t>225</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した。また、</a:t>
          </a:r>
          <a:r>
            <a:rPr kumimoji="1" lang="ja-JP" altLang="en-US" sz="1300">
              <a:solidFill>
                <a:schemeClr val="dk1"/>
              </a:solidFill>
              <a:effectLst/>
              <a:latin typeface="+mn-lt"/>
              <a:ea typeface="+mn-ea"/>
              <a:cs typeface="+mn-cs"/>
            </a:rPr>
            <a:t>支所庁舎整備のため</a:t>
          </a:r>
          <a:r>
            <a:rPr kumimoji="1" lang="ja-JP" altLang="ja-JP" sz="1300">
              <a:solidFill>
                <a:schemeClr val="dk1"/>
              </a:solidFill>
              <a:effectLst/>
              <a:latin typeface="+mn-lt"/>
              <a:ea typeface="+mn-ea"/>
              <a:cs typeface="+mn-cs"/>
            </a:rPr>
            <a:t>公共施設整備等基金</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134</a:t>
          </a:r>
          <a:r>
            <a:rPr kumimoji="1" lang="ja-JP" altLang="ja-JP" sz="1300">
              <a:solidFill>
                <a:schemeClr val="dk1"/>
              </a:solidFill>
              <a:effectLst/>
              <a:latin typeface="+mn-lt"/>
              <a:ea typeface="+mn-ea"/>
              <a:cs typeface="+mn-cs"/>
            </a:rPr>
            <a:t>百万円を</a:t>
          </a:r>
          <a:r>
            <a:rPr kumimoji="1" lang="ja-JP" altLang="en-US" sz="1300">
              <a:solidFill>
                <a:schemeClr val="dk1"/>
              </a:solidFill>
              <a:effectLst/>
              <a:latin typeface="+mn-lt"/>
              <a:ea typeface="+mn-ea"/>
              <a:cs typeface="+mn-cs"/>
            </a:rPr>
            <a:t>取り崩した</a:t>
          </a:r>
          <a:r>
            <a:rPr kumimoji="1" lang="ja-JP" altLang="ja-JP" sz="1300">
              <a:solidFill>
                <a:schemeClr val="dk1"/>
              </a:solidFill>
              <a:effectLst/>
              <a:latin typeface="+mn-lt"/>
              <a:ea typeface="+mn-ea"/>
              <a:cs typeface="+mn-cs"/>
            </a:rPr>
            <a:t>ことよる基金</a:t>
          </a:r>
          <a:r>
            <a:rPr kumimoji="1" lang="ja-JP" altLang="en-US" sz="1300">
              <a:solidFill>
                <a:schemeClr val="dk1"/>
              </a:solidFill>
              <a:effectLst/>
              <a:latin typeface="+mn-lt"/>
              <a:ea typeface="+mn-ea"/>
              <a:cs typeface="+mn-cs"/>
            </a:rPr>
            <a:t>繰入</a:t>
          </a:r>
          <a:r>
            <a:rPr kumimoji="1" lang="ja-JP" altLang="ja-JP" sz="1300">
              <a:solidFill>
                <a:schemeClr val="dk1"/>
              </a:solidFill>
              <a:effectLst/>
              <a:latin typeface="+mn-lt"/>
              <a:ea typeface="+mn-ea"/>
              <a:cs typeface="+mn-cs"/>
            </a:rPr>
            <a:t>額の増加などが主な</a:t>
          </a:r>
          <a:r>
            <a:rPr kumimoji="1" lang="ja-JP" altLang="en-US" sz="1300">
              <a:solidFill>
                <a:schemeClr val="dk1"/>
              </a:solidFill>
              <a:effectLst/>
              <a:latin typeface="+mn-lt"/>
              <a:ea typeface="+mn-ea"/>
              <a:cs typeface="+mn-cs"/>
            </a:rPr>
            <a:t>基金残高の減少</a:t>
          </a:r>
          <a:r>
            <a:rPr kumimoji="1" lang="ja-JP" altLang="ja-JP" sz="1300">
              <a:solidFill>
                <a:schemeClr val="dk1"/>
              </a:solidFill>
              <a:effectLst/>
              <a:latin typeface="+mn-lt"/>
              <a:ea typeface="+mn-ea"/>
              <a:cs typeface="+mn-cs"/>
            </a:rPr>
            <a:t>要因である。</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予期せぬ災害や市税の減収への対応に加え、老朽化が進む公共施設の整備など、今後の財政需要の増大にも対応するため、各基金の目的に沿った積立、取崩を行っていき、基金残高については維持をしていく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公共施設整備等基金：公共施設の整備</a:t>
          </a:r>
          <a:endParaRPr lang="ja-JP" altLang="ja-JP" sz="1200">
            <a:effectLst/>
          </a:endParaRPr>
        </a:p>
        <a:p>
          <a:r>
            <a:rPr kumimoji="1" lang="ja-JP" altLang="ja-JP" sz="1200">
              <a:solidFill>
                <a:schemeClr val="dk1"/>
              </a:solidFill>
              <a:effectLst/>
              <a:latin typeface="+mn-lt"/>
              <a:ea typeface="+mn-ea"/>
              <a:cs typeface="+mn-cs"/>
            </a:rPr>
            <a:t>合併市町村振興基金：住民の連携の強化又は地域振興に資する事業</a:t>
          </a:r>
          <a:endParaRPr lang="ja-JP" altLang="ja-JP" sz="1200">
            <a:effectLst/>
          </a:endParaRPr>
        </a:p>
        <a:p>
          <a:r>
            <a:rPr kumimoji="1" lang="ja-JP" altLang="ja-JP" sz="1200">
              <a:solidFill>
                <a:schemeClr val="dk1"/>
              </a:solidFill>
              <a:effectLst/>
              <a:latin typeface="+mn-lt"/>
              <a:ea typeface="+mn-ea"/>
              <a:cs typeface="+mn-cs"/>
            </a:rPr>
            <a:t>まちづくり基金：新市建設計画に定められた地域振興に関する事業</a:t>
          </a:r>
          <a:endParaRPr lang="ja-JP" altLang="ja-JP" sz="1200">
            <a:effectLst/>
          </a:endParaRPr>
        </a:p>
        <a:p>
          <a:r>
            <a:rPr kumimoji="1" lang="ja-JP" altLang="ja-JP" sz="1200">
              <a:solidFill>
                <a:schemeClr val="dk1"/>
              </a:solidFill>
              <a:effectLst/>
              <a:latin typeface="+mn-lt"/>
              <a:ea typeface="+mn-ea"/>
              <a:cs typeface="+mn-cs"/>
            </a:rPr>
            <a:t>ふるさとづくり基金：多様な人々の参加による個性豊かで活力あるふるさとづくりに資するため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地域福祉基金：地域福祉の向上を図るため</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公共施設整備等基金：</a:t>
          </a:r>
          <a:r>
            <a:rPr kumimoji="1" lang="ja-JP" altLang="en-US" sz="1200">
              <a:solidFill>
                <a:schemeClr val="dk1"/>
              </a:solidFill>
              <a:effectLst/>
              <a:latin typeface="+mn-lt"/>
              <a:ea typeface="+mn-ea"/>
              <a:cs typeface="+mn-cs"/>
            </a:rPr>
            <a:t>支所庁舎整備事業への活用により</a:t>
          </a:r>
          <a:r>
            <a:rPr kumimoji="1" lang="en-US" altLang="ja-JP" sz="1200">
              <a:solidFill>
                <a:schemeClr val="dk1"/>
              </a:solidFill>
              <a:effectLst/>
              <a:latin typeface="+mn-lt"/>
              <a:ea typeface="+mn-ea"/>
              <a:cs typeface="+mn-cs"/>
            </a:rPr>
            <a:t>120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減少</a:t>
          </a:r>
          <a:endParaRPr lang="ja-JP" altLang="ja-JP" sz="1200">
            <a:effectLst/>
          </a:endParaRPr>
        </a:p>
        <a:p>
          <a:r>
            <a:rPr kumimoji="1" lang="ja-JP" altLang="ja-JP" sz="1200">
              <a:solidFill>
                <a:schemeClr val="dk1"/>
              </a:solidFill>
              <a:effectLst/>
              <a:latin typeface="+mn-lt"/>
              <a:ea typeface="+mn-ea"/>
              <a:cs typeface="+mn-cs"/>
            </a:rPr>
            <a:t>合併市町村振興基金：基金利子の積み立てにより</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百万円増加</a:t>
          </a:r>
          <a:endParaRPr lang="ja-JP" altLang="ja-JP" sz="1200">
            <a:effectLst/>
          </a:endParaRPr>
        </a:p>
        <a:p>
          <a:r>
            <a:rPr kumimoji="1" lang="ja-JP" altLang="ja-JP" sz="1200">
              <a:solidFill>
                <a:schemeClr val="dk1"/>
              </a:solidFill>
              <a:effectLst/>
              <a:latin typeface="+mn-lt"/>
              <a:ea typeface="+mn-ea"/>
              <a:cs typeface="+mn-cs"/>
            </a:rPr>
            <a:t>まちづくり基金：過疎ソフト基金併用型事業への活用等により</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百万円減少</a:t>
          </a:r>
          <a:endParaRPr lang="ja-JP" altLang="ja-JP" sz="1200">
            <a:effectLst/>
          </a:endParaRPr>
        </a:p>
        <a:p>
          <a:r>
            <a:rPr kumimoji="1" lang="ja-JP" altLang="ja-JP" sz="1200">
              <a:solidFill>
                <a:schemeClr val="dk1"/>
              </a:solidFill>
              <a:effectLst/>
              <a:latin typeface="+mn-lt"/>
              <a:ea typeface="+mn-ea"/>
              <a:cs typeface="+mn-cs"/>
            </a:rPr>
            <a:t>ふるさとづくり基金：ふるさとづくり寄附金事業へ財源充当として</a:t>
          </a:r>
          <a:r>
            <a:rPr kumimoji="1" lang="en-US" altLang="ja-JP" sz="1200">
              <a:solidFill>
                <a:schemeClr val="dk1"/>
              </a:solidFill>
              <a:effectLst/>
              <a:latin typeface="+mn-lt"/>
              <a:ea typeface="+mn-ea"/>
              <a:cs typeface="+mn-cs"/>
            </a:rPr>
            <a:t>480</a:t>
          </a:r>
          <a:r>
            <a:rPr kumimoji="1" lang="ja-JP" altLang="ja-JP" sz="1200">
              <a:solidFill>
                <a:schemeClr val="dk1"/>
              </a:solidFill>
              <a:effectLst/>
              <a:latin typeface="+mn-lt"/>
              <a:ea typeface="+mn-ea"/>
              <a:cs typeface="+mn-cs"/>
            </a:rPr>
            <a:t>百万円を取り崩したものの、寄附額が</a:t>
          </a:r>
          <a:r>
            <a:rPr kumimoji="1" lang="en-US" altLang="ja-JP" sz="1200">
              <a:solidFill>
                <a:schemeClr val="dk1"/>
              </a:solidFill>
              <a:effectLst/>
              <a:latin typeface="+mn-lt"/>
              <a:ea typeface="+mn-ea"/>
              <a:cs typeface="+mn-cs"/>
            </a:rPr>
            <a:t>713</a:t>
          </a:r>
          <a:r>
            <a:rPr kumimoji="1" lang="ja-JP" altLang="ja-JP" sz="1200">
              <a:solidFill>
                <a:schemeClr val="dk1"/>
              </a:solidFill>
              <a:effectLst/>
              <a:latin typeface="+mn-lt"/>
              <a:ea typeface="+mn-ea"/>
              <a:cs typeface="+mn-cs"/>
            </a:rPr>
            <a:t>百万円となったことによる増加</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地域福祉基金：乳幼児福祉医療費への一部活用により</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百万円減少</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今後も各基金の目的に沿った積立、取崩を行っていき、基金残高については維持をしていく方針である。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年度末の基金残高は、</a:t>
          </a:r>
          <a:r>
            <a:rPr kumimoji="1" lang="en-US" altLang="ja-JP" sz="1300">
              <a:solidFill>
                <a:schemeClr val="dk1"/>
              </a:solidFill>
              <a:effectLst/>
              <a:latin typeface="+mn-lt"/>
              <a:ea typeface="+mn-ea"/>
              <a:cs typeface="+mn-cs"/>
            </a:rPr>
            <a:t>3,866</a:t>
          </a:r>
          <a:r>
            <a:rPr kumimoji="1" lang="ja-JP" altLang="ja-JP" sz="1300">
              <a:solidFill>
                <a:schemeClr val="dk1"/>
              </a:solidFill>
              <a:effectLst/>
              <a:latin typeface="+mn-lt"/>
              <a:ea typeface="+mn-ea"/>
              <a:cs typeface="+mn-cs"/>
            </a:rPr>
            <a:t>百万円となっており、前年度から</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百万円増加している。</a:t>
          </a:r>
          <a:endParaRPr lang="ja-JP" altLang="ja-JP" sz="1300">
            <a:effectLst/>
          </a:endParaRPr>
        </a:p>
        <a:p>
          <a:r>
            <a:rPr kumimoji="1" lang="ja-JP" altLang="ja-JP" sz="1300">
              <a:solidFill>
                <a:schemeClr val="dk1"/>
              </a:solidFill>
              <a:effectLst/>
              <a:latin typeface="+mn-lt"/>
              <a:ea typeface="+mn-ea"/>
              <a:cs typeface="+mn-cs"/>
            </a:rPr>
            <a:t>　前年度決算剰余金による積立てなどから、積立額</a:t>
          </a:r>
          <a:r>
            <a:rPr kumimoji="1" lang="en-US" altLang="ja-JP" sz="1300">
              <a:solidFill>
                <a:schemeClr val="dk1"/>
              </a:solidFill>
              <a:effectLst/>
              <a:latin typeface="+mn-lt"/>
              <a:ea typeface="+mn-ea"/>
              <a:cs typeface="+mn-cs"/>
            </a:rPr>
            <a:t>427</a:t>
          </a:r>
          <a:r>
            <a:rPr kumimoji="1" lang="ja-JP" altLang="ja-JP" sz="1300">
              <a:solidFill>
                <a:schemeClr val="dk1"/>
              </a:solidFill>
              <a:effectLst/>
              <a:latin typeface="+mn-lt"/>
              <a:ea typeface="+mn-ea"/>
              <a:cs typeface="+mn-cs"/>
            </a:rPr>
            <a:t>百万円、取崩額</a:t>
          </a:r>
          <a:r>
            <a:rPr kumimoji="1" lang="en-US" altLang="ja-JP" sz="1300">
              <a:solidFill>
                <a:schemeClr val="dk1"/>
              </a:solidFill>
              <a:effectLst/>
              <a:latin typeface="+mn-lt"/>
              <a:ea typeface="+mn-ea"/>
              <a:cs typeface="+mn-cs"/>
            </a:rPr>
            <a:t>414</a:t>
          </a:r>
          <a:r>
            <a:rPr kumimoji="1" lang="ja-JP" altLang="ja-JP" sz="1300">
              <a:solidFill>
                <a:schemeClr val="dk1"/>
              </a:solidFill>
              <a:effectLst/>
              <a:latin typeface="+mn-lt"/>
              <a:ea typeface="+mn-ea"/>
              <a:cs typeface="+mn-cs"/>
            </a:rPr>
            <a:t>百万円、差引</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百万円の増加となった。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予期せぬ災害や市税の減収への対応に加え、老朽化が進む公共施設の整備など、今後の財政需要の増大にも対応するため、基金残高については維持をしていく方針である。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年度末の基金残高は、</a:t>
          </a:r>
          <a:r>
            <a:rPr kumimoji="1" lang="en-US" altLang="ja-JP" sz="1300">
              <a:solidFill>
                <a:schemeClr val="dk1"/>
              </a:solidFill>
              <a:effectLst/>
              <a:latin typeface="+mn-lt"/>
              <a:ea typeface="+mn-ea"/>
              <a:cs typeface="+mn-cs"/>
            </a:rPr>
            <a:t>2,329</a:t>
          </a:r>
          <a:r>
            <a:rPr kumimoji="1" lang="ja-JP" altLang="ja-JP" sz="1300">
              <a:solidFill>
                <a:schemeClr val="dk1"/>
              </a:solidFill>
              <a:effectLst/>
              <a:latin typeface="+mn-lt"/>
              <a:ea typeface="+mn-ea"/>
              <a:cs typeface="+mn-cs"/>
            </a:rPr>
            <a:t>百万円となっており、前年度から</a:t>
          </a:r>
          <a:r>
            <a:rPr kumimoji="1" lang="en-US" altLang="ja-JP" sz="1300">
              <a:solidFill>
                <a:schemeClr val="dk1"/>
              </a:solidFill>
              <a:effectLst/>
              <a:latin typeface="+mn-lt"/>
              <a:ea typeface="+mn-ea"/>
              <a:cs typeface="+mn-cs"/>
            </a:rPr>
            <a:t>225</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繰上償還を行ったこと</a:t>
          </a:r>
          <a:r>
            <a:rPr kumimoji="1" lang="ja-JP" altLang="ja-JP" sz="1300">
              <a:solidFill>
                <a:schemeClr val="dk1"/>
              </a:solidFill>
              <a:effectLst/>
              <a:latin typeface="+mn-lt"/>
              <a:ea typeface="+mn-ea"/>
              <a:cs typeface="+mn-cs"/>
            </a:rPr>
            <a:t>から、積立額</a:t>
          </a:r>
          <a:r>
            <a:rPr kumimoji="1" lang="en-US" altLang="ja-JP" sz="1300">
              <a:solidFill>
                <a:schemeClr val="dk1"/>
              </a:solidFill>
              <a:effectLst/>
              <a:latin typeface="+mn-lt"/>
              <a:ea typeface="+mn-ea"/>
              <a:cs typeface="+mn-cs"/>
            </a:rPr>
            <a:t>66</a:t>
          </a:r>
          <a:r>
            <a:rPr kumimoji="1" lang="ja-JP" altLang="ja-JP" sz="1300">
              <a:solidFill>
                <a:schemeClr val="dk1"/>
              </a:solidFill>
              <a:effectLst/>
              <a:latin typeface="+mn-lt"/>
              <a:ea typeface="+mn-ea"/>
              <a:cs typeface="+mn-cs"/>
            </a:rPr>
            <a:t>百万円、取崩額</a:t>
          </a:r>
          <a:r>
            <a:rPr kumimoji="1" lang="en-US" altLang="ja-JP" sz="1300">
              <a:solidFill>
                <a:schemeClr val="dk1"/>
              </a:solidFill>
              <a:effectLst/>
              <a:latin typeface="+mn-lt"/>
              <a:ea typeface="+mn-ea"/>
              <a:cs typeface="+mn-cs"/>
            </a:rPr>
            <a:t>291</a:t>
          </a:r>
          <a:r>
            <a:rPr kumimoji="1" lang="ja-JP" altLang="ja-JP" sz="1300">
              <a:solidFill>
                <a:schemeClr val="dk1"/>
              </a:solidFill>
              <a:effectLst/>
              <a:latin typeface="+mn-lt"/>
              <a:ea typeface="+mn-ea"/>
              <a:cs typeface="+mn-cs"/>
            </a:rPr>
            <a:t>百万円、差引</a:t>
          </a:r>
          <a:r>
            <a:rPr kumimoji="1" lang="en-US" altLang="ja-JP" sz="1300">
              <a:solidFill>
                <a:schemeClr val="dk1"/>
              </a:solidFill>
              <a:effectLst/>
              <a:latin typeface="+mn-lt"/>
              <a:ea typeface="+mn-ea"/>
              <a:cs typeface="+mn-cs"/>
            </a:rPr>
            <a:t>225</a:t>
          </a:r>
          <a:r>
            <a:rPr kumimoji="1" lang="ja-JP" altLang="ja-JP" sz="1300">
              <a:solidFill>
                <a:schemeClr val="dk1"/>
              </a:solidFill>
              <a:effectLst/>
              <a:latin typeface="+mn-lt"/>
              <a:ea typeface="+mn-ea"/>
              <a:cs typeface="+mn-cs"/>
            </a:rPr>
            <a:t>百万円の増加となった。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繰上償還等に備えるため、基金残高については維持をしていく方針である。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33850577</v>
      </c>
      <c r="BO4" s="371"/>
      <c r="BP4" s="371"/>
      <c r="BQ4" s="371"/>
      <c r="BR4" s="371"/>
      <c r="BS4" s="371"/>
      <c r="BT4" s="371"/>
      <c r="BU4" s="372"/>
      <c r="BV4" s="370">
        <v>34702522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v>
      </c>
      <c r="CU4" s="377"/>
      <c r="CV4" s="377"/>
      <c r="CW4" s="377"/>
      <c r="CX4" s="377"/>
      <c r="CY4" s="377"/>
      <c r="CZ4" s="377"/>
      <c r="DA4" s="378"/>
      <c r="DB4" s="376">
        <v>5.0999999999999996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32701123</v>
      </c>
      <c r="BO5" s="408"/>
      <c r="BP5" s="408"/>
      <c r="BQ5" s="408"/>
      <c r="BR5" s="408"/>
      <c r="BS5" s="408"/>
      <c r="BT5" s="408"/>
      <c r="BU5" s="409"/>
      <c r="BV5" s="407">
        <v>33469529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93.9</v>
      </c>
      <c r="CU5" s="405"/>
      <c r="CV5" s="405"/>
      <c r="CW5" s="405"/>
      <c r="CX5" s="405"/>
      <c r="CY5" s="405"/>
      <c r="CZ5" s="405"/>
      <c r="DA5" s="406"/>
      <c r="DB5" s="404">
        <v>92.4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1149454</v>
      </c>
      <c r="BO6" s="408"/>
      <c r="BP6" s="408"/>
      <c r="BQ6" s="408"/>
      <c r="BR6" s="408"/>
      <c r="BS6" s="408"/>
      <c r="BT6" s="408"/>
      <c r="BU6" s="409"/>
      <c r="BV6" s="407">
        <v>1232993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94.3</v>
      </c>
      <c r="CU6" s="445"/>
      <c r="CV6" s="445"/>
      <c r="CW6" s="445"/>
      <c r="CX6" s="445"/>
      <c r="CY6" s="445"/>
      <c r="CZ6" s="445"/>
      <c r="DA6" s="446"/>
      <c r="DB6" s="444">
        <v>93.2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490663</v>
      </c>
      <c r="BO7" s="408"/>
      <c r="BP7" s="408"/>
      <c r="BQ7" s="408"/>
      <c r="BR7" s="408"/>
      <c r="BS7" s="408"/>
      <c r="BT7" s="408"/>
      <c r="BU7" s="409"/>
      <c r="BV7" s="407">
        <v>390855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16553862</v>
      </c>
      <c r="CU7" s="408"/>
      <c r="CV7" s="408"/>
      <c r="CW7" s="408"/>
      <c r="CX7" s="408"/>
      <c r="CY7" s="408"/>
      <c r="CZ7" s="408"/>
      <c r="DA7" s="409"/>
      <c r="DB7" s="407">
        <v>16546061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658791</v>
      </c>
      <c r="BO8" s="408"/>
      <c r="BP8" s="408"/>
      <c r="BQ8" s="408"/>
      <c r="BR8" s="408"/>
      <c r="BS8" s="408"/>
      <c r="BT8" s="408"/>
      <c r="BU8" s="409"/>
      <c r="BV8" s="407">
        <v>842138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0.24</v>
      </c>
      <c r="CU8" s="448"/>
      <c r="CV8" s="448"/>
      <c r="CW8" s="448"/>
      <c r="CX8" s="448"/>
      <c r="CY8" s="448"/>
      <c r="CZ8" s="448"/>
      <c r="DA8" s="449"/>
      <c r="DB8" s="447">
        <v>0.24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34391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-183347</v>
      </c>
      <c r="BO9" s="408"/>
      <c r="BP9" s="408"/>
      <c r="BQ9" s="408"/>
      <c r="BR9" s="408"/>
      <c r="BS9" s="408"/>
      <c r="BT9" s="408"/>
      <c r="BU9" s="409"/>
      <c r="BV9" s="407">
        <v>135222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19.8</v>
      </c>
      <c r="CU9" s="405"/>
      <c r="CV9" s="405"/>
      <c r="CW9" s="405"/>
      <c r="CX9" s="405"/>
      <c r="CY9" s="405"/>
      <c r="CZ9" s="405"/>
      <c r="DA9" s="406"/>
      <c r="DB9" s="404">
        <v>21.2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37327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426734</v>
      </c>
      <c r="BO10" s="408"/>
      <c r="BP10" s="408"/>
      <c r="BQ10" s="408"/>
      <c r="BR10" s="408"/>
      <c r="BS10" s="408"/>
      <c r="BT10" s="408"/>
      <c r="BU10" s="409"/>
      <c r="BV10" s="407">
        <v>36864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290883</v>
      </c>
      <c r="BO11" s="408"/>
      <c r="BP11" s="408"/>
      <c r="BQ11" s="408"/>
      <c r="BR11" s="408"/>
      <c r="BS11" s="408"/>
      <c r="BT11" s="408"/>
      <c r="BU11" s="409"/>
      <c r="BV11" s="407">
        <v>322039</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34491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414429</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34131</v>
      </c>
      <c r="S13" s="492"/>
      <c r="T13" s="492"/>
      <c r="U13" s="492"/>
      <c r="V13" s="493"/>
      <c r="W13" s="423" t="s">
        <v>131</v>
      </c>
      <c r="X13" s="424"/>
      <c r="Y13" s="424"/>
      <c r="Z13" s="424"/>
      <c r="AA13" s="424"/>
      <c r="AB13" s="414"/>
      <c r="AC13" s="458">
        <v>2187</v>
      </c>
      <c r="AD13" s="459"/>
      <c r="AE13" s="459"/>
      <c r="AF13" s="459"/>
      <c r="AG13" s="501"/>
      <c r="AH13" s="458">
        <v>2491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119841</v>
      </c>
      <c r="BO13" s="408"/>
      <c r="BP13" s="408"/>
      <c r="BQ13" s="408"/>
      <c r="BR13" s="408"/>
      <c r="BS13" s="408"/>
      <c r="BT13" s="408"/>
      <c r="BU13" s="409"/>
      <c r="BV13" s="407">
        <v>494125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35025</v>
      </c>
      <c r="S14" s="492"/>
      <c r="T14" s="492"/>
      <c r="U14" s="492"/>
      <c r="V14" s="493"/>
      <c r="W14" s="397"/>
      <c r="X14" s="398"/>
      <c r="Y14" s="398"/>
      <c r="Z14" s="398"/>
      <c r="AA14" s="398"/>
      <c r="AB14" s="387"/>
      <c r="AC14" s="494">
        <v>14.8</v>
      </c>
      <c r="AD14" s="495"/>
      <c r="AE14" s="495"/>
      <c r="AF14" s="495"/>
      <c r="AG14" s="496"/>
      <c r="AH14" s="494">
        <v>15.6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34749</v>
      </c>
      <c r="S15" s="492"/>
      <c r="T15" s="492"/>
      <c r="U15" s="492"/>
      <c r="V15" s="493"/>
      <c r="W15" s="423" t="s">
        <v>137</v>
      </c>
      <c r="X15" s="424"/>
      <c r="Y15" s="424"/>
      <c r="Z15" s="424"/>
      <c r="AA15" s="424"/>
      <c r="AB15" s="414"/>
      <c r="AC15" s="458">
        <v>1913</v>
      </c>
      <c r="AD15" s="459"/>
      <c r="AE15" s="459"/>
      <c r="AF15" s="459"/>
      <c r="AG15" s="501"/>
      <c r="AH15" s="458">
        <v>2114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3811094</v>
      </c>
      <c r="BO15" s="371"/>
      <c r="BP15" s="371"/>
      <c r="BQ15" s="371"/>
      <c r="BR15" s="371"/>
      <c r="BS15" s="371"/>
      <c r="BT15" s="371"/>
      <c r="BU15" s="372"/>
      <c r="BV15" s="370">
        <v>3724792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12.9</v>
      </c>
      <c r="AD16" s="495"/>
      <c r="AE16" s="495"/>
      <c r="AF16" s="495"/>
      <c r="AG16" s="496"/>
      <c r="AH16" s="494">
        <v>13.2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15558517</v>
      </c>
      <c r="BO16" s="408"/>
      <c r="BP16" s="408"/>
      <c r="BQ16" s="408"/>
      <c r="BR16" s="408"/>
      <c r="BS16" s="408"/>
      <c r="BT16" s="408"/>
      <c r="BU16" s="409"/>
      <c r="BV16" s="407">
        <v>15455337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10696</v>
      </c>
      <c r="AD17" s="459"/>
      <c r="AE17" s="459"/>
      <c r="AF17" s="459"/>
      <c r="AG17" s="501"/>
      <c r="AH17" s="458">
        <v>11391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4750538</v>
      </c>
      <c r="BO17" s="408"/>
      <c r="BP17" s="408"/>
      <c r="BQ17" s="408"/>
      <c r="BR17" s="408"/>
      <c r="BS17" s="408"/>
      <c r="BT17" s="408"/>
      <c r="BU17" s="409"/>
      <c r="BV17" s="407">
        <v>4661110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420.12</v>
      </c>
      <c r="M18" s="531"/>
      <c r="N18" s="531"/>
      <c r="O18" s="531"/>
      <c r="P18" s="531"/>
      <c r="Q18" s="531"/>
      <c r="R18" s="532"/>
      <c r="S18" s="532"/>
      <c r="T18" s="532"/>
      <c r="U18" s="532"/>
      <c r="V18" s="533"/>
      <c r="W18" s="425"/>
      <c r="X18" s="426"/>
      <c r="Y18" s="426"/>
      <c r="Z18" s="426"/>
      <c r="AA18" s="426"/>
      <c r="AB18" s="417"/>
      <c r="AC18" s="534">
        <v>72.3</v>
      </c>
      <c r="AD18" s="535"/>
      <c r="AE18" s="535"/>
      <c r="AF18" s="535"/>
      <c r="AG18" s="536"/>
      <c r="AH18" s="534">
        <v>71.2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15686450</v>
      </c>
      <c r="BO18" s="408"/>
      <c r="BP18" s="408"/>
      <c r="BQ18" s="408"/>
      <c r="BR18" s="408"/>
      <c r="BS18" s="408"/>
      <c r="BT18" s="408"/>
      <c r="BU18" s="409"/>
      <c r="BV18" s="407">
        <v>15441892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22076211</v>
      </c>
      <c r="BO19" s="408"/>
      <c r="BP19" s="408"/>
      <c r="BQ19" s="408"/>
      <c r="BR19" s="408"/>
      <c r="BS19" s="408"/>
      <c r="BT19" s="408"/>
      <c r="BU19" s="409"/>
      <c r="BV19" s="407">
        <v>21212046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16526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34741363</v>
      </c>
      <c r="BO22" s="371"/>
      <c r="BP22" s="371"/>
      <c r="BQ22" s="371"/>
      <c r="BR22" s="371"/>
      <c r="BS22" s="371"/>
      <c r="BT22" s="371"/>
      <c r="BU22" s="372"/>
      <c r="BV22" s="370">
        <v>37087944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27502573</v>
      </c>
      <c r="BO23" s="408"/>
      <c r="BP23" s="408"/>
      <c r="BQ23" s="408"/>
      <c r="BR23" s="408"/>
      <c r="BS23" s="408"/>
      <c r="BT23" s="408"/>
      <c r="BU23" s="409"/>
      <c r="BV23" s="407">
        <v>29016755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478</v>
      </c>
      <c r="AI24" s="459"/>
      <c r="AJ24" s="459"/>
      <c r="AK24" s="459"/>
      <c r="AL24" s="501"/>
      <c r="AM24" s="458">
        <v>1475108</v>
      </c>
      <c r="AN24" s="459"/>
      <c r="AO24" s="459"/>
      <c r="AP24" s="459"/>
      <c r="AQ24" s="459"/>
      <c r="AR24" s="501"/>
      <c r="AS24" s="458">
        <v>3086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27010746</v>
      </c>
      <c r="BO24" s="408"/>
      <c r="BP24" s="408"/>
      <c r="BQ24" s="408"/>
      <c r="BR24" s="408"/>
      <c r="BS24" s="408"/>
      <c r="BT24" s="408"/>
      <c r="BU24" s="409"/>
      <c r="BV24" s="407">
        <v>28546434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6710</v>
      </c>
      <c r="R25" s="459"/>
      <c r="S25" s="459"/>
      <c r="T25" s="459"/>
      <c r="U25" s="459"/>
      <c r="V25" s="501"/>
      <c r="W25" s="553"/>
      <c r="X25" s="554"/>
      <c r="Y25" s="555"/>
      <c r="Z25" s="457" t="s">
        <v>165</v>
      </c>
      <c r="AA25" s="437"/>
      <c r="AB25" s="437"/>
      <c r="AC25" s="437"/>
      <c r="AD25" s="437"/>
      <c r="AE25" s="437"/>
      <c r="AF25" s="437"/>
      <c r="AG25" s="438"/>
      <c r="AH25" s="458">
        <v>86</v>
      </c>
      <c r="AI25" s="459"/>
      <c r="AJ25" s="459"/>
      <c r="AK25" s="459"/>
      <c r="AL25" s="501"/>
      <c r="AM25" s="458">
        <v>250088</v>
      </c>
      <c r="AN25" s="459"/>
      <c r="AO25" s="459"/>
      <c r="AP25" s="459"/>
      <c r="AQ25" s="459"/>
      <c r="AR25" s="501"/>
      <c r="AS25" s="458">
        <v>2908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6275581</v>
      </c>
      <c r="BO25" s="371"/>
      <c r="BP25" s="371"/>
      <c r="BQ25" s="371"/>
      <c r="BR25" s="371"/>
      <c r="BS25" s="371"/>
      <c r="BT25" s="371"/>
      <c r="BU25" s="372"/>
      <c r="BV25" s="370">
        <v>7230011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24297</v>
      </c>
      <c r="AN26" s="459"/>
      <c r="AO26" s="459"/>
      <c r="AP26" s="459"/>
      <c r="AQ26" s="459"/>
      <c r="AR26" s="501"/>
      <c r="AS26" s="458">
        <v>3471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4290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34552</v>
      </c>
      <c r="AN27" s="459"/>
      <c r="AO27" s="459"/>
      <c r="AP27" s="459"/>
      <c r="AQ27" s="459"/>
      <c r="AR27" s="501"/>
      <c r="AS27" s="458">
        <v>4319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576229</v>
      </c>
      <c r="BO27" s="527"/>
      <c r="BP27" s="527"/>
      <c r="BQ27" s="527"/>
      <c r="BR27" s="527"/>
      <c r="BS27" s="527"/>
      <c r="BT27" s="527"/>
      <c r="BU27" s="528"/>
      <c r="BV27" s="526">
        <v>575418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3470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3865731</v>
      </c>
      <c r="BO28" s="371"/>
      <c r="BP28" s="371"/>
      <c r="BQ28" s="371"/>
      <c r="BR28" s="371"/>
      <c r="BS28" s="371"/>
      <c r="BT28" s="371"/>
      <c r="BU28" s="372"/>
      <c r="BV28" s="370">
        <v>3853426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16</v>
      </c>
      <c r="M29" s="459"/>
      <c r="N29" s="459"/>
      <c r="O29" s="459"/>
      <c r="P29" s="501"/>
      <c r="Q29" s="458">
        <v>3310</v>
      </c>
      <c r="R29" s="459"/>
      <c r="S29" s="459"/>
      <c r="T29" s="459"/>
      <c r="U29" s="459"/>
      <c r="V29" s="501"/>
      <c r="W29" s="556"/>
      <c r="X29" s="557"/>
      <c r="Y29" s="558"/>
      <c r="Z29" s="457" t="s">
        <v>177</v>
      </c>
      <c r="AA29" s="437"/>
      <c r="AB29" s="437"/>
      <c r="AC29" s="437"/>
      <c r="AD29" s="437"/>
      <c r="AE29" s="437"/>
      <c r="AF29" s="437"/>
      <c r="AG29" s="438"/>
      <c r="AH29" s="458">
        <v>486</v>
      </c>
      <c r="AI29" s="459"/>
      <c r="AJ29" s="459"/>
      <c r="AK29" s="459"/>
      <c r="AL29" s="501"/>
      <c r="AM29" s="458">
        <v>1509660</v>
      </c>
      <c r="AN29" s="459"/>
      <c r="AO29" s="459"/>
      <c r="AP29" s="459"/>
      <c r="AQ29" s="459"/>
      <c r="AR29" s="501"/>
      <c r="AS29" s="458">
        <v>3106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2328607</v>
      </c>
      <c r="BO29" s="408"/>
      <c r="BP29" s="408"/>
      <c r="BQ29" s="408"/>
      <c r="BR29" s="408"/>
      <c r="BS29" s="408"/>
      <c r="BT29" s="408"/>
      <c r="BU29" s="409"/>
      <c r="BV29" s="407">
        <v>2554473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9996893</v>
      </c>
      <c r="BO30" s="527"/>
      <c r="BP30" s="527"/>
      <c r="BQ30" s="527"/>
      <c r="BR30" s="527"/>
      <c r="BS30" s="527"/>
      <c r="BT30" s="527"/>
      <c r="BU30" s="528"/>
      <c r="BV30" s="526">
        <v>9889386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長崎県病院企業団（五島市分）</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五島市農林総合開発公社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診療所事業特別会計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国民健康保険事業特別会計（直営診療施設勘定）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港湾整備事業特別会計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長崎県市町村総合組合（一般会計）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嵯峨島旅客船</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IF('各会計、関係団体の財政状況及び健全化判断比率'!B36="","",'各会計、関係団体の財政状況及び健全化判断比率'!B36)</f>
        <v>交通船事業特別会計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〃（市町村会館管理事業特別会計）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五島テレビ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介護保険事業特別会計（介護サービス事業勘定）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〃（市町村会館馬町別館管理事業特別会計）</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長崎県林業公社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〃（公平委員会事業特別会計）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〃（行政不服審査会事業特別会計）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〃（交通災害共済事業特別会計）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長崎県後期高齢者医療広域連合（普通会計）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〃（後期高齢者医療事業会計）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qL/ZORXBHgJ6qiZjanQH3+Uhyu4JSGvXMrEklD4cmVCfDrX8cEwA4c5rQaJjaUTJxJQ1TprGL3LcHRih83EGUA==" saltValue="xG35g7a5e5DPQANJxu2y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3594522</v>
      </c>
      <c r="S5" s="613"/>
      <c r="T5" s="613"/>
      <c r="U5" s="613"/>
      <c r="V5" s="613"/>
      <c r="W5" s="613"/>
      <c r="X5" s="613"/>
      <c r="Y5" s="614"/>
      <c r="Z5" s="615">
        <v>10.6</v>
      </c>
      <c r="AA5" s="615"/>
      <c r="AB5" s="615"/>
      <c r="AC5" s="615"/>
      <c r="AD5" s="616">
        <v>3592082</v>
      </c>
      <c r="AE5" s="616"/>
      <c r="AF5" s="616"/>
      <c r="AG5" s="616"/>
      <c r="AH5" s="616"/>
      <c r="AI5" s="616"/>
      <c r="AJ5" s="616"/>
      <c r="AK5" s="616"/>
      <c r="AL5" s="617">
        <v>21.6</v>
      </c>
      <c r="AM5" s="618"/>
      <c r="AN5" s="618"/>
      <c r="AO5" s="619"/>
      <c r="AP5" s="609" t="s">
        <v>216</v>
      </c>
      <c r="AQ5" s="610"/>
      <c r="AR5" s="610"/>
      <c r="AS5" s="610"/>
      <c r="AT5" s="610"/>
      <c r="AU5" s="610"/>
      <c r="AV5" s="610"/>
      <c r="AW5" s="610"/>
      <c r="AX5" s="610"/>
      <c r="AY5" s="610"/>
      <c r="AZ5" s="610"/>
      <c r="BA5" s="610"/>
      <c r="BB5" s="610"/>
      <c r="BC5" s="610"/>
      <c r="BD5" s="610"/>
      <c r="BE5" s="610"/>
      <c r="BF5" s="611"/>
      <c r="BG5" s="623">
        <v>3589849</v>
      </c>
      <c r="BH5" s="624"/>
      <c r="BI5" s="624"/>
      <c r="BJ5" s="624"/>
      <c r="BK5" s="624"/>
      <c r="BL5" s="624"/>
      <c r="BM5" s="624"/>
      <c r="BN5" s="625"/>
      <c r="BO5" s="626">
        <v>99.9</v>
      </c>
      <c r="BP5" s="626"/>
      <c r="BQ5" s="626"/>
      <c r="BR5" s="626"/>
      <c r="BS5" s="627">
        <v>25060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259738</v>
      </c>
      <c r="S6" s="624"/>
      <c r="T6" s="624"/>
      <c r="U6" s="624"/>
      <c r="V6" s="624"/>
      <c r="W6" s="624"/>
      <c r="X6" s="624"/>
      <c r="Y6" s="625"/>
      <c r="Z6" s="626">
        <v>0.8</v>
      </c>
      <c r="AA6" s="626"/>
      <c r="AB6" s="626"/>
      <c r="AC6" s="626"/>
      <c r="AD6" s="627">
        <v>259738</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3589849</v>
      </c>
      <c r="BH6" s="624"/>
      <c r="BI6" s="624"/>
      <c r="BJ6" s="624"/>
      <c r="BK6" s="624"/>
      <c r="BL6" s="624"/>
      <c r="BM6" s="624"/>
      <c r="BN6" s="625"/>
      <c r="BO6" s="626">
        <v>99.9</v>
      </c>
      <c r="BP6" s="626"/>
      <c r="BQ6" s="626"/>
      <c r="BR6" s="626"/>
      <c r="BS6" s="627">
        <v>25060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181021</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180996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1001</v>
      </c>
      <c r="S7" s="624"/>
      <c r="T7" s="624"/>
      <c r="U7" s="624"/>
      <c r="V7" s="624"/>
      <c r="W7" s="624"/>
      <c r="X7" s="624"/>
      <c r="Y7" s="625"/>
      <c r="Z7" s="626">
        <v>0</v>
      </c>
      <c r="AA7" s="626"/>
      <c r="AB7" s="626"/>
      <c r="AC7" s="626"/>
      <c r="AD7" s="627">
        <v>1001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1463279</v>
      </c>
      <c r="BH7" s="624"/>
      <c r="BI7" s="624"/>
      <c r="BJ7" s="624"/>
      <c r="BK7" s="624"/>
      <c r="BL7" s="624"/>
      <c r="BM7" s="624"/>
      <c r="BN7" s="625"/>
      <c r="BO7" s="626">
        <v>40.700000000000003</v>
      </c>
      <c r="BP7" s="626"/>
      <c r="BQ7" s="626"/>
      <c r="BR7" s="626"/>
      <c r="BS7" s="627">
        <v>25060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4599475</v>
      </c>
      <c r="CS7" s="624"/>
      <c r="CT7" s="624"/>
      <c r="CU7" s="624"/>
      <c r="CV7" s="624"/>
      <c r="CW7" s="624"/>
      <c r="CX7" s="624"/>
      <c r="CY7" s="625"/>
      <c r="CZ7" s="626">
        <v>14.1</v>
      </c>
      <c r="DA7" s="626"/>
      <c r="DB7" s="626"/>
      <c r="DC7" s="626"/>
      <c r="DD7" s="632">
        <v>404572</v>
      </c>
      <c r="DE7" s="624"/>
      <c r="DF7" s="624"/>
      <c r="DG7" s="624"/>
      <c r="DH7" s="624"/>
      <c r="DI7" s="624"/>
      <c r="DJ7" s="624"/>
      <c r="DK7" s="624"/>
      <c r="DL7" s="624"/>
      <c r="DM7" s="624"/>
      <c r="DN7" s="624"/>
      <c r="DO7" s="624"/>
      <c r="DP7" s="625"/>
      <c r="DQ7" s="632">
        <v>2861336</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12563</v>
      </c>
      <c r="S8" s="624"/>
      <c r="T8" s="624"/>
      <c r="U8" s="624"/>
      <c r="V8" s="624"/>
      <c r="W8" s="624"/>
      <c r="X8" s="624"/>
      <c r="Y8" s="625"/>
      <c r="Z8" s="626">
        <v>0</v>
      </c>
      <c r="AA8" s="626"/>
      <c r="AB8" s="626"/>
      <c r="AC8" s="626"/>
      <c r="AD8" s="627">
        <v>12563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55192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9062470</v>
      </c>
      <c r="CS8" s="624"/>
      <c r="CT8" s="624"/>
      <c r="CU8" s="624"/>
      <c r="CV8" s="624"/>
      <c r="CW8" s="624"/>
      <c r="CX8" s="624"/>
      <c r="CY8" s="625"/>
      <c r="CZ8" s="626">
        <v>27.7</v>
      </c>
      <c r="DA8" s="626"/>
      <c r="DB8" s="626"/>
      <c r="DC8" s="626"/>
      <c r="DD8" s="632">
        <v>83380</v>
      </c>
      <c r="DE8" s="624"/>
      <c r="DF8" s="624"/>
      <c r="DG8" s="624"/>
      <c r="DH8" s="624"/>
      <c r="DI8" s="624"/>
      <c r="DJ8" s="624"/>
      <c r="DK8" s="624"/>
      <c r="DL8" s="624"/>
      <c r="DM8" s="624"/>
      <c r="DN8" s="624"/>
      <c r="DO8" s="624"/>
      <c r="DP8" s="625"/>
      <c r="DQ8" s="632">
        <v>4888954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15717</v>
      </c>
      <c r="S9" s="624"/>
      <c r="T9" s="624"/>
      <c r="U9" s="624"/>
      <c r="V9" s="624"/>
      <c r="W9" s="624"/>
      <c r="X9" s="624"/>
      <c r="Y9" s="625"/>
      <c r="Z9" s="626">
        <v>0</v>
      </c>
      <c r="AA9" s="626"/>
      <c r="AB9" s="626"/>
      <c r="AC9" s="626"/>
      <c r="AD9" s="627">
        <v>15717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1245258</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3295756</v>
      </c>
      <c r="CS9" s="624"/>
      <c r="CT9" s="624"/>
      <c r="CU9" s="624"/>
      <c r="CV9" s="624"/>
      <c r="CW9" s="624"/>
      <c r="CX9" s="624"/>
      <c r="CY9" s="625"/>
      <c r="CZ9" s="626">
        <v>10.1</v>
      </c>
      <c r="DA9" s="626"/>
      <c r="DB9" s="626"/>
      <c r="DC9" s="626"/>
      <c r="DD9" s="632">
        <v>237667</v>
      </c>
      <c r="DE9" s="624"/>
      <c r="DF9" s="624"/>
      <c r="DG9" s="624"/>
      <c r="DH9" s="624"/>
      <c r="DI9" s="624"/>
      <c r="DJ9" s="624"/>
      <c r="DK9" s="624"/>
      <c r="DL9" s="624"/>
      <c r="DM9" s="624"/>
      <c r="DN9" s="624"/>
      <c r="DO9" s="624"/>
      <c r="DP9" s="625"/>
      <c r="DQ9" s="632">
        <v>2709636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75125</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27976</v>
      </c>
      <c r="CS10" s="624"/>
      <c r="CT10" s="624"/>
      <c r="CU10" s="624"/>
      <c r="CV10" s="624"/>
      <c r="CW10" s="624"/>
      <c r="CX10" s="624"/>
      <c r="CY10" s="625"/>
      <c r="CZ10" s="626">
        <v>0.1</v>
      </c>
      <c r="DA10" s="626"/>
      <c r="DB10" s="626"/>
      <c r="DC10" s="626"/>
      <c r="DD10" s="632">
        <v>4038</v>
      </c>
      <c r="DE10" s="624"/>
      <c r="DF10" s="624"/>
      <c r="DG10" s="624"/>
      <c r="DH10" s="624"/>
      <c r="DI10" s="624"/>
      <c r="DJ10" s="624"/>
      <c r="DK10" s="624"/>
      <c r="DL10" s="624"/>
      <c r="DM10" s="624"/>
      <c r="DN10" s="624"/>
      <c r="DO10" s="624"/>
      <c r="DP10" s="625"/>
      <c r="DQ10" s="632">
        <v>12702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855711</v>
      </c>
      <c r="S11" s="624"/>
      <c r="T11" s="624"/>
      <c r="U11" s="624"/>
      <c r="V11" s="624"/>
      <c r="W11" s="624"/>
      <c r="X11" s="624"/>
      <c r="Y11" s="625"/>
      <c r="Z11" s="628">
        <v>2.5</v>
      </c>
      <c r="AA11" s="629"/>
      <c r="AB11" s="629"/>
      <c r="AC11" s="635"/>
      <c r="AD11" s="632">
        <v>855711</v>
      </c>
      <c r="AE11" s="624"/>
      <c r="AF11" s="624"/>
      <c r="AG11" s="624"/>
      <c r="AH11" s="624"/>
      <c r="AI11" s="624"/>
      <c r="AJ11" s="624"/>
      <c r="AK11" s="625"/>
      <c r="AL11" s="628">
        <v>5.0999999999999996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87704</v>
      </c>
      <c r="BH11" s="624"/>
      <c r="BI11" s="624"/>
      <c r="BJ11" s="624"/>
      <c r="BK11" s="624"/>
      <c r="BL11" s="624"/>
      <c r="BM11" s="624"/>
      <c r="BN11" s="625"/>
      <c r="BO11" s="626">
        <v>2.4</v>
      </c>
      <c r="BP11" s="626"/>
      <c r="BQ11" s="626"/>
      <c r="BR11" s="626"/>
      <c r="BS11" s="627">
        <v>25060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3130521</v>
      </c>
      <c r="CS11" s="624"/>
      <c r="CT11" s="624"/>
      <c r="CU11" s="624"/>
      <c r="CV11" s="624"/>
      <c r="CW11" s="624"/>
      <c r="CX11" s="624"/>
      <c r="CY11" s="625"/>
      <c r="CZ11" s="626">
        <v>9.6</v>
      </c>
      <c r="DA11" s="626"/>
      <c r="DB11" s="626"/>
      <c r="DC11" s="626"/>
      <c r="DD11" s="632">
        <v>1126569</v>
      </c>
      <c r="DE11" s="624"/>
      <c r="DF11" s="624"/>
      <c r="DG11" s="624"/>
      <c r="DH11" s="624"/>
      <c r="DI11" s="624"/>
      <c r="DJ11" s="624"/>
      <c r="DK11" s="624"/>
      <c r="DL11" s="624"/>
      <c r="DM11" s="624"/>
      <c r="DN11" s="624"/>
      <c r="DO11" s="624"/>
      <c r="DP11" s="625"/>
      <c r="DQ11" s="632">
        <v>1083450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4497</v>
      </c>
      <c r="S12" s="624"/>
      <c r="T12" s="624"/>
      <c r="U12" s="624"/>
      <c r="V12" s="624"/>
      <c r="W12" s="624"/>
      <c r="X12" s="624"/>
      <c r="Y12" s="625"/>
      <c r="Z12" s="626">
        <v>0</v>
      </c>
      <c r="AA12" s="626"/>
      <c r="AB12" s="626"/>
      <c r="AC12" s="626"/>
      <c r="AD12" s="627">
        <v>4497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1650868</v>
      </c>
      <c r="BH12" s="624"/>
      <c r="BI12" s="624"/>
      <c r="BJ12" s="624"/>
      <c r="BK12" s="624"/>
      <c r="BL12" s="624"/>
      <c r="BM12" s="624"/>
      <c r="BN12" s="625"/>
      <c r="BO12" s="626">
        <v>45.9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1921937</v>
      </c>
      <c r="CS12" s="624"/>
      <c r="CT12" s="624"/>
      <c r="CU12" s="624"/>
      <c r="CV12" s="624"/>
      <c r="CW12" s="624"/>
      <c r="CX12" s="624"/>
      <c r="CY12" s="625"/>
      <c r="CZ12" s="626">
        <v>5.9</v>
      </c>
      <c r="DA12" s="626"/>
      <c r="DB12" s="626"/>
      <c r="DC12" s="626"/>
      <c r="DD12" s="632">
        <v>108498</v>
      </c>
      <c r="DE12" s="624"/>
      <c r="DF12" s="624"/>
      <c r="DG12" s="624"/>
      <c r="DH12" s="624"/>
      <c r="DI12" s="624"/>
      <c r="DJ12" s="624"/>
      <c r="DK12" s="624"/>
      <c r="DL12" s="624"/>
      <c r="DM12" s="624"/>
      <c r="DN12" s="624"/>
      <c r="DO12" s="624"/>
      <c r="DP12" s="625"/>
      <c r="DQ12" s="632">
        <v>1307229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1615614</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1763019</v>
      </c>
      <c r="CS13" s="624"/>
      <c r="CT13" s="624"/>
      <c r="CU13" s="624"/>
      <c r="CV13" s="624"/>
      <c r="CW13" s="624"/>
      <c r="CX13" s="624"/>
      <c r="CY13" s="625"/>
      <c r="CZ13" s="626">
        <v>5.4</v>
      </c>
      <c r="DA13" s="626"/>
      <c r="DB13" s="626"/>
      <c r="DC13" s="626"/>
      <c r="DD13" s="632">
        <v>1217632</v>
      </c>
      <c r="DE13" s="624"/>
      <c r="DF13" s="624"/>
      <c r="DG13" s="624"/>
      <c r="DH13" s="624"/>
      <c r="DI13" s="624"/>
      <c r="DJ13" s="624"/>
      <c r="DK13" s="624"/>
      <c r="DL13" s="624"/>
      <c r="DM13" s="624"/>
      <c r="DN13" s="624"/>
      <c r="DO13" s="624"/>
      <c r="DP13" s="625"/>
      <c r="DQ13" s="632">
        <v>681823</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734</v>
      </c>
      <c r="S14" s="624"/>
      <c r="T14" s="624"/>
      <c r="U14" s="624"/>
      <c r="V14" s="624"/>
      <c r="W14" s="624"/>
      <c r="X14" s="624"/>
      <c r="Y14" s="625"/>
      <c r="Z14" s="626">
        <v>0</v>
      </c>
      <c r="AA14" s="626"/>
      <c r="AB14" s="626"/>
      <c r="AC14" s="626"/>
      <c r="AD14" s="627">
        <v>734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177196</v>
      </c>
      <c r="BH14" s="624"/>
      <c r="BI14" s="624"/>
      <c r="BJ14" s="624"/>
      <c r="BK14" s="624"/>
      <c r="BL14" s="624"/>
      <c r="BM14" s="624"/>
      <c r="BN14" s="625"/>
      <c r="BO14" s="626">
        <v>4.9000000000000004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958375</v>
      </c>
      <c r="CS14" s="624"/>
      <c r="CT14" s="624"/>
      <c r="CU14" s="624"/>
      <c r="CV14" s="624"/>
      <c r="CW14" s="624"/>
      <c r="CX14" s="624"/>
      <c r="CY14" s="625"/>
      <c r="CZ14" s="626">
        <v>2.9</v>
      </c>
      <c r="DA14" s="626"/>
      <c r="DB14" s="626"/>
      <c r="DC14" s="626"/>
      <c r="DD14" s="632">
        <v>80844</v>
      </c>
      <c r="DE14" s="624"/>
      <c r="DF14" s="624"/>
      <c r="DG14" s="624"/>
      <c r="DH14" s="624"/>
      <c r="DI14" s="624"/>
      <c r="DJ14" s="624"/>
      <c r="DK14" s="624"/>
      <c r="DL14" s="624"/>
      <c r="DM14" s="624"/>
      <c r="DN14" s="624"/>
      <c r="DO14" s="624"/>
      <c r="DP14" s="625"/>
      <c r="DQ14" s="632">
        <v>861625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296794</v>
      </c>
      <c r="BH15" s="624"/>
      <c r="BI15" s="624"/>
      <c r="BJ15" s="624"/>
      <c r="BK15" s="624"/>
      <c r="BL15" s="624"/>
      <c r="BM15" s="624"/>
      <c r="BN15" s="625"/>
      <c r="BO15" s="626">
        <v>8.3000000000000007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2712777</v>
      </c>
      <c r="CS15" s="624"/>
      <c r="CT15" s="624"/>
      <c r="CU15" s="624"/>
      <c r="CV15" s="624"/>
      <c r="CW15" s="624"/>
      <c r="CX15" s="624"/>
      <c r="CY15" s="625"/>
      <c r="CZ15" s="626">
        <v>8.3000000000000007</v>
      </c>
      <c r="DA15" s="626"/>
      <c r="DB15" s="626"/>
      <c r="DC15" s="626"/>
      <c r="DD15" s="632">
        <v>603066</v>
      </c>
      <c r="DE15" s="624"/>
      <c r="DF15" s="624"/>
      <c r="DG15" s="624"/>
      <c r="DH15" s="624"/>
      <c r="DI15" s="624"/>
      <c r="DJ15" s="624"/>
      <c r="DK15" s="624"/>
      <c r="DL15" s="624"/>
      <c r="DM15" s="624"/>
      <c r="DN15" s="624"/>
      <c r="DO15" s="624"/>
      <c r="DP15" s="625"/>
      <c r="DQ15" s="632">
        <v>1940353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17577</v>
      </c>
      <c r="S16" s="624"/>
      <c r="T16" s="624"/>
      <c r="U16" s="624"/>
      <c r="V16" s="624"/>
      <c r="W16" s="624"/>
      <c r="X16" s="624"/>
      <c r="Y16" s="625"/>
      <c r="Z16" s="626">
        <v>0.1</v>
      </c>
      <c r="AA16" s="626"/>
      <c r="AB16" s="626"/>
      <c r="AC16" s="626"/>
      <c r="AD16" s="627">
        <v>17577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1712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558252</v>
      </c>
      <c r="CS16" s="624"/>
      <c r="CT16" s="624"/>
      <c r="CU16" s="624"/>
      <c r="CV16" s="624"/>
      <c r="CW16" s="624"/>
      <c r="CX16" s="624"/>
      <c r="CY16" s="625"/>
      <c r="CZ16" s="626">
        <v>1.7</v>
      </c>
      <c r="DA16" s="626"/>
      <c r="DB16" s="626"/>
      <c r="DC16" s="626"/>
      <c r="DD16" s="632" t="s">
        <v>122</v>
      </c>
      <c r="DE16" s="624"/>
      <c r="DF16" s="624"/>
      <c r="DG16" s="624"/>
      <c r="DH16" s="624"/>
      <c r="DI16" s="624"/>
      <c r="DJ16" s="624"/>
      <c r="DK16" s="624"/>
      <c r="DL16" s="624"/>
      <c r="DM16" s="624"/>
      <c r="DN16" s="624"/>
      <c r="DO16" s="624"/>
      <c r="DP16" s="625"/>
      <c r="DQ16" s="632">
        <v>29189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52534</v>
      </c>
      <c r="S17" s="624"/>
      <c r="T17" s="624"/>
      <c r="U17" s="624"/>
      <c r="V17" s="624"/>
      <c r="W17" s="624"/>
      <c r="X17" s="624"/>
      <c r="Y17" s="625"/>
      <c r="Z17" s="626">
        <v>0.2</v>
      </c>
      <c r="AA17" s="626"/>
      <c r="AB17" s="626"/>
      <c r="AC17" s="626"/>
      <c r="AD17" s="627">
        <v>52534</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4485418</v>
      </c>
      <c r="CS17" s="624"/>
      <c r="CT17" s="624"/>
      <c r="CU17" s="624"/>
      <c r="CV17" s="624"/>
      <c r="CW17" s="624"/>
      <c r="CX17" s="624"/>
      <c r="CY17" s="625"/>
      <c r="CZ17" s="626">
        <v>13.7</v>
      </c>
      <c r="DA17" s="626"/>
      <c r="DB17" s="626"/>
      <c r="DC17" s="626"/>
      <c r="DD17" s="632" t="s">
        <v>122</v>
      </c>
      <c r="DE17" s="624"/>
      <c r="DF17" s="624"/>
      <c r="DG17" s="624"/>
      <c r="DH17" s="624"/>
      <c r="DI17" s="624"/>
      <c r="DJ17" s="624"/>
      <c r="DK17" s="624"/>
      <c r="DL17" s="624"/>
      <c r="DM17" s="624"/>
      <c r="DN17" s="624"/>
      <c r="DO17" s="624"/>
      <c r="DP17" s="625"/>
      <c r="DQ17" s="632">
        <v>4365449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18638</v>
      </c>
      <c r="S18" s="624"/>
      <c r="T18" s="624"/>
      <c r="U18" s="624"/>
      <c r="V18" s="624"/>
      <c r="W18" s="624"/>
      <c r="X18" s="624"/>
      <c r="Y18" s="625"/>
      <c r="Z18" s="626">
        <v>0.1</v>
      </c>
      <c r="AA18" s="626"/>
      <c r="AB18" s="626"/>
      <c r="AC18" s="626"/>
      <c r="AD18" s="627">
        <v>18638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4126</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4126</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11525</v>
      </c>
      <c r="S19" s="624"/>
      <c r="T19" s="624"/>
      <c r="U19" s="624"/>
      <c r="V19" s="624"/>
      <c r="W19" s="624"/>
      <c r="X19" s="624"/>
      <c r="Y19" s="625"/>
      <c r="Z19" s="626">
        <v>0</v>
      </c>
      <c r="AA19" s="626"/>
      <c r="AB19" s="626"/>
      <c r="AC19" s="626"/>
      <c r="AD19" s="627">
        <v>11525</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4673</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7113</v>
      </c>
      <c r="S20" s="624"/>
      <c r="T20" s="624"/>
      <c r="U20" s="624"/>
      <c r="V20" s="624"/>
      <c r="W20" s="624"/>
      <c r="X20" s="624"/>
      <c r="Y20" s="625"/>
      <c r="Z20" s="626">
        <v>0</v>
      </c>
      <c r="AA20" s="626"/>
      <c r="AB20" s="626"/>
      <c r="AC20" s="626"/>
      <c r="AD20" s="627">
        <v>7113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4673</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32701123</v>
      </c>
      <c r="CS20" s="624"/>
      <c r="CT20" s="624"/>
      <c r="CU20" s="624"/>
      <c r="CV20" s="624"/>
      <c r="CW20" s="624"/>
      <c r="CX20" s="624"/>
      <c r="CY20" s="625"/>
      <c r="CZ20" s="626">
        <v>100</v>
      </c>
      <c r="DA20" s="626"/>
      <c r="DB20" s="626"/>
      <c r="DC20" s="626"/>
      <c r="DD20" s="632">
        <v>3866266</v>
      </c>
      <c r="DE20" s="624"/>
      <c r="DF20" s="624"/>
      <c r="DG20" s="624"/>
      <c r="DH20" s="624"/>
      <c r="DI20" s="624"/>
      <c r="DJ20" s="624"/>
      <c r="DK20" s="624"/>
      <c r="DL20" s="624"/>
      <c r="DM20" s="624"/>
      <c r="DN20" s="624"/>
      <c r="DO20" s="624"/>
      <c r="DP20" s="625"/>
      <c r="DQ20" s="632">
        <v>20926868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14103852</v>
      </c>
      <c r="S21" s="624"/>
      <c r="T21" s="624"/>
      <c r="U21" s="624"/>
      <c r="V21" s="624"/>
      <c r="W21" s="624"/>
      <c r="X21" s="624"/>
      <c r="Y21" s="625"/>
      <c r="Z21" s="626">
        <v>41.7</v>
      </c>
      <c r="AA21" s="626"/>
      <c r="AB21" s="626"/>
      <c r="AC21" s="626"/>
      <c r="AD21" s="627">
        <v>11733728</v>
      </c>
      <c r="AE21" s="627"/>
      <c r="AF21" s="627"/>
      <c r="AG21" s="627"/>
      <c r="AH21" s="627"/>
      <c r="AI21" s="627"/>
      <c r="AJ21" s="627"/>
      <c r="AK21" s="627"/>
      <c r="AL21" s="628">
        <v>70.5</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2233</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11733728</v>
      </c>
      <c r="S22" s="624"/>
      <c r="T22" s="624"/>
      <c r="U22" s="624"/>
      <c r="V22" s="624"/>
      <c r="W22" s="624"/>
      <c r="X22" s="624"/>
      <c r="Y22" s="625"/>
      <c r="Z22" s="626">
        <v>34.700000000000003</v>
      </c>
      <c r="AA22" s="626"/>
      <c r="AB22" s="626"/>
      <c r="AC22" s="626"/>
      <c r="AD22" s="627">
        <v>11733728</v>
      </c>
      <c r="AE22" s="627"/>
      <c r="AF22" s="627"/>
      <c r="AG22" s="627"/>
      <c r="AH22" s="627"/>
      <c r="AI22" s="627"/>
      <c r="AJ22" s="627"/>
      <c r="AK22" s="627"/>
      <c r="AL22" s="628">
        <v>70.5</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2370124</v>
      </c>
      <c r="S23" s="624"/>
      <c r="T23" s="624"/>
      <c r="U23" s="624"/>
      <c r="V23" s="624"/>
      <c r="W23" s="624"/>
      <c r="X23" s="624"/>
      <c r="Y23" s="625"/>
      <c r="Z23" s="626">
        <v>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2440</v>
      </c>
      <c r="BH23" s="624"/>
      <c r="BI23" s="624"/>
      <c r="BJ23" s="624"/>
      <c r="BK23" s="624"/>
      <c r="BL23" s="624"/>
      <c r="BM23" s="624"/>
      <c r="BN23" s="625"/>
      <c r="BO23" s="626">
        <v>0.1</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15291389</v>
      </c>
      <c r="CS24" s="613"/>
      <c r="CT24" s="613"/>
      <c r="CU24" s="613"/>
      <c r="CV24" s="613"/>
      <c r="CW24" s="613"/>
      <c r="CX24" s="613"/>
      <c r="CY24" s="614"/>
      <c r="CZ24" s="617">
        <v>46.8</v>
      </c>
      <c r="DA24" s="618"/>
      <c r="DB24" s="618"/>
      <c r="DC24" s="634"/>
      <c r="DD24" s="653">
        <v>11402053</v>
      </c>
      <c r="DE24" s="613"/>
      <c r="DF24" s="613"/>
      <c r="DG24" s="613"/>
      <c r="DH24" s="613"/>
      <c r="DI24" s="613"/>
      <c r="DJ24" s="613"/>
      <c r="DK24" s="614"/>
      <c r="DL24" s="653">
        <v>9926115</v>
      </c>
      <c r="DM24" s="613"/>
      <c r="DN24" s="613"/>
      <c r="DO24" s="613"/>
      <c r="DP24" s="613"/>
      <c r="DQ24" s="613"/>
      <c r="DR24" s="613"/>
      <c r="DS24" s="613"/>
      <c r="DT24" s="613"/>
      <c r="DU24" s="613"/>
      <c r="DV24" s="614"/>
      <c r="DW24" s="617">
        <v>59.4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18937084</v>
      </c>
      <c r="S25" s="624"/>
      <c r="T25" s="624"/>
      <c r="U25" s="624"/>
      <c r="V25" s="624"/>
      <c r="W25" s="624"/>
      <c r="X25" s="624"/>
      <c r="Y25" s="625"/>
      <c r="Z25" s="626">
        <v>55.9</v>
      </c>
      <c r="AA25" s="626"/>
      <c r="AB25" s="626"/>
      <c r="AC25" s="626"/>
      <c r="AD25" s="627">
        <v>16564520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4874478</v>
      </c>
      <c r="CS25" s="656"/>
      <c r="CT25" s="656"/>
      <c r="CU25" s="656"/>
      <c r="CV25" s="656"/>
      <c r="CW25" s="656"/>
      <c r="CX25" s="656"/>
      <c r="CY25" s="657"/>
      <c r="CZ25" s="628">
        <v>14.9</v>
      </c>
      <c r="DA25" s="654"/>
      <c r="DB25" s="654"/>
      <c r="DC25" s="658"/>
      <c r="DD25" s="632">
        <v>4608247</v>
      </c>
      <c r="DE25" s="656"/>
      <c r="DF25" s="656"/>
      <c r="DG25" s="656"/>
      <c r="DH25" s="656"/>
      <c r="DI25" s="656"/>
      <c r="DJ25" s="656"/>
      <c r="DK25" s="657"/>
      <c r="DL25" s="632">
        <v>4358299</v>
      </c>
      <c r="DM25" s="656"/>
      <c r="DN25" s="656"/>
      <c r="DO25" s="656"/>
      <c r="DP25" s="656"/>
      <c r="DQ25" s="656"/>
      <c r="DR25" s="656"/>
      <c r="DS25" s="656"/>
      <c r="DT25" s="656"/>
      <c r="DU25" s="656"/>
      <c r="DV25" s="657"/>
      <c r="DW25" s="628">
        <v>26.1</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3098</v>
      </c>
      <c r="S26" s="624"/>
      <c r="T26" s="624"/>
      <c r="U26" s="624"/>
      <c r="V26" s="624"/>
      <c r="W26" s="624"/>
      <c r="X26" s="624"/>
      <c r="Y26" s="625"/>
      <c r="Z26" s="626">
        <v>0</v>
      </c>
      <c r="AA26" s="626"/>
      <c r="AB26" s="626"/>
      <c r="AC26" s="626"/>
      <c r="AD26" s="627">
        <v>3098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2794183</v>
      </c>
      <c r="CS26" s="624"/>
      <c r="CT26" s="624"/>
      <c r="CU26" s="624"/>
      <c r="CV26" s="624"/>
      <c r="CW26" s="624"/>
      <c r="CX26" s="624"/>
      <c r="CY26" s="625"/>
      <c r="CZ26" s="628">
        <v>8.5</v>
      </c>
      <c r="DA26" s="654"/>
      <c r="DB26" s="654"/>
      <c r="DC26" s="658"/>
      <c r="DD26" s="632">
        <v>2657671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91668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3594522</v>
      </c>
      <c r="BH27" s="624"/>
      <c r="BI27" s="624"/>
      <c r="BJ27" s="624"/>
      <c r="BK27" s="624"/>
      <c r="BL27" s="624"/>
      <c r="BM27" s="624"/>
      <c r="BN27" s="625"/>
      <c r="BO27" s="626">
        <v>100</v>
      </c>
      <c r="BP27" s="626"/>
      <c r="BQ27" s="626"/>
      <c r="BR27" s="626"/>
      <c r="BS27" s="627">
        <v>25060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5932542</v>
      </c>
      <c r="CS27" s="656"/>
      <c r="CT27" s="656"/>
      <c r="CU27" s="656"/>
      <c r="CV27" s="656"/>
      <c r="CW27" s="656"/>
      <c r="CX27" s="656"/>
      <c r="CY27" s="657"/>
      <c r="CZ27" s="628">
        <v>18.100000000000001</v>
      </c>
      <c r="DA27" s="654"/>
      <c r="DB27" s="654"/>
      <c r="DC27" s="658"/>
      <c r="DD27" s="632">
        <v>2429406</v>
      </c>
      <c r="DE27" s="656"/>
      <c r="DF27" s="656"/>
      <c r="DG27" s="656"/>
      <c r="DH27" s="656"/>
      <c r="DI27" s="656"/>
      <c r="DJ27" s="656"/>
      <c r="DK27" s="657"/>
      <c r="DL27" s="632">
        <v>1494299</v>
      </c>
      <c r="DM27" s="656"/>
      <c r="DN27" s="656"/>
      <c r="DO27" s="656"/>
      <c r="DP27" s="656"/>
      <c r="DQ27" s="656"/>
      <c r="DR27" s="656"/>
      <c r="DS27" s="656"/>
      <c r="DT27" s="656"/>
      <c r="DU27" s="656"/>
      <c r="DV27" s="657"/>
      <c r="DW27" s="628">
        <v>8.9</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185953</v>
      </c>
      <c r="S28" s="624"/>
      <c r="T28" s="624"/>
      <c r="U28" s="624"/>
      <c r="V28" s="624"/>
      <c r="W28" s="624"/>
      <c r="X28" s="624"/>
      <c r="Y28" s="625"/>
      <c r="Z28" s="626">
        <v>0.5</v>
      </c>
      <c r="AA28" s="626"/>
      <c r="AB28" s="626"/>
      <c r="AC28" s="626"/>
      <c r="AD28" s="627">
        <v>14146</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4484369</v>
      </c>
      <c r="CS28" s="624"/>
      <c r="CT28" s="624"/>
      <c r="CU28" s="624"/>
      <c r="CV28" s="624"/>
      <c r="CW28" s="624"/>
      <c r="CX28" s="624"/>
      <c r="CY28" s="625"/>
      <c r="CZ28" s="628">
        <v>13.7</v>
      </c>
      <c r="DA28" s="654"/>
      <c r="DB28" s="654"/>
      <c r="DC28" s="658"/>
      <c r="DD28" s="632">
        <v>4364400</v>
      </c>
      <c r="DE28" s="624"/>
      <c r="DF28" s="624"/>
      <c r="DG28" s="624"/>
      <c r="DH28" s="624"/>
      <c r="DI28" s="624"/>
      <c r="DJ28" s="624"/>
      <c r="DK28" s="625"/>
      <c r="DL28" s="632">
        <v>4073517</v>
      </c>
      <c r="DM28" s="624"/>
      <c r="DN28" s="624"/>
      <c r="DO28" s="624"/>
      <c r="DP28" s="624"/>
      <c r="DQ28" s="624"/>
      <c r="DR28" s="624"/>
      <c r="DS28" s="624"/>
      <c r="DT28" s="624"/>
      <c r="DU28" s="624"/>
      <c r="DV28" s="625"/>
      <c r="DW28" s="628">
        <v>24.4</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122317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4484241</v>
      </c>
      <c r="CS29" s="656"/>
      <c r="CT29" s="656"/>
      <c r="CU29" s="656"/>
      <c r="CV29" s="656"/>
      <c r="CW29" s="656"/>
      <c r="CX29" s="656"/>
      <c r="CY29" s="657"/>
      <c r="CZ29" s="628">
        <v>13.7</v>
      </c>
      <c r="DA29" s="654"/>
      <c r="DB29" s="654"/>
      <c r="DC29" s="658"/>
      <c r="DD29" s="632">
        <v>4364272</v>
      </c>
      <c r="DE29" s="656"/>
      <c r="DF29" s="656"/>
      <c r="DG29" s="656"/>
      <c r="DH29" s="656"/>
      <c r="DI29" s="656"/>
      <c r="DJ29" s="656"/>
      <c r="DK29" s="657"/>
      <c r="DL29" s="632">
        <v>4073389</v>
      </c>
      <c r="DM29" s="656"/>
      <c r="DN29" s="656"/>
      <c r="DO29" s="656"/>
      <c r="DP29" s="656"/>
      <c r="DQ29" s="656"/>
      <c r="DR29" s="656"/>
      <c r="DS29" s="656"/>
      <c r="DT29" s="656"/>
      <c r="DU29" s="656"/>
      <c r="DV29" s="657"/>
      <c r="DW29" s="628">
        <v>24.4</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5294520</v>
      </c>
      <c r="S30" s="624"/>
      <c r="T30" s="624"/>
      <c r="U30" s="624"/>
      <c r="V30" s="624"/>
      <c r="W30" s="624"/>
      <c r="X30" s="624"/>
      <c r="Y30" s="625"/>
      <c r="Z30" s="626">
        <v>15.6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4354781</v>
      </c>
      <c r="CS30" s="624"/>
      <c r="CT30" s="624"/>
      <c r="CU30" s="624"/>
      <c r="CV30" s="624"/>
      <c r="CW30" s="624"/>
      <c r="CX30" s="624"/>
      <c r="CY30" s="625"/>
      <c r="CZ30" s="628">
        <v>13.3</v>
      </c>
      <c r="DA30" s="654"/>
      <c r="DB30" s="654"/>
      <c r="DC30" s="658"/>
      <c r="DD30" s="632">
        <v>4240070</v>
      </c>
      <c r="DE30" s="624"/>
      <c r="DF30" s="624"/>
      <c r="DG30" s="624"/>
      <c r="DH30" s="624"/>
      <c r="DI30" s="624"/>
      <c r="DJ30" s="624"/>
      <c r="DK30" s="625"/>
      <c r="DL30" s="632">
        <v>3949258</v>
      </c>
      <c r="DM30" s="624"/>
      <c r="DN30" s="624"/>
      <c r="DO30" s="624"/>
      <c r="DP30" s="624"/>
      <c r="DQ30" s="624"/>
      <c r="DR30" s="624"/>
      <c r="DS30" s="624"/>
      <c r="DT30" s="624"/>
      <c r="DU30" s="624"/>
      <c r="DV30" s="625"/>
      <c r="DW30" s="628">
        <v>23.6</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v>24283</v>
      </c>
      <c r="S31" s="624"/>
      <c r="T31" s="624"/>
      <c r="U31" s="624"/>
      <c r="V31" s="624"/>
      <c r="W31" s="624"/>
      <c r="X31" s="624"/>
      <c r="Y31" s="625"/>
      <c r="Z31" s="626">
        <v>0.1</v>
      </c>
      <c r="AA31" s="626"/>
      <c r="AB31" s="626"/>
      <c r="AC31" s="626"/>
      <c r="AD31" s="627">
        <v>24283</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96.6</v>
      </c>
      <c r="BN31" s="667"/>
      <c r="BO31" s="667"/>
      <c r="BP31" s="667"/>
      <c r="BQ31" s="668"/>
      <c r="BR31" s="679">
        <v>99.3</v>
      </c>
      <c r="BS31" s="667"/>
      <c r="BT31" s="667"/>
      <c r="BU31" s="667"/>
      <c r="BV31" s="667"/>
      <c r="BW31" s="667"/>
      <c r="BX31" s="618">
        <v>96.2</v>
      </c>
      <c r="BY31" s="667"/>
      <c r="BZ31" s="667"/>
      <c r="CA31" s="667"/>
      <c r="CB31" s="668"/>
      <c r="CD31" s="661"/>
      <c r="CE31" s="662"/>
      <c r="CF31" s="620" t="s">
        <v>300</v>
      </c>
      <c r="CG31" s="621"/>
      <c r="CH31" s="621"/>
      <c r="CI31" s="621"/>
      <c r="CJ31" s="621"/>
      <c r="CK31" s="621"/>
      <c r="CL31" s="621"/>
      <c r="CM31" s="621"/>
      <c r="CN31" s="621"/>
      <c r="CO31" s="621"/>
      <c r="CP31" s="621"/>
      <c r="CQ31" s="622"/>
      <c r="CR31" s="623">
        <v>129460</v>
      </c>
      <c r="CS31" s="656"/>
      <c r="CT31" s="656"/>
      <c r="CU31" s="656"/>
      <c r="CV31" s="656"/>
      <c r="CW31" s="656"/>
      <c r="CX31" s="656"/>
      <c r="CY31" s="657"/>
      <c r="CZ31" s="628">
        <v>0.4</v>
      </c>
      <c r="DA31" s="654"/>
      <c r="DB31" s="654"/>
      <c r="DC31" s="658"/>
      <c r="DD31" s="632">
        <v>124202</v>
      </c>
      <c r="DE31" s="656"/>
      <c r="DF31" s="656"/>
      <c r="DG31" s="656"/>
      <c r="DH31" s="656"/>
      <c r="DI31" s="656"/>
      <c r="DJ31" s="656"/>
      <c r="DK31" s="657"/>
      <c r="DL31" s="632">
        <v>124131</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3409546</v>
      </c>
      <c r="S32" s="624"/>
      <c r="T32" s="624"/>
      <c r="U32" s="624"/>
      <c r="V32" s="624"/>
      <c r="W32" s="624"/>
      <c r="X32" s="624"/>
      <c r="Y32" s="625"/>
      <c r="Z32" s="626">
        <v>10.1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6"/>
      <c r="BI32" s="656"/>
      <c r="BJ32" s="656"/>
      <c r="BK32" s="656"/>
      <c r="BL32" s="656"/>
      <c r="BM32" s="629">
        <v>97.4</v>
      </c>
      <c r="BN32" s="656"/>
      <c r="BO32" s="656"/>
      <c r="BP32" s="656"/>
      <c r="BQ32" s="678"/>
      <c r="BR32" s="680">
        <v>99.4</v>
      </c>
      <c r="BS32" s="656"/>
      <c r="BT32" s="656"/>
      <c r="BU32" s="656"/>
      <c r="BV32" s="656"/>
      <c r="BW32" s="656"/>
      <c r="BX32" s="629">
        <v>97</v>
      </c>
      <c r="BY32" s="656"/>
      <c r="BZ32" s="656"/>
      <c r="CA32" s="656"/>
      <c r="CB32" s="678"/>
      <c r="CD32" s="663"/>
      <c r="CE32" s="664"/>
      <c r="CF32" s="620" t="s">
        <v>304</v>
      </c>
      <c r="CG32" s="621"/>
      <c r="CH32" s="621"/>
      <c r="CI32" s="621"/>
      <c r="CJ32" s="621"/>
      <c r="CK32" s="621"/>
      <c r="CL32" s="621"/>
      <c r="CM32" s="621"/>
      <c r="CN32" s="621"/>
      <c r="CO32" s="621"/>
      <c r="CP32" s="621"/>
      <c r="CQ32" s="622"/>
      <c r="CR32" s="623">
        <v>128</v>
      </c>
      <c r="CS32" s="624"/>
      <c r="CT32" s="624"/>
      <c r="CU32" s="624"/>
      <c r="CV32" s="624"/>
      <c r="CW32" s="624"/>
      <c r="CX32" s="624"/>
      <c r="CY32" s="625"/>
      <c r="CZ32" s="628">
        <v>0</v>
      </c>
      <c r="DA32" s="654"/>
      <c r="DB32" s="654"/>
      <c r="DC32" s="658"/>
      <c r="DD32" s="632">
        <v>128</v>
      </c>
      <c r="DE32" s="624"/>
      <c r="DF32" s="624"/>
      <c r="DG32" s="624"/>
      <c r="DH32" s="624"/>
      <c r="DI32" s="624"/>
      <c r="DJ32" s="624"/>
      <c r="DK32" s="625"/>
      <c r="DL32" s="632">
        <v>128</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76031</v>
      </c>
      <c r="S33" s="624"/>
      <c r="T33" s="624"/>
      <c r="U33" s="624"/>
      <c r="V33" s="624"/>
      <c r="W33" s="624"/>
      <c r="X33" s="624"/>
      <c r="Y33" s="625"/>
      <c r="Z33" s="626">
        <v>0.2</v>
      </c>
      <c r="AA33" s="626"/>
      <c r="AB33" s="626"/>
      <c r="AC33" s="626"/>
      <c r="AD33" s="627">
        <v>11349</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95.4</v>
      </c>
      <c r="BN33" s="682"/>
      <c r="BO33" s="682"/>
      <c r="BP33" s="682"/>
      <c r="BQ33" s="684"/>
      <c r="BR33" s="681">
        <v>99</v>
      </c>
      <c r="BS33" s="682"/>
      <c r="BT33" s="682"/>
      <c r="BU33" s="682"/>
      <c r="BV33" s="682"/>
      <c r="BW33" s="682"/>
      <c r="BX33" s="683">
        <v>94.8</v>
      </c>
      <c r="BY33" s="682"/>
      <c r="BZ33" s="682"/>
      <c r="CA33" s="682"/>
      <c r="CB33" s="684"/>
      <c r="CD33" s="620" t="s">
        <v>307</v>
      </c>
      <c r="CE33" s="621"/>
      <c r="CF33" s="621"/>
      <c r="CG33" s="621"/>
      <c r="CH33" s="621"/>
      <c r="CI33" s="621"/>
      <c r="CJ33" s="621"/>
      <c r="CK33" s="621"/>
      <c r="CL33" s="621"/>
      <c r="CM33" s="621"/>
      <c r="CN33" s="621"/>
      <c r="CO33" s="621"/>
      <c r="CP33" s="621"/>
      <c r="CQ33" s="622"/>
      <c r="CR33" s="623">
        <v>12985216</v>
      </c>
      <c r="CS33" s="656"/>
      <c r="CT33" s="656"/>
      <c r="CU33" s="656"/>
      <c r="CV33" s="656"/>
      <c r="CW33" s="656"/>
      <c r="CX33" s="656"/>
      <c r="CY33" s="657"/>
      <c r="CZ33" s="628">
        <v>39.700000000000003</v>
      </c>
      <c r="DA33" s="654"/>
      <c r="DB33" s="654"/>
      <c r="DC33" s="658"/>
      <c r="DD33" s="632">
        <v>8475392</v>
      </c>
      <c r="DE33" s="656"/>
      <c r="DF33" s="656"/>
      <c r="DG33" s="656"/>
      <c r="DH33" s="656"/>
      <c r="DI33" s="656"/>
      <c r="DJ33" s="656"/>
      <c r="DK33" s="657"/>
      <c r="DL33" s="632">
        <v>5760335</v>
      </c>
      <c r="DM33" s="656"/>
      <c r="DN33" s="656"/>
      <c r="DO33" s="656"/>
      <c r="DP33" s="656"/>
      <c r="DQ33" s="656"/>
      <c r="DR33" s="656"/>
      <c r="DS33" s="656"/>
      <c r="DT33" s="656"/>
      <c r="DU33" s="656"/>
      <c r="DV33" s="657"/>
      <c r="DW33" s="628">
        <v>34.5</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752645</v>
      </c>
      <c r="S34" s="624"/>
      <c r="T34" s="624"/>
      <c r="U34" s="624"/>
      <c r="V34" s="624"/>
      <c r="W34" s="624"/>
      <c r="X34" s="624"/>
      <c r="Y34" s="625"/>
      <c r="Z34" s="626">
        <v>2.2000000000000002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4315285</v>
      </c>
      <c r="CS34" s="624"/>
      <c r="CT34" s="624"/>
      <c r="CU34" s="624"/>
      <c r="CV34" s="624"/>
      <c r="CW34" s="624"/>
      <c r="CX34" s="624"/>
      <c r="CY34" s="625"/>
      <c r="CZ34" s="628">
        <v>13.2</v>
      </c>
      <c r="DA34" s="654"/>
      <c r="DB34" s="654"/>
      <c r="DC34" s="658"/>
      <c r="DD34" s="632">
        <v>2951847</v>
      </c>
      <c r="DE34" s="624"/>
      <c r="DF34" s="624"/>
      <c r="DG34" s="624"/>
      <c r="DH34" s="624"/>
      <c r="DI34" s="624"/>
      <c r="DJ34" s="624"/>
      <c r="DK34" s="625"/>
      <c r="DL34" s="632">
        <v>2339515</v>
      </c>
      <c r="DM34" s="624"/>
      <c r="DN34" s="624"/>
      <c r="DO34" s="624"/>
      <c r="DP34" s="624"/>
      <c r="DQ34" s="624"/>
      <c r="DR34" s="624"/>
      <c r="DS34" s="624"/>
      <c r="DT34" s="624"/>
      <c r="DU34" s="624"/>
      <c r="DV34" s="625"/>
      <c r="DW34" s="628">
        <v>14</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1383168</v>
      </c>
      <c r="S35" s="624"/>
      <c r="T35" s="624"/>
      <c r="U35" s="624"/>
      <c r="V35" s="624"/>
      <c r="W35" s="624"/>
      <c r="X35" s="624"/>
      <c r="Y35" s="625"/>
      <c r="Z35" s="626">
        <v>4.0999999999999996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193934</v>
      </c>
      <c r="CS35" s="656"/>
      <c r="CT35" s="656"/>
      <c r="CU35" s="656"/>
      <c r="CV35" s="656"/>
      <c r="CW35" s="656"/>
      <c r="CX35" s="656"/>
      <c r="CY35" s="657"/>
      <c r="CZ35" s="628">
        <v>0.6</v>
      </c>
      <c r="DA35" s="654"/>
      <c r="DB35" s="654"/>
      <c r="DC35" s="658"/>
      <c r="DD35" s="632">
        <v>154207</v>
      </c>
      <c r="DE35" s="656"/>
      <c r="DF35" s="656"/>
      <c r="DG35" s="656"/>
      <c r="DH35" s="656"/>
      <c r="DI35" s="656"/>
      <c r="DJ35" s="656"/>
      <c r="DK35" s="657"/>
      <c r="DL35" s="632">
        <v>153807</v>
      </c>
      <c r="DM35" s="656"/>
      <c r="DN35" s="656"/>
      <c r="DO35" s="656"/>
      <c r="DP35" s="656"/>
      <c r="DQ35" s="656"/>
      <c r="DR35" s="656"/>
      <c r="DS35" s="656"/>
      <c r="DT35" s="656"/>
      <c r="DU35" s="656"/>
      <c r="DV35" s="657"/>
      <c r="DW35" s="628">
        <v>0.9</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1232993</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3679412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48864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4776116</v>
      </c>
      <c r="CS36" s="624"/>
      <c r="CT36" s="624"/>
      <c r="CU36" s="624"/>
      <c r="CV36" s="624"/>
      <c r="CW36" s="624"/>
      <c r="CX36" s="624"/>
      <c r="CY36" s="625"/>
      <c r="CZ36" s="628">
        <v>14.6</v>
      </c>
      <c r="DA36" s="654"/>
      <c r="DB36" s="654"/>
      <c r="DC36" s="658"/>
      <c r="DD36" s="632">
        <v>2889606</v>
      </c>
      <c r="DE36" s="624"/>
      <c r="DF36" s="624"/>
      <c r="DG36" s="624"/>
      <c r="DH36" s="624"/>
      <c r="DI36" s="624"/>
      <c r="DJ36" s="624"/>
      <c r="DK36" s="625"/>
      <c r="DL36" s="632">
        <v>1772080</v>
      </c>
      <c r="DM36" s="624"/>
      <c r="DN36" s="624"/>
      <c r="DO36" s="624"/>
      <c r="DP36" s="624"/>
      <c r="DQ36" s="624"/>
      <c r="DR36" s="624"/>
      <c r="DS36" s="624"/>
      <c r="DT36" s="624"/>
      <c r="DU36" s="624"/>
      <c r="DV36" s="625"/>
      <c r="DW36" s="628">
        <v>10.6</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329071</v>
      </c>
      <c r="S37" s="624"/>
      <c r="T37" s="624"/>
      <c r="U37" s="624"/>
      <c r="V37" s="624"/>
      <c r="W37" s="624"/>
      <c r="X37" s="624"/>
      <c r="Y37" s="625"/>
      <c r="Z37" s="626">
        <v>1</v>
      </c>
      <c r="AA37" s="626"/>
      <c r="AB37" s="626"/>
      <c r="AC37" s="626"/>
      <c r="AD37" s="627">
        <v>14901</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1247236</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-41036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43518</v>
      </c>
      <c r="CS37" s="656"/>
      <c r="CT37" s="656"/>
      <c r="CU37" s="656"/>
      <c r="CV37" s="656"/>
      <c r="CW37" s="656"/>
      <c r="CX37" s="656"/>
      <c r="CY37" s="657"/>
      <c r="CZ37" s="628">
        <v>0.1</v>
      </c>
      <c r="DA37" s="654"/>
      <c r="DB37" s="654"/>
      <c r="DC37" s="658"/>
      <c r="DD37" s="632">
        <v>43518</v>
      </c>
      <c r="DE37" s="656"/>
      <c r="DF37" s="656"/>
      <c r="DG37" s="656"/>
      <c r="DH37" s="656"/>
      <c r="DI37" s="656"/>
      <c r="DJ37" s="656"/>
      <c r="DK37" s="657"/>
      <c r="DL37" s="632">
        <v>34586</v>
      </c>
      <c r="DM37" s="656"/>
      <c r="DN37" s="656"/>
      <c r="DO37" s="656"/>
      <c r="DP37" s="656"/>
      <c r="DQ37" s="656"/>
      <c r="DR37" s="656"/>
      <c r="DS37" s="656"/>
      <c r="DT37" s="656"/>
      <c r="DU37" s="656"/>
      <c r="DV37" s="657"/>
      <c r="DW37" s="628">
        <v>0.2</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2008200</v>
      </c>
      <c r="S38" s="624"/>
      <c r="T38" s="624"/>
      <c r="U38" s="624"/>
      <c r="V38" s="624"/>
      <c r="W38" s="624"/>
      <c r="X38" s="624"/>
      <c r="Y38" s="625"/>
      <c r="Z38" s="626">
        <v>5.9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99202</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6961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2332974</v>
      </c>
      <c r="CS38" s="624"/>
      <c r="CT38" s="624"/>
      <c r="CU38" s="624"/>
      <c r="CV38" s="624"/>
      <c r="CW38" s="624"/>
      <c r="CX38" s="624"/>
      <c r="CY38" s="625"/>
      <c r="CZ38" s="628">
        <v>7.1</v>
      </c>
      <c r="DA38" s="654"/>
      <c r="DB38" s="654"/>
      <c r="DC38" s="658"/>
      <c r="DD38" s="632">
        <v>1893777</v>
      </c>
      <c r="DE38" s="624"/>
      <c r="DF38" s="624"/>
      <c r="DG38" s="624"/>
      <c r="DH38" s="624"/>
      <c r="DI38" s="624"/>
      <c r="DJ38" s="624"/>
      <c r="DK38" s="625"/>
      <c r="DL38" s="632">
        <v>1494933</v>
      </c>
      <c r="DM38" s="624"/>
      <c r="DN38" s="624"/>
      <c r="DO38" s="624"/>
      <c r="DP38" s="624"/>
      <c r="DQ38" s="624"/>
      <c r="DR38" s="624"/>
      <c r="DS38" s="624"/>
      <c r="DT38" s="624"/>
      <c r="DU38" s="624"/>
      <c r="DV38" s="625"/>
      <c r="DW38" s="628">
        <v>9</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14137</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10223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1271440</v>
      </c>
      <c r="CS39" s="656"/>
      <c r="CT39" s="656"/>
      <c r="CU39" s="656"/>
      <c r="CV39" s="656"/>
      <c r="CW39" s="656"/>
      <c r="CX39" s="656"/>
      <c r="CY39" s="657"/>
      <c r="CZ39" s="628">
        <v>3.9</v>
      </c>
      <c r="DA39" s="654"/>
      <c r="DB39" s="654"/>
      <c r="DC39" s="658"/>
      <c r="DD39" s="632">
        <v>505780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69500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8361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95467</v>
      </c>
      <c r="CS40" s="624"/>
      <c r="CT40" s="624"/>
      <c r="CU40" s="624"/>
      <c r="CV40" s="624"/>
      <c r="CW40" s="624"/>
      <c r="CX40" s="624"/>
      <c r="CY40" s="625"/>
      <c r="CZ40" s="628">
        <v>0.3</v>
      </c>
      <c r="DA40" s="654"/>
      <c r="DB40" s="654"/>
      <c r="DC40" s="658"/>
      <c r="DD40" s="632">
        <v>80175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33850577</v>
      </c>
      <c r="S41" s="696"/>
      <c r="T41" s="696"/>
      <c r="U41" s="696"/>
      <c r="V41" s="696"/>
      <c r="W41" s="696"/>
      <c r="X41" s="696"/>
      <c r="Y41" s="700"/>
      <c r="Z41" s="701">
        <v>100</v>
      </c>
      <c r="AA41" s="701"/>
      <c r="AB41" s="701"/>
      <c r="AC41" s="701"/>
      <c r="AD41" s="702">
        <v>16632297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614626</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1695850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4424518</v>
      </c>
      <c r="CS42" s="656"/>
      <c r="CT42" s="656"/>
      <c r="CU42" s="656"/>
      <c r="CV42" s="656"/>
      <c r="CW42" s="656"/>
      <c r="CX42" s="656"/>
      <c r="CY42" s="657"/>
      <c r="CZ42" s="628">
        <v>13.5</v>
      </c>
      <c r="DA42" s="654"/>
      <c r="DB42" s="654"/>
      <c r="DC42" s="658"/>
      <c r="DD42" s="632">
        <v>1049423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113248</v>
      </c>
      <c r="CS43" s="656"/>
      <c r="CT43" s="656"/>
      <c r="CU43" s="656"/>
      <c r="CV43" s="656"/>
      <c r="CW43" s="656"/>
      <c r="CX43" s="656"/>
      <c r="CY43" s="657"/>
      <c r="CZ43" s="628">
        <v>0.3</v>
      </c>
      <c r="DA43" s="654"/>
      <c r="DB43" s="654"/>
      <c r="DC43" s="658"/>
      <c r="DD43" s="632">
        <v>113248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3866266</v>
      </c>
      <c r="CS44" s="624"/>
      <c r="CT44" s="624"/>
      <c r="CU44" s="624"/>
      <c r="CV44" s="624"/>
      <c r="CW44" s="624"/>
      <c r="CX44" s="624"/>
      <c r="CY44" s="625"/>
      <c r="CZ44" s="628">
        <v>11.8</v>
      </c>
      <c r="DA44" s="629"/>
      <c r="DB44" s="629"/>
      <c r="DC44" s="635"/>
      <c r="DD44" s="632">
        <v>1020234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1693719</v>
      </c>
      <c r="CS45" s="656"/>
      <c r="CT45" s="656"/>
      <c r="CU45" s="656"/>
      <c r="CV45" s="656"/>
      <c r="CW45" s="656"/>
      <c r="CX45" s="656"/>
      <c r="CY45" s="657"/>
      <c r="CZ45" s="628">
        <v>5.2</v>
      </c>
      <c r="DA45" s="654"/>
      <c r="DB45" s="654"/>
      <c r="DC45" s="658"/>
      <c r="DD45" s="632">
        <v>178565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2037399</v>
      </c>
      <c r="CS46" s="624"/>
      <c r="CT46" s="624"/>
      <c r="CU46" s="624"/>
      <c r="CV46" s="624"/>
      <c r="CW46" s="624"/>
      <c r="CX46" s="624"/>
      <c r="CY46" s="625"/>
      <c r="CZ46" s="628">
        <v>6.2</v>
      </c>
      <c r="DA46" s="629"/>
      <c r="DB46" s="629"/>
      <c r="DC46" s="635"/>
      <c r="DD46" s="632">
        <v>830802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558252</v>
      </c>
      <c r="CS47" s="656"/>
      <c r="CT47" s="656"/>
      <c r="CU47" s="656"/>
      <c r="CV47" s="656"/>
      <c r="CW47" s="656"/>
      <c r="CX47" s="656"/>
      <c r="CY47" s="657"/>
      <c r="CZ47" s="628">
        <v>1.7</v>
      </c>
      <c r="DA47" s="654"/>
      <c r="DB47" s="654"/>
      <c r="DC47" s="658"/>
      <c r="DD47" s="632">
        <v>29189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32701123</v>
      </c>
      <c r="CS49" s="682"/>
      <c r="CT49" s="682"/>
      <c r="CU49" s="682"/>
      <c r="CV49" s="682"/>
      <c r="CW49" s="682"/>
      <c r="CX49" s="682"/>
      <c r="CY49" s="711"/>
      <c r="CZ49" s="703">
        <v>100</v>
      </c>
      <c r="DA49" s="712"/>
      <c r="DB49" s="712"/>
      <c r="DC49" s="713"/>
      <c r="DD49" s="714">
        <v>20926868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taIcjT2lsyDzZQLkkQkCrpnFsvSRSRjhDuNF3rgc6u3lA4nnaOxg+T1u3PXg0XHctJhya2EdCCnESOrRUBZxQ==" saltValue="vXtOhMMO2W6qs0U2OPaz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33840</v>
      </c>
      <c r="R7" s="753"/>
      <c r="S7" s="753"/>
      <c r="T7" s="753"/>
      <c r="U7" s="753"/>
      <c r="V7" s="753">
        <v>32691</v>
      </c>
      <c r="W7" s="753"/>
      <c r="X7" s="753"/>
      <c r="Y7" s="753"/>
      <c r="Z7" s="753"/>
      <c r="AA7" s="753">
        <v>1149</v>
      </c>
      <c r="AB7" s="753"/>
      <c r="AC7" s="753"/>
      <c r="AD7" s="753"/>
      <c r="AE7" s="754"/>
      <c r="AF7" s="755">
        <v>659</v>
      </c>
      <c r="AG7" s="756"/>
      <c r="AH7" s="756"/>
      <c r="AI7" s="756"/>
      <c r="AJ7" s="757"/>
      <c r="AK7" s="758">
        <v>5</v>
      </c>
      <c r="AL7" s="759"/>
      <c r="AM7" s="759"/>
      <c r="AN7" s="759"/>
      <c r="AO7" s="759"/>
      <c r="AP7" s="759">
        <v>34739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0</v>
      </c>
      <c r="CI7" s="744"/>
      <c r="CJ7" s="744"/>
      <c r="CK7" s="744"/>
      <c r="CL7" s="745"/>
      <c r="CM7" s="743">
        <v>20</v>
      </c>
      <c r="CN7" s="744"/>
      <c r="CO7" s="744"/>
      <c r="CP7" s="744"/>
      <c r="CQ7" s="745"/>
      <c r="CR7" s="743">
        <v>90</v>
      </c>
      <c r="CS7" s="744"/>
      <c r="CT7" s="744"/>
      <c r="CU7" s="744"/>
      <c r="CV7" s="745"/>
      <c r="CW7" s="743" t="s">
        <v>553</v>
      </c>
      <c r="CX7" s="744"/>
      <c r="CY7" s="744"/>
      <c r="CZ7" s="744"/>
      <c r="DA7" s="745"/>
      <c r="DB7" s="743" t="s">
        <v>553</v>
      </c>
      <c r="DC7" s="744"/>
      <c r="DD7" s="744"/>
      <c r="DE7" s="744"/>
      <c r="DF7" s="745"/>
      <c r="DG7" s="743" t="s">
        <v>553</v>
      </c>
      <c r="DH7" s="744"/>
      <c r="DI7" s="744"/>
      <c r="DJ7" s="744"/>
      <c r="DK7" s="745"/>
      <c r="DL7" s="743" t="s">
        <v>553</v>
      </c>
      <c r="DM7" s="744"/>
      <c r="DN7" s="744"/>
      <c r="DO7" s="744"/>
      <c r="DP7" s="745"/>
      <c r="DQ7" s="743" t="s">
        <v>553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58</v>
      </c>
      <c r="R8" s="784"/>
      <c r="S8" s="784"/>
      <c r="T8" s="784"/>
      <c r="U8" s="784"/>
      <c r="V8" s="784">
        <v>58</v>
      </c>
      <c r="W8" s="784"/>
      <c r="X8" s="784"/>
      <c r="Y8" s="784"/>
      <c r="Z8" s="784"/>
      <c r="AA8" s="784" t="s">
        <v>553</v>
      </c>
      <c r="AB8" s="784"/>
      <c r="AC8" s="784"/>
      <c r="AD8" s="784"/>
      <c r="AE8" s="785"/>
      <c r="AF8" s="786" t="s">
        <v>122</v>
      </c>
      <c r="AG8" s="787"/>
      <c r="AH8" s="787"/>
      <c r="AI8" s="787"/>
      <c r="AJ8" s="788"/>
      <c r="AK8" s="769">
        <v>28</v>
      </c>
      <c r="AL8" s="770"/>
      <c r="AM8" s="770"/>
      <c r="AN8" s="770"/>
      <c r="AO8" s="770"/>
      <c r="AP8" s="770">
        <v>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564</v>
      </c>
      <c r="BT8" s="774"/>
      <c r="BU8" s="774"/>
      <c r="BV8" s="774"/>
      <c r="BW8" s="774"/>
      <c r="BX8" s="774"/>
      <c r="BY8" s="774"/>
      <c r="BZ8" s="774"/>
      <c r="CA8" s="774"/>
      <c r="CB8" s="774"/>
      <c r="CC8" s="774"/>
      <c r="CD8" s="774"/>
      <c r="CE8" s="774"/>
      <c r="CF8" s="774"/>
      <c r="CG8" s="775"/>
      <c r="CH8" s="776">
        <v>-1</v>
      </c>
      <c r="CI8" s="777"/>
      <c r="CJ8" s="777"/>
      <c r="CK8" s="777"/>
      <c r="CL8" s="778"/>
      <c r="CM8" s="776">
        <v>9</v>
      </c>
      <c r="CN8" s="777"/>
      <c r="CO8" s="777"/>
      <c r="CP8" s="777"/>
      <c r="CQ8" s="778"/>
      <c r="CR8" s="776">
        <v>2</v>
      </c>
      <c r="CS8" s="777"/>
      <c r="CT8" s="777"/>
      <c r="CU8" s="777"/>
      <c r="CV8" s="778"/>
      <c r="CW8" s="776">
        <v>6</v>
      </c>
      <c r="CX8" s="777"/>
      <c r="CY8" s="777"/>
      <c r="CZ8" s="777"/>
      <c r="DA8" s="778"/>
      <c r="DB8" s="776" t="s">
        <v>553</v>
      </c>
      <c r="DC8" s="777"/>
      <c r="DD8" s="777"/>
      <c r="DE8" s="777"/>
      <c r="DF8" s="778"/>
      <c r="DG8" s="776" t="s">
        <v>553</v>
      </c>
      <c r="DH8" s="777"/>
      <c r="DI8" s="777"/>
      <c r="DJ8" s="777"/>
      <c r="DK8" s="778"/>
      <c r="DL8" s="776" t="s">
        <v>553</v>
      </c>
      <c r="DM8" s="777"/>
      <c r="DN8" s="777"/>
      <c r="DO8" s="777"/>
      <c r="DP8" s="778"/>
      <c r="DQ8" s="776" t="s">
        <v>553</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15</v>
      </c>
      <c r="R9" s="784"/>
      <c r="S9" s="784"/>
      <c r="T9" s="784"/>
      <c r="U9" s="784"/>
      <c r="V9" s="784">
        <v>15</v>
      </c>
      <c r="W9" s="784"/>
      <c r="X9" s="784"/>
      <c r="Y9" s="784"/>
      <c r="Z9" s="784"/>
      <c r="AA9" s="784" t="s">
        <v>553</v>
      </c>
      <c r="AB9" s="784"/>
      <c r="AC9" s="784"/>
      <c r="AD9" s="784"/>
      <c r="AE9" s="785"/>
      <c r="AF9" s="786" t="s">
        <v>122</v>
      </c>
      <c r="AG9" s="787"/>
      <c r="AH9" s="787"/>
      <c r="AI9" s="787"/>
      <c r="AJ9" s="788"/>
      <c r="AK9" s="769" t="s">
        <v>553</v>
      </c>
      <c r="AL9" s="770"/>
      <c r="AM9" s="770"/>
      <c r="AN9" s="770"/>
      <c r="AO9" s="770"/>
      <c r="AP9" s="770" t="s">
        <v>553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565</v>
      </c>
      <c r="BT9" s="774"/>
      <c r="BU9" s="774"/>
      <c r="BV9" s="774"/>
      <c r="BW9" s="774"/>
      <c r="BX9" s="774"/>
      <c r="BY9" s="774"/>
      <c r="BZ9" s="774"/>
      <c r="CA9" s="774"/>
      <c r="CB9" s="774"/>
      <c r="CC9" s="774"/>
      <c r="CD9" s="774"/>
      <c r="CE9" s="774"/>
      <c r="CF9" s="774"/>
      <c r="CG9" s="775"/>
      <c r="CH9" s="776">
        <v>-8</v>
      </c>
      <c r="CI9" s="777"/>
      <c r="CJ9" s="777"/>
      <c r="CK9" s="777"/>
      <c r="CL9" s="778"/>
      <c r="CM9" s="776">
        <v>258</v>
      </c>
      <c r="CN9" s="777"/>
      <c r="CO9" s="777"/>
      <c r="CP9" s="777"/>
      <c r="CQ9" s="778"/>
      <c r="CR9" s="776">
        <v>2</v>
      </c>
      <c r="CS9" s="777"/>
      <c r="CT9" s="777"/>
      <c r="CU9" s="777"/>
      <c r="CV9" s="778"/>
      <c r="CW9" s="776" t="s">
        <v>553</v>
      </c>
      <c r="CX9" s="777"/>
      <c r="CY9" s="777"/>
      <c r="CZ9" s="777"/>
      <c r="DA9" s="778"/>
      <c r="DB9" s="776" t="s">
        <v>553</v>
      </c>
      <c r="DC9" s="777"/>
      <c r="DD9" s="777"/>
      <c r="DE9" s="777"/>
      <c r="DF9" s="778"/>
      <c r="DG9" s="776" t="s">
        <v>553</v>
      </c>
      <c r="DH9" s="777"/>
      <c r="DI9" s="777"/>
      <c r="DJ9" s="777"/>
      <c r="DK9" s="778"/>
      <c r="DL9" s="776" t="s">
        <v>553</v>
      </c>
      <c r="DM9" s="777"/>
      <c r="DN9" s="777"/>
      <c r="DO9" s="777"/>
      <c r="DP9" s="778"/>
      <c r="DQ9" s="776" t="s">
        <v>553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567</v>
      </c>
      <c r="BS10" s="773" t="s">
        <v>566</v>
      </c>
      <c r="BT10" s="774"/>
      <c r="BU10" s="774"/>
      <c r="BV10" s="774"/>
      <c r="BW10" s="774"/>
      <c r="BX10" s="774"/>
      <c r="BY10" s="774"/>
      <c r="BZ10" s="774"/>
      <c r="CA10" s="774"/>
      <c r="CB10" s="774"/>
      <c r="CC10" s="774"/>
      <c r="CD10" s="774"/>
      <c r="CE10" s="774"/>
      <c r="CF10" s="774"/>
      <c r="CG10" s="775"/>
      <c r="CH10" s="776">
        <v>231</v>
      </c>
      <c r="CI10" s="777"/>
      <c r="CJ10" s="777"/>
      <c r="CK10" s="777"/>
      <c r="CL10" s="778"/>
      <c r="CM10" s="776">
        <v>31823</v>
      </c>
      <c r="CN10" s="777"/>
      <c r="CO10" s="777"/>
      <c r="CP10" s="777"/>
      <c r="CQ10" s="778"/>
      <c r="CR10" s="776">
        <v>0</v>
      </c>
      <c r="CS10" s="777"/>
      <c r="CT10" s="777"/>
      <c r="CU10" s="777"/>
      <c r="CV10" s="778"/>
      <c r="CW10" s="776" t="s">
        <v>553</v>
      </c>
      <c r="CX10" s="777"/>
      <c r="CY10" s="777"/>
      <c r="CZ10" s="777"/>
      <c r="DA10" s="778"/>
      <c r="DB10" s="776">
        <v>177</v>
      </c>
      <c r="DC10" s="777"/>
      <c r="DD10" s="777"/>
      <c r="DE10" s="777"/>
      <c r="DF10" s="778"/>
      <c r="DG10" s="776" t="s">
        <v>553</v>
      </c>
      <c r="DH10" s="777"/>
      <c r="DI10" s="777"/>
      <c r="DJ10" s="777"/>
      <c r="DK10" s="778"/>
      <c r="DL10" s="776">
        <v>79</v>
      </c>
      <c r="DM10" s="777"/>
      <c r="DN10" s="777"/>
      <c r="DO10" s="777"/>
      <c r="DP10" s="778"/>
      <c r="DQ10" s="776">
        <v>24</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33850</v>
      </c>
      <c r="R23" s="793"/>
      <c r="S23" s="793"/>
      <c r="T23" s="793"/>
      <c r="U23" s="793"/>
      <c r="V23" s="793">
        <v>32701</v>
      </c>
      <c r="W23" s="793"/>
      <c r="X23" s="793"/>
      <c r="Y23" s="793"/>
      <c r="Z23" s="793"/>
      <c r="AA23" s="793">
        <v>1149</v>
      </c>
      <c r="AB23" s="793"/>
      <c r="AC23" s="793"/>
      <c r="AD23" s="793"/>
      <c r="AE23" s="794"/>
      <c r="AF23" s="795">
        <v>659</v>
      </c>
      <c r="AG23" s="793"/>
      <c r="AH23" s="793"/>
      <c r="AI23" s="793"/>
      <c r="AJ23" s="796"/>
      <c r="AK23" s="797"/>
      <c r="AL23" s="798"/>
      <c r="AM23" s="798"/>
      <c r="AN23" s="798"/>
      <c r="AO23" s="798"/>
      <c r="AP23" s="793">
        <v>34741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5252</v>
      </c>
      <c r="R28" s="823"/>
      <c r="S28" s="823"/>
      <c r="T28" s="823"/>
      <c r="U28" s="823"/>
      <c r="V28" s="823">
        <v>5203</v>
      </c>
      <c r="W28" s="823"/>
      <c r="X28" s="823"/>
      <c r="Y28" s="823"/>
      <c r="Z28" s="823"/>
      <c r="AA28" s="823">
        <v>49</v>
      </c>
      <c r="AB28" s="823"/>
      <c r="AC28" s="823"/>
      <c r="AD28" s="823"/>
      <c r="AE28" s="824"/>
      <c r="AF28" s="825">
        <v>49</v>
      </c>
      <c r="AG28" s="823"/>
      <c r="AH28" s="823"/>
      <c r="AI28" s="823"/>
      <c r="AJ28" s="826"/>
      <c r="AK28" s="827">
        <v>408</v>
      </c>
      <c r="AL28" s="828"/>
      <c r="AM28" s="828"/>
      <c r="AN28" s="828"/>
      <c r="AO28" s="828"/>
      <c r="AP28" s="828" t="s">
        <v>553</v>
      </c>
      <c r="AQ28" s="828"/>
      <c r="AR28" s="828"/>
      <c r="AS28" s="828"/>
      <c r="AT28" s="828"/>
      <c r="AU28" s="828" t="s">
        <v>553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368</v>
      </c>
      <c r="R29" s="784"/>
      <c r="S29" s="784"/>
      <c r="T29" s="784"/>
      <c r="U29" s="784"/>
      <c r="V29" s="784">
        <v>368</v>
      </c>
      <c r="W29" s="784"/>
      <c r="X29" s="784"/>
      <c r="Y29" s="784"/>
      <c r="Z29" s="784"/>
      <c r="AA29" s="784" t="s">
        <v>553</v>
      </c>
      <c r="AB29" s="784"/>
      <c r="AC29" s="784"/>
      <c r="AD29" s="784"/>
      <c r="AE29" s="785"/>
      <c r="AF29" s="786" t="s">
        <v>122</v>
      </c>
      <c r="AG29" s="787"/>
      <c r="AH29" s="787"/>
      <c r="AI29" s="787"/>
      <c r="AJ29" s="788"/>
      <c r="AK29" s="834">
        <v>176</v>
      </c>
      <c r="AL29" s="830"/>
      <c r="AM29" s="830"/>
      <c r="AN29" s="830"/>
      <c r="AO29" s="830"/>
      <c r="AP29" s="830">
        <v>51</v>
      </c>
      <c r="AQ29" s="830"/>
      <c r="AR29" s="830"/>
      <c r="AS29" s="830"/>
      <c r="AT29" s="830"/>
      <c r="AU29" s="830">
        <v>18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6086</v>
      </c>
      <c r="R30" s="784"/>
      <c r="S30" s="784"/>
      <c r="T30" s="784"/>
      <c r="U30" s="784"/>
      <c r="V30" s="784">
        <v>6016</v>
      </c>
      <c r="W30" s="784"/>
      <c r="X30" s="784"/>
      <c r="Y30" s="784"/>
      <c r="Z30" s="784"/>
      <c r="AA30" s="784">
        <v>70</v>
      </c>
      <c r="AB30" s="784"/>
      <c r="AC30" s="784"/>
      <c r="AD30" s="784"/>
      <c r="AE30" s="785"/>
      <c r="AF30" s="786">
        <v>70</v>
      </c>
      <c r="AG30" s="787"/>
      <c r="AH30" s="787"/>
      <c r="AI30" s="787"/>
      <c r="AJ30" s="788"/>
      <c r="AK30" s="834">
        <v>992</v>
      </c>
      <c r="AL30" s="830"/>
      <c r="AM30" s="830"/>
      <c r="AN30" s="830"/>
      <c r="AO30" s="830"/>
      <c r="AP30" s="830">
        <v>1</v>
      </c>
      <c r="AQ30" s="830"/>
      <c r="AR30" s="830"/>
      <c r="AS30" s="830"/>
      <c r="AT30" s="830"/>
      <c r="AU30" s="830">
        <v>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34</v>
      </c>
      <c r="R31" s="784"/>
      <c r="S31" s="784"/>
      <c r="T31" s="784"/>
      <c r="U31" s="784"/>
      <c r="V31" s="784">
        <v>34</v>
      </c>
      <c r="W31" s="784"/>
      <c r="X31" s="784"/>
      <c r="Y31" s="784"/>
      <c r="Z31" s="784"/>
      <c r="AA31" s="784" t="s">
        <v>553</v>
      </c>
      <c r="AB31" s="784"/>
      <c r="AC31" s="784"/>
      <c r="AD31" s="784"/>
      <c r="AE31" s="785"/>
      <c r="AF31" s="786" t="s">
        <v>122</v>
      </c>
      <c r="AG31" s="787"/>
      <c r="AH31" s="787"/>
      <c r="AI31" s="787"/>
      <c r="AJ31" s="788"/>
      <c r="AK31" s="834">
        <v>2</v>
      </c>
      <c r="AL31" s="830"/>
      <c r="AM31" s="830"/>
      <c r="AN31" s="830"/>
      <c r="AO31" s="830"/>
      <c r="AP31" s="830" t="s">
        <v>553</v>
      </c>
      <c r="AQ31" s="830"/>
      <c r="AR31" s="830"/>
      <c r="AS31" s="830"/>
      <c r="AT31" s="830"/>
      <c r="AU31" s="830" t="s">
        <v>553</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570</v>
      </c>
      <c r="R32" s="784"/>
      <c r="S32" s="784"/>
      <c r="T32" s="784"/>
      <c r="U32" s="784"/>
      <c r="V32" s="784">
        <v>563</v>
      </c>
      <c r="W32" s="784"/>
      <c r="X32" s="784"/>
      <c r="Y32" s="784"/>
      <c r="Z32" s="784"/>
      <c r="AA32" s="784">
        <v>7</v>
      </c>
      <c r="AB32" s="784"/>
      <c r="AC32" s="784"/>
      <c r="AD32" s="784"/>
      <c r="AE32" s="785"/>
      <c r="AF32" s="786">
        <v>7</v>
      </c>
      <c r="AG32" s="787"/>
      <c r="AH32" s="787"/>
      <c r="AI32" s="787"/>
      <c r="AJ32" s="788"/>
      <c r="AK32" s="834">
        <v>216</v>
      </c>
      <c r="AL32" s="830"/>
      <c r="AM32" s="830"/>
      <c r="AN32" s="830"/>
      <c r="AO32" s="830"/>
      <c r="AP32" s="830" t="s">
        <v>553</v>
      </c>
      <c r="AQ32" s="830"/>
      <c r="AR32" s="830"/>
      <c r="AS32" s="830"/>
      <c r="AT32" s="830"/>
      <c r="AU32" s="830" t="s">
        <v>553</v>
      </c>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948</v>
      </c>
      <c r="R33" s="784"/>
      <c r="S33" s="784"/>
      <c r="T33" s="784"/>
      <c r="U33" s="784"/>
      <c r="V33" s="784">
        <v>879</v>
      </c>
      <c r="W33" s="784"/>
      <c r="X33" s="784"/>
      <c r="Y33" s="784"/>
      <c r="Z33" s="784"/>
      <c r="AA33" s="784">
        <v>69</v>
      </c>
      <c r="AB33" s="784"/>
      <c r="AC33" s="784"/>
      <c r="AD33" s="784"/>
      <c r="AE33" s="785"/>
      <c r="AF33" s="786">
        <v>972</v>
      </c>
      <c r="AG33" s="787"/>
      <c r="AH33" s="787"/>
      <c r="AI33" s="787"/>
      <c r="AJ33" s="788"/>
      <c r="AK33" s="834">
        <v>17</v>
      </c>
      <c r="AL33" s="830"/>
      <c r="AM33" s="830"/>
      <c r="AN33" s="830"/>
      <c r="AO33" s="830"/>
      <c r="AP33" s="830">
        <v>2675</v>
      </c>
      <c r="AQ33" s="830"/>
      <c r="AR33" s="830"/>
      <c r="AS33" s="830"/>
      <c r="AT33" s="830"/>
      <c r="AU33" s="830">
        <v>663</v>
      </c>
      <c r="AV33" s="830"/>
      <c r="AW33" s="830"/>
      <c r="AX33" s="830"/>
      <c r="AY33" s="830"/>
      <c r="AZ33" s="831"/>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9</v>
      </c>
      <c r="R34" s="784"/>
      <c r="S34" s="784"/>
      <c r="T34" s="784"/>
      <c r="U34" s="784"/>
      <c r="V34" s="784">
        <v>7</v>
      </c>
      <c r="W34" s="784"/>
      <c r="X34" s="784"/>
      <c r="Y34" s="784"/>
      <c r="Z34" s="784"/>
      <c r="AA34" s="784">
        <v>2</v>
      </c>
      <c r="AB34" s="784"/>
      <c r="AC34" s="784"/>
      <c r="AD34" s="784"/>
      <c r="AE34" s="785"/>
      <c r="AF34" s="786">
        <v>2</v>
      </c>
      <c r="AG34" s="787"/>
      <c r="AH34" s="787"/>
      <c r="AI34" s="787"/>
      <c r="AJ34" s="788"/>
      <c r="AK34" s="834">
        <v>8</v>
      </c>
      <c r="AL34" s="830"/>
      <c r="AM34" s="830"/>
      <c r="AN34" s="830"/>
      <c r="AO34" s="830"/>
      <c r="AP34" s="830">
        <v>21</v>
      </c>
      <c r="AQ34" s="830"/>
      <c r="AR34" s="830"/>
      <c r="AS34" s="830"/>
      <c r="AT34" s="830"/>
      <c r="AU34" s="830">
        <v>20</v>
      </c>
      <c r="AV34" s="830"/>
      <c r="AW34" s="830"/>
      <c r="AX34" s="830"/>
      <c r="AY34" s="830"/>
      <c r="AZ34" s="831"/>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17</v>
      </c>
      <c r="R35" s="784"/>
      <c r="S35" s="784"/>
      <c r="T35" s="784"/>
      <c r="U35" s="784"/>
      <c r="V35" s="784">
        <v>17</v>
      </c>
      <c r="W35" s="784"/>
      <c r="X35" s="784"/>
      <c r="Y35" s="784"/>
      <c r="Z35" s="784"/>
      <c r="AA35" s="784" t="s">
        <v>553</v>
      </c>
      <c r="AB35" s="784"/>
      <c r="AC35" s="784"/>
      <c r="AD35" s="784"/>
      <c r="AE35" s="785"/>
      <c r="AF35" s="786" t="s">
        <v>122</v>
      </c>
      <c r="AG35" s="787"/>
      <c r="AH35" s="787"/>
      <c r="AI35" s="787"/>
      <c r="AJ35" s="788"/>
      <c r="AK35" s="834">
        <v>14</v>
      </c>
      <c r="AL35" s="830"/>
      <c r="AM35" s="830"/>
      <c r="AN35" s="830"/>
      <c r="AO35" s="830"/>
      <c r="AP35" s="830">
        <v>12</v>
      </c>
      <c r="AQ35" s="830"/>
      <c r="AR35" s="830"/>
      <c r="AS35" s="830"/>
      <c r="AT35" s="830"/>
      <c r="AU35" s="830">
        <v>11</v>
      </c>
      <c r="AV35" s="830"/>
      <c r="AW35" s="830"/>
      <c r="AX35" s="830"/>
      <c r="AY35" s="830"/>
      <c r="AZ35" s="831"/>
      <c r="BA35" s="831"/>
      <c r="BB35" s="831"/>
      <c r="BC35" s="831"/>
      <c r="BD35" s="831"/>
      <c r="BE35" s="832" t="s">
        <v>398</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400</v>
      </c>
      <c r="C36" s="781"/>
      <c r="D36" s="781"/>
      <c r="E36" s="781"/>
      <c r="F36" s="781"/>
      <c r="G36" s="781"/>
      <c r="H36" s="781"/>
      <c r="I36" s="781"/>
      <c r="J36" s="781"/>
      <c r="K36" s="781"/>
      <c r="L36" s="781"/>
      <c r="M36" s="781"/>
      <c r="N36" s="781"/>
      <c r="O36" s="781"/>
      <c r="P36" s="782"/>
      <c r="Q36" s="783">
        <v>20</v>
      </c>
      <c r="R36" s="784"/>
      <c r="S36" s="784"/>
      <c r="T36" s="784"/>
      <c r="U36" s="784"/>
      <c r="V36" s="784">
        <v>20</v>
      </c>
      <c r="W36" s="784"/>
      <c r="X36" s="784"/>
      <c r="Y36" s="784"/>
      <c r="Z36" s="784"/>
      <c r="AA36" s="784" t="s">
        <v>553</v>
      </c>
      <c r="AB36" s="784"/>
      <c r="AC36" s="784"/>
      <c r="AD36" s="784"/>
      <c r="AE36" s="785"/>
      <c r="AF36" s="786" t="s">
        <v>122</v>
      </c>
      <c r="AG36" s="787"/>
      <c r="AH36" s="787"/>
      <c r="AI36" s="787"/>
      <c r="AJ36" s="788"/>
      <c r="AK36" s="834">
        <v>4</v>
      </c>
      <c r="AL36" s="830"/>
      <c r="AM36" s="830"/>
      <c r="AN36" s="830"/>
      <c r="AO36" s="830"/>
      <c r="AP36" s="830" t="s">
        <v>553</v>
      </c>
      <c r="AQ36" s="830"/>
      <c r="AR36" s="830"/>
      <c r="AS36" s="830"/>
      <c r="AT36" s="830"/>
      <c r="AU36" s="830" t="s">
        <v>553</v>
      </c>
      <c r="AV36" s="830"/>
      <c r="AW36" s="830"/>
      <c r="AX36" s="830"/>
      <c r="AY36" s="830"/>
      <c r="AZ36" s="831"/>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1100</v>
      </c>
      <c r="AG63" s="844"/>
      <c r="AH63" s="844"/>
      <c r="AI63" s="844"/>
      <c r="AJ63" s="845"/>
      <c r="AK63" s="846"/>
      <c r="AL63" s="841"/>
      <c r="AM63" s="841"/>
      <c r="AN63" s="841"/>
      <c r="AO63" s="841"/>
      <c r="AP63" s="844">
        <v>2760</v>
      </c>
      <c r="AQ63" s="844"/>
      <c r="AR63" s="844"/>
      <c r="AS63" s="844"/>
      <c r="AT63" s="844"/>
      <c r="AU63" s="844">
        <v>712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v>6653</v>
      </c>
      <c r="R68" s="866"/>
      <c r="S68" s="866"/>
      <c r="T68" s="866"/>
      <c r="U68" s="866"/>
      <c r="V68" s="866">
        <v>6845</v>
      </c>
      <c r="W68" s="866"/>
      <c r="X68" s="866"/>
      <c r="Y68" s="866"/>
      <c r="Z68" s="866"/>
      <c r="AA68" s="866">
        <v>-192</v>
      </c>
      <c r="AB68" s="866"/>
      <c r="AC68" s="866"/>
      <c r="AD68" s="866"/>
      <c r="AE68" s="866"/>
      <c r="AF68" s="866">
        <v>3095</v>
      </c>
      <c r="AG68" s="866"/>
      <c r="AH68" s="866"/>
      <c r="AI68" s="866"/>
      <c r="AJ68" s="866"/>
      <c r="AK68" s="866" t="s">
        <v>553</v>
      </c>
      <c r="AL68" s="866"/>
      <c r="AM68" s="866"/>
      <c r="AN68" s="866"/>
      <c r="AO68" s="866"/>
      <c r="AP68" s="866">
        <v>4147</v>
      </c>
      <c r="AQ68" s="866"/>
      <c r="AR68" s="866"/>
      <c r="AS68" s="866"/>
      <c r="AT68" s="866"/>
      <c r="AU68" s="866">
        <v>1457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5902</v>
      </c>
      <c r="R69" s="830"/>
      <c r="S69" s="830"/>
      <c r="T69" s="830"/>
      <c r="U69" s="830"/>
      <c r="V69" s="830">
        <v>4291</v>
      </c>
      <c r="W69" s="830"/>
      <c r="X69" s="830"/>
      <c r="Y69" s="830"/>
      <c r="Z69" s="830"/>
      <c r="AA69" s="830">
        <v>1611</v>
      </c>
      <c r="AB69" s="830"/>
      <c r="AC69" s="830"/>
      <c r="AD69" s="830"/>
      <c r="AE69" s="830"/>
      <c r="AF69" s="830">
        <v>1611</v>
      </c>
      <c r="AG69" s="830"/>
      <c r="AH69" s="830"/>
      <c r="AI69" s="830"/>
      <c r="AJ69" s="830"/>
      <c r="AK69" s="830">
        <v>24</v>
      </c>
      <c r="AL69" s="830"/>
      <c r="AM69" s="830"/>
      <c r="AN69" s="830"/>
      <c r="AO69" s="830"/>
      <c r="AP69" s="830" t="s">
        <v>573</v>
      </c>
      <c r="AQ69" s="830"/>
      <c r="AR69" s="830"/>
      <c r="AS69" s="830"/>
      <c r="AT69" s="830"/>
      <c r="AU69" s="830" t="s">
        <v>573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42</v>
      </c>
      <c r="R70" s="830"/>
      <c r="S70" s="830"/>
      <c r="T70" s="830"/>
      <c r="U70" s="830"/>
      <c r="V70" s="830">
        <v>35</v>
      </c>
      <c r="W70" s="830"/>
      <c r="X70" s="830"/>
      <c r="Y70" s="830"/>
      <c r="Z70" s="830"/>
      <c r="AA70" s="830">
        <v>7</v>
      </c>
      <c r="AB70" s="830"/>
      <c r="AC70" s="830"/>
      <c r="AD70" s="830"/>
      <c r="AE70" s="830"/>
      <c r="AF70" s="830">
        <v>7</v>
      </c>
      <c r="AG70" s="830"/>
      <c r="AH70" s="830"/>
      <c r="AI70" s="830"/>
      <c r="AJ70" s="830"/>
      <c r="AK70" s="830" t="s">
        <v>573</v>
      </c>
      <c r="AL70" s="830"/>
      <c r="AM70" s="830"/>
      <c r="AN70" s="830"/>
      <c r="AO70" s="830"/>
      <c r="AP70" s="830" t="s">
        <v>573</v>
      </c>
      <c r="AQ70" s="830"/>
      <c r="AR70" s="830"/>
      <c r="AS70" s="830"/>
      <c r="AT70" s="830"/>
      <c r="AU70" s="830" t="s">
        <v>573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13</v>
      </c>
      <c r="R71" s="830"/>
      <c r="S71" s="830"/>
      <c r="T71" s="830"/>
      <c r="U71" s="830"/>
      <c r="V71" s="830">
        <v>10</v>
      </c>
      <c r="W71" s="830"/>
      <c r="X71" s="830"/>
      <c r="Y71" s="830"/>
      <c r="Z71" s="830"/>
      <c r="AA71" s="830">
        <v>3</v>
      </c>
      <c r="AB71" s="830"/>
      <c r="AC71" s="830"/>
      <c r="AD71" s="830"/>
      <c r="AE71" s="830"/>
      <c r="AF71" s="830">
        <v>3</v>
      </c>
      <c r="AG71" s="830"/>
      <c r="AH71" s="830"/>
      <c r="AI71" s="830"/>
      <c r="AJ71" s="830"/>
      <c r="AK71" s="830" t="s">
        <v>573</v>
      </c>
      <c r="AL71" s="830"/>
      <c r="AM71" s="830"/>
      <c r="AN71" s="830"/>
      <c r="AO71" s="830"/>
      <c r="AP71" s="830" t="s">
        <v>573</v>
      </c>
      <c r="AQ71" s="830"/>
      <c r="AR71" s="830"/>
      <c r="AS71" s="830"/>
      <c r="AT71" s="830"/>
      <c r="AU71" s="830" t="s">
        <v>573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4</v>
      </c>
      <c r="R72" s="830"/>
      <c r="S72" s="830"/>
      <c r="T72" s="830"/>
      <c r="U72" s="830"/>
      <c r="V72" s="830">
        <v>3</v>
      </c>
      <c r="W72" s="830"/>
      <c r="X72" s="830"/>
      <c r="Y72" s="830"/>
      <c r="Z72" s="830"/>
      <c r="AA72" s="830">
        <v>1</v>
      </c>
      <c r="AB72" s="830"/>
      <c r="AC72" s="830"/>
      <c r="AD72" s="830"/>
      <c r="AE72" s="830"/>
      <c r="AF72" s="830">
        <v>1</v>
      </c>
      <c r="AG72" s="830"/>
      <c r="AH72" s="830"/>
      <c r="AI72" s="830"/>
      <c r="AJ72" s="830"/>
      <c r="AK72" s="830" t="s">
        <v>573</v>
      </c>
      <c r="AL72" s="830"/>
      <c r="AM72" s="830"/>
      <c r="AN72" s="830"/>
      <c r="AO72" s="830"/>
      <c r="AP72" s="830" t="s">
        <v>573</v>
      </c>
      <c r="AQ72" s="830"/>
      <c r="AR72" s="830"/>
      <c r="AS72" s="830"/>
      <c r="AT72" s="830"/>
      <c r="AU72" s="830" t="s">
        <v>573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7</v>
      </c>
      <c r="R73" s="830"/>
      <c r="S73" s="830"/>
      <c r="T73" s="830"/>
      <c r="U73" s="830"/>
      <c r="V73" s="830">
        <v>3</v>
      </c>
      <c r="W73" s="830"/>
      <c r="X73" s="830"/>
      <c r="Y73" s="830"/>
      <c r="Z73" s="830"/>
      <c r="AA73" s="830">
        <v>4</v>
      </c>
      <c r="AB73" s="830"/>
      <c r="AC73" s="830"/>
      <c r="AD73" s="830"/>
      <c r="AE73" s="830"/>
      <c r="AF73" s="830">
        <v>4</v>
      </c>
      <c r="AG73" s="830"/>
      <c r="AH73" s="830"/>
      <c r="AI73" s="830"/>
      <c r="AJ73" s="830"/>
      <c r="AK73" s="830" t="s">
        <v>573</v>
      </c>
      <c r="AL73" s="830"/>
      <c r="AM73" s="830"/>
      <c r="AN73" s="830"/>
      <c r="AO73" s="830"/>
      <c r="AP73" s="830" t="s">
        <v>573</v>
      </c>
      <c r="AQ73" s="830"/>
      <c r="AR73" s="830"/>
      <c r="AS73" s="830"/>
      <c r="AT73" s="830"/>
      <c r="AU73" s="830" t="s">
        <v>573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29</v>
      </c>
      <c r="R74" s="830"/>
      <c r="S74" s="830"/>
      <c r="T74" s="830"/>
      <c r="U74" s="830"/>
      <c r="V74" s="830">
        <v>26</v>
      </c>
      <c r="W74" s="830"/>
      <c r="X74" s="830"/>
      <c r="Y74" s="830"/>
      <c r="Z74" s="830"/>
      <c r="AA74" s="830">
        <v>3</v>
      </c>
      <c r="AB74" s="830"/>
      <c r="AC74" s="830"/>
      <c r="AD74" s="830"/>
      <c r="AE74" s="830"/>
      <c r="AF74" s="830">
        <v>3</v>
      </c>
      <c r="AG74" s="830"/>
      <c r="AH74" s="830"/>
      <c r="AI74" s="830"/>
      <c r="AJ74" s="830"/>
      <c r="AK74" s="830" t="s">
        <v>573</v>
      </c>
      <c r="AL74" s="830"/>
      <c r="AM74" s="830"/>
      <c r="AN74" s="830"/>
      <c r="AO74" s="830"/>
      <c r="AP74" s="830" t="s">
        <v>573</v>
      </c>
      <c r="AQ74" s="830"/>
      <c r="AR74" s="830"/>
      <c r="AS74" s="830"/>
      <c r="AT74" s="830"/>
      <c r="AU74" s="830" t="s">
        <v>573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641</v>
      </c>
      <c r="R75" s="878"/>
      <c r="S75" s="878"/>
      <c r="T75" s="878"/>
      <c r="U75" s="834"/>
      <c r="V75" s="879">
        <v>625</v>
      </c>
      <c r="W75" s="878"/>
      <c r="X75" s="878"/>
      <c r="Y75" s="878"/>
      <c r="Z75" s="834"/>
      <c r="AA75" s="879">
        <v>16</v>
      </c>
      <c r="AB75" s="878"/>
      <c r="AC75" s="878"/>
      <c r="AD75" s="878"/>
      <c r="AE75" s="834"/>
      <c r="AF75" s="879">
        <v>16</v>
      </c>
      <c r="AG75" s="878"/>
      <c r="AH75" s="878"/>
      <c r="AI75" s="878"/>
      <c r="AJ75" s="834"/>
      <c r="AK75" s="879">
        <v>13</v>
      </c>
      <c r="AL75" s="878"/>
      <c r="AM75" s="878"/>
      <c r="AN75" s="878"/>
      <c r="AO75" s="834"/>
      <c r="AP75" s="879" t="s">
        <v>574</v>
      </c>
      <c r="AQ75" s="878"/>
      <c r="AR75" s="878"/>
      <c r="AS75" s="878"/>
      <c r="AT75" s="834"/>
      <c r="AU75" s="879" t="s">
        <v>574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562</v>
      </c>
      <c r="C76" s="874"/>
      <c r="D76" s="874"/>
      <c r="E76" s="874"/>
      <c r="F76" s="874"/>
      <c r="G76" s="874"/>
      <c r="H76" s="874"/>
      <c r="I76" s="874"/>
      <c r="J76" s="874"/>
      <c r="K76" s="874"/>
      <c r="L76" s="874"/>
      <c r="M76" s="874"/>
      <c r="N76" s="874"/>
      <c r="O76" s="874"/>
      <c r="P76" s="875"/>
      <c r="Q76" s="877">
        <v>240623</v>
      </c>
      <c r="R76" s="878"/>
      <c r="S76" s="878"/>
      <c r="T76" s="878"/>
      <c r="U76" s="834"/>
      <c r="V76" s="879">
        <v>235439</v>
      </c>
      <c r="W76" s="878"/>
      <c r="X76" s="878"/>
      <c r="Y76" s="878"/>
      <c r="Z76" s="834"/>
      <c r="AA76" s="879">
        <v>5184</v>
      </c>
      <c r="AB76" s="878"/>
      <c r="AC76" s="878"/>
      <c r="AD76" s="878"/>
      <c r="AE76" s="834"/>
      <c r="AF76" s="879">
        <v>5184</v>
      </c>
      <c r="AG76" s="878"/>
      <c r="AH76" s="878"/>
      <c r="AI76" s="878"/>
      <c r="AJ76" s="834"/>
      <c r="AK76" s="879">
        <v>228</v>
      </c>
      <c r="AL76" s="878"/>
      <c r="AM76" s="878"/>
      <c r="AN76" s="878"/>
      <c r="AO76" s="834"/>
      <c r="AP76" s="879" t="s">
        <v>574</v>
      </c>
      <c r="AQ76" s="878"/>
      <c r="AR76" s="878"/>
      <c r="AS76" s="878"/>
      <c r="AT76" s="834"/>
      <c r="AU76" s="879" t="s">
        <v>574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9954</v>
      </c>
      <c r="AG88" s="844"/>
      <c r="AH88" s="844"/>
      <c r="AI88" s="844"/>
      <c r="AJ88" s="844"/>
      <c r="AK88" s="841"/>
      <c r="AL88" s="841"/>
      <c r="AM88" s="841"/>
      <c r="AN88" s="841"/>
      <c r="AO88" s="841"/>
      <c r="AP88" s="844">
        <v>4147</v>
      </c>
      <c r="AQ88" s="844"/>
      <c r="AR88" s="844"/>
      <c r="AS88" s="844"/>
      <c r="AT88" s="844"/>
      <c r="AU88" s="844">
        <v>1457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94</v>
      </c>
      <c r="CS102" s="852"/>
      <c r="CT102" s="852"/>
      <c r="CU102" s="852"/>
      <c r="CV102" s="891"/>
      <c r="CW102" s="890">
        <v>6</v>
      </c>
      <c r="CX102" s="852"/>
      <c r="CY102" s="852"/>
      <c r="CZ102" s="852"/>
      <c r="DA102" s="891"/>
      <c r="DB102" s="890">
        <v>177</v>
      </c>
      <c r="DC102" s="852"/>
      <c r="DD102" s="852"/>
      <c r="DE102" s="852"/>
      <c r="DF102" s="891"/>
      <c r="DG102" s="890" t="s">
        <v>575</v>
      </c>
      <c r="DH102" s="852"/>
      <c r="DI102" s="852"/>
      <c r="DJ102" s="852"/>
      <c r="DK102" s="891"/>
      <c r="DL102" s="890">
        <v>79</v>
      </c>
      <c r="DM102" s="852"/>
      <c r="DN102" s="852"/>
      <c r="DO102" s="852"/>
      <c r="DP102" s="891"/>
      <c r="DQ102" s="890">
        <v>24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3911269</v>
      </c>
      <c r="AB110" s="900"/>
      <c r="AC110" s="900"/>
      <c r="AD110" s="900"/>
      <c r="AE110" s="901"/>
      <c r="AF110" s="902">
        <v>4253654</v>
      </c>
      <c r="AG110" s="900"/>
      <c r="AH110" s="900"/>
      <c r="AI110" s="900"/>
      <c r="AJ110" s="901"/>
      <c r="AK110" s="902">
        <v>4193358</v>
      </c>
      <c r="AL110" s="900"/>
      <c r="AM110" s="900"/>
      <c r="AN110" s="900"/>
      <c r="AO110" s="901"/>
      <c r="AP110" s="903">
        <v>31.6</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37962115</v>
      </c>
      <c r="BR110" s="931"/>
      <c r="BS110" s="931"/>
      <c r="BT110" s="931"/>
      <c r="BU110" s="931"/>
      <c r="BV110" s="931">
        <v>37087944</v>
      </c>
      <c r="BW110" s="931"/>
      <c r="BX110" s="931"/>
      <c r="BY110" s="931"/>
      <c r="BZ110" s="931"/>
      <c r="CA110" s="931">
        <v>34741363</v>
      </c>
      <c r="CB110" s="931"/>
      <c r="CC110" s="931"/>
      <c r="CD110" s="931"/>
      <c r="CE110" s="931"/>
      <c r="CF110" s="944">
        <v>262</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37547</v>
      </c>
      <c r="BR111" s="926"/>
      <c r="BS111" s="926"/>
      <c r="BT111" s="926"/>
      <c r="BU111" s="926"/>
      <c r="BV111" s="926">
        <v>23382</v>
      </c>
      <c r="BW111" s="926"/>
      <c r="BX111" s="926"/>
      <c r="BY111" s="926"/>
      <c r="BZ111" s="926"/>
      <c r="CA111" s="926">
        <v>11509</v>
      </c>
      <c r="CB111" s="926"/>
      <c r="CC111" s="926"/>
      <c r="CD111" s="926"/>
      <c r="CE111" s="926"/>
      <c r="CF111" s="920">
        <v>0.1</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1522296</v>
      </c>
      <c r="BR112" s="926"/>
      <c r="BS112" s="926"/>
      <c r="BT112" s="926"/>
      <c r="BU112" s="926"/>
      <c r="BV112" s="926">
        <v>1325501</v>
      </c>
      <c r="BW112" s="926"/>
      <c r="BX112" s="926"/>
      <c r="BY112" s="926"/>
      <c r="BZ112" s="926"/>
      <c r="CA112" s="926">
        <v>711887</v>
      </c>
      <c r="CB112" s="926"/>
      <c r="CC112" s="926"/>
      <c r="CD112" s="926"/>
      <c r="CE112" s="926"/>
      <c r="CF112" s="920">
        <v>5.4</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131866</v>
      </c>
      <c r="AB113" s="938"/>
      <c r="AC113" s="938"/>
      <c r="AD113" s="938"/>
      <c r="AE113" s="939"/>
      <c r="AF113" s="940">
        <v>124912</v>
      </c>
      <c r="AG113" s="938"/>
      <c r="AH113" s="938"/>
      <c r="AI113" s="938"/>
      <c r="AJ113" s="939"/>
      <c r="AK113" s="940">
        <v>107215</v>
      </c>
      <c r="AL113" s="938"/>
      <c r="AM113" s="938"/>
      <c r="AN113" s="938"/>
      <c r="AO113" s="939"/>
      <c r="AP113" s="941">
        <v>0.8</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v>1886136</v>
      </c>
      <c r="BR113" s="926"/>
      <c r="BS113" s="926"/>
      <c r="BT113" s="926"/>
      <c r="BU113" s="926"/>
      <c r="BV113" s="926">
        <v>1678474</v>
      </c>
      <c r="BW113" s="926"/>
      <c r="BX113" s="926"/>
      <c r="BY113" s="926"/>
      <c r="BZ113" s="926"/>
      <c r="CA113" s="926">
        <v>1457295</v>
      </c>
      <c r="CB113" s="926"/>
      <c r="CC113" s="926"/>
      <c r="CD113" s="926"/>
      <c r="CE113" s="926"/>
      <c r="CF113" s="920">
        <v>11</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284221</v>
      </c>
      <c r="AB114" s="959"/>
      <c r="AC114" s="959"/>
      <c r="AD114" s="959"/>
      <c r="AE114" s="960"/>
      <c r="AF114" s="961">
        <v>282546</v>
      </c>
      <c r="AG114" s="959"/>
      <c r="AH114" s="959"/>
      <c r="AI114" s="959"/>
      <c r="AJ114" s="960"/>
      <c r="AK114" s="961">
        <v>295869</v>
      </c>
      <c r="AL114" s="959"/>
      <c r="AM114" s="959"/>
      <c r="AN114" s="959"/>
      <c r="AO114" s="960"/>
      <c r="AP114" s="962">
        <v>2.2000000000000002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2563748</v>
      </c>
      <c r="BR114" s="926"/>
      <c r="BS114" s="926"/>
      <c r="BT114" s="926"/>
      <c r="BU114" s="926"/>
      <c r="BV114" s="926">
        <v>2494102</v>
      </c>
      <c r="BW114" s="926"/>
      <c r="BX114" s="926"/>
      <c r="BY114" s="926"/>
      <c r="BZ114" s="926"/>
      <c r="CA114" s="926">
        <v>2630570</v>
      </c>
      <c r="CB114" s="926"/>
      <c r="CC114" s="926"/>
      <c r="CD114" s="926"/>
      <c r="CE114" s="926"/>
      <c r="CF114" s="920">
        <v>19.8</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28436</v>
      </c>
      <c r="AB115" s="938"/>
      <c r="AC115" s="938"/>
      <c r="AD115" s="938"/>
      <c r="AE115" s="939"/>
      <c r="AF115" s="940">
        <v>25189</v>
      </c>
      <c r="AG115" s="938"/>
      <c r="AH115" s="938"/>
      <c r="AI115" s="938"/>
      <c r="AJ115" s="939"/>
      <c r="AK115" s="940">
        <v>22710</v>
      </c>
      <c r="AL115" s="938"/>
      <c r="AM115" s="938"/>
      <c r="AN115" s="938"/>
      <c r="AO115" s="939"/>
      <c r="AP115" s="941">
        <v>0.2</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v>9411</v>
      </c>
      <c r="BR115" s="926"/>
      <c r="BS115" s="926"/>
      <c r="BT115" s="926"/>
      <c r="BU115" s="926"/>
      <c r="BV115" s="926">
        <v>8592</v>
      </c>
      <c r="BW115" s="926"/>
      <c r="BX115" s="926"/>
      <c r="BY115" s="926"/>
      <c r="BZ115" s="926"/>
      <c r="CA115" s="926">
        <v>23687</v>
      </c>
      <c r="CB115" s="926"/>
      <c r="CC115" s="926"/>
      <c r="CD115" s="926"/>
      <c r="CE115" s="926"/>
      <c r="CF115" s="920">
        <v>0.2</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v>
      </c>
      <c r="AB116" s="959"/>
      <c r="AC116" s="959"/>
      <c r="AD116" s="959"/>
      <c r="AE116" s="960"/>
      <c r="AF116" s="961">
        <v>239</v>
      </c>
      <c r="AG116" s="959"/>
      <c r="AH116" s="959"/>
      <c r="AI116" s="959"/>
      <c r="AJ116" s="960"/>
      <c r="AK116" s="961">
        <v>128</v>
      </c>
      <c r="AL116" s="959"/>
      <c r="AM116" s="959"/>
      <c r="AN116" s="959"/>
      <c r="AO116" s="960"/>
      <c r="AP116" s="962">
        <v>0</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4355814</v>
      </c>
      <c r="AB117" s="979"/>
      <c r="AC117" s="979"/>
      <c r="AD117" s="979"/>
      <c r="AE117" s="980"/>
      <c r="AF117" s="981">
        <v>4686540</v>
      </c>
      <c r="AG117" s="979"/>
      <c r="AH117" s="979"/>
      <c r="AI117" s="979"/>
      <c r="AJ117" s="980"/>
      <c r="AK117" s="981">
        <v>4619280</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43981253</v>
      </c>
      <c r="BR119" s="1000"/>
      <c r="BS119" s="1000"/>
      <c r="BT119" s="1000"/>
      <c r="BU119" s="1000"/>
      <c r="BV119" s="1000">
        <v>42617995</v>
      </c>
      <c r="BW119" s="1000"/>
      <c r="BX119" s="1000"/>
      <c r="BY119" s="1000"/>
      <c r="BZ119" s="1000"/>
      <c r="CA119" s="1000">
        <v>39576311</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37547</v>
      </c>
      <c r="DH119" s="986"/>
      <c r="DI119" s="986"/>
      <c r="DJ119" s="986"/>
      <c r="DK119" s="987"/>
      <c r="DL119" s="985">
        <v>23382</v>
      </c>
      <c r="DM119" s="986"/>
      <c r="DN119" s="986"/>
      <c r="DO119" s="986"/>
      <c r="DP119" s="987"/>
      <c r="DQ119" s="985">
        <v>11509</v>
      </c>
      <c r="DR119" s="986"/>
      <c r="DS119" s="986"/>
      <c r="DT119" s="986"/>
      <c r="DU119" s="987"/>
      <c r="DV119" s="988">
        <v>0.1</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13180119</v>
      </c>
      <c r="BR120" s="931"/>
      <c r="BS120" s="931"/>
      <c r="BT120" s="931"/>
      <c r="BU120" s="931"/>
      <c r="BV120" s="931">
        <v>13979080</v>
      </c>
      <c r="BW120" s="931"/>
      <c r="BX120" s="931"/>
      <c r="BY120" s="931"/>
      <c r="BZ120" s="931"/>
      <c r="CA120" s="931">
        <v>13995726</v>
      </c>
      <c r="CB120" s="931"/>
      <c r="CC120" s="931"/>
      <c r="CD120" s="931"/>
      <c r="CE120" s="931"/>
      <c r="CF120" s="944">
        <v>105.5</v>
      </c>
      <c r="CG120" s="945"/>
      <c r="CH120" s="945"/>
      <c r="CI120" s="945"/>
      <c r="CJ120" s="945"/>
      <c r="CK120" s="1006" t="s">
        <v>451</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1434917</v>
      </c>
      <c r="DH120" s="931"/>
      <c r="DI120" s="931"/>
      <c r="DJ120" s="931"/>
      <c r="DK120" s="931"/>
      <c r="DL120" s="931">
        <v>1259418</v>
      </c>
      <c r="DM120" s="931"/>
      <c r="DN120" s="931"/>
      <c r="DO120" s="931"/>
      <c r="DP120" s="931"/>
      <c r="DQ120" s="931">
        <v>663483</v>
      </c>
      <c r="DR120" s="931"/>
      <c r="DS120" s="931"/>
      <c r="DT120" s="931"/>
      <c r="DU120" s="931"/>
      <c r="DV120" s="932">
        <v>5</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1835678</v>
      </c>
      <c r="BR121" s="926"/>
      <c r="BS121" s="926"/>
      <c r="BT121" s="926"/>
      <c r="BU121" s="926"/>
      <c r="BV121" s="926">
        <v>1771984</v>
      </c>
      <c r="BW121" s="926"/>
      <c r="BX121" s="926"/>
      <c r="BY121" s="926"/>
      <c r="BZ121" s="926"/>
      <c r="CA121" s="926">
        <v>1007808</v>
      </c>
      <c r="CB121" s="926"/>
      <c r="CC121" s="926"/>
      <c r="CD121" s="926"/>
      <c r="CE121" s="926"/>
      <c r="CF121" s="920">
        <v>7.6</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22439</v>
      </c>
      <c r="DH121" s="926"/>
      <c r="DI121" s="926"/>
      <c r="DJ121" s="926"/>
      <c r="DK121" s="926"/>
      <c r="DL121" s="926">
        <v>19940</v>
      </c>
      <c r="DM121" s="926"/>
      <c r="DN121" s="926"/>
      <c r="DO121" s="926"/>
      <c r="DP121" s="926"/>
      <c r="DQ121" s="926">
        <v>19694</v>
      </c>
      <c r="DR121" s="926"/>
      <c r="DS121" s="926"/>
      <c r="DT121" s="926"/>
      <c r="DU121" s="926"/>
      <c r="DV121" s="927">
        <v>0.1</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29324147</v>
      </c>
      <c r="BR122" s="1000"/>
      <c r="BS122" s="1000"/>
      <c r="BT122" s="1000"/>
      <c r="BU122" s="1000"/>
      <c r="BV122" s="1000">
        <v>28577533</v>
      </c>
      <c r="BW122" s="1000"/>
      <c r="BX122" s="1000"/>
      <c r="BY122" s="1000"/>
      <c r="BZ122" s="1000"/>
      <c r="CA122" s="1000">
        <v>27019304</v>
      </c>
      <c r="CB122" s="1000"/>
      <c r="CC122" s="1000"/>
      <c r="CD122" s="1000"/>
      <c r="CE122" s="1000"/>
      <c r="CF122" s="1017">
        <v>203.7</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v>30603</v>
      </c>
      <c r="DH122" s="926"/>
      <c r="DI122" s="926"/>
      <c r="DJ122" s="926"/>
      <c r="DK122" s="926"/>
      <c r="DL122" s="926">
        <v>23538</v>
      </c>
      <c r="DM122" s="926"/>
      <c r="DN122" s="926"/>
      <c r="DO122" s="926"/>
      <c r="DP122" s="926"/>
      <c r="DQ122" s="926">
        <v>17636</v>
      </c>
      <c r="DR122" s="926"/>
      <c r="DS122" s="926"/>
      <c r="DT122" s="926"/>
      <c r="DU122" s="926"/>
      <c r="DV122" s="927">
        <v>0.1</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44339944</v>
      </c>
      <c r="BR123" s="1064"/>
      <c r="BS123" s="1064"/>
      <c r="BT123" s="1064"/>
      <c r="BU123" s="1064"/>
      <c r="BV123" s="1064">
        <v>44328597</v>
      </c>
      <c r="BW123" s="1064"/>
      <c r="BX123" s="1064"/>
      <c r="BY123" s="1064"/>
      <c r="BZ123" s="1064"/>
      <c r="CA123" s="1064">
        <v>42022838</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33563</v>
      </c>
      <c r="DH123" s="959"/>
      <c r="DI123" s="959"/>
      <c r="DJ123" s="959"/>
      <c r="DK123" s="960"/>
      <c r="DL123" s="961">
        <v>22231</v>
      </c>
      <c r="DM123" s="959"/>
      <c r="DN123" s="959"/>
      <c r="DO123" s="959"/>
      <c r="DP123" s="960"/>
      <c r="DQ123" s="961">
        <v>10966</v>
      </c>
      <c r="DR123" s="959"/>
      <c r="DS123" s="959"/>
      <c r="DT123" s="959"/>
      <c r="DU123" s="960"/>
      <c r="DV123" s="962">
        <v>0.1</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774</v>
      </c>
      <c r="DH124" s="986"/>
      <c r="DI124" s="986"/>
      <c r="DJ124" s="986"/>
      <c r="DK124" s="987"/>
      <c r="DL124" s="985">
        <v>374</v>
      </c>
      <c r="DM124" s="986"/>
      <c r="DN124" s="986"/>
      <c r="DO124" s="986"/>
      <c r="DP124" s="987"/>
      <c r="DQ124" s="985">
        <v>108</v>
      </c>
      <c r="DR124" s="986"/>
      <c r="DS124" s="986"/>
      <c r="DT124" s="986"/>
      <c r="DU124" s="987"/>
      <c r="DV124" s="988">
        <v>0</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20699</v>
      </c>
      <c r="AB126" s="959"/>
      <c r="AC126" s="959"/>
      <c r="AD126" s="959"/>
      <c r="AE126" s="960"/>
      <c r="AF126" s="961">
        <v>16839</v>
      </c>
      <c r="AG126" s="959"/>
      <c r="AH126" s="959"/>
      <c r="AI126" s="959"/>
      <c r="AJ126" s="960"/>
      <c r="AK126" s="961">
        <v>14114</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7737</v>
      </c>
      <c r="AB127" s="959"/>
      <c r="AC127" s="959"/>
      <c r="AD127" s="959"/>
      <c r="AE127" s="960"/>
      <c r="AF127" s="961">
        <v>8350</v>
      </c>
      <c r="AG127" s="959"/>
      <c r="AH127" s="959"/>
      <c r="AI127" s="959"/>
      <c r="AJ127" s="960"/>
      <c r="AK127" s="961">
        <v>8596</v>
      </c>
      <c r="AL127" s="959"/>
      <c r="AM127" s="959"/>
      <c r="AN127" s="959"/>
      <c r="AO127" s="960"/>
      <c r="AP127" s="962">
        <v>0.1</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192437</v>
      </c>
      <c r="AB128" s="1046"/>
      <c r="AC128" s="1046"/>
      <c r="AD128" s="1046"/>
      <c r="AE128" s="1047"/>
      <c r="AF128" s="1048">
        <v>219900</v>
      </c>
      <c r="AG128" s="1046"/>
      <c r="AH128" s="1046"/>
      <c r="AI128" s="1046"/>
      <c r="AJ128" s="1047"/>
      <c r="AK128" s="1048">
        <v>122298</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12.67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v>9411</v>
      </c>
      <c r="DH128" s="1038"/>
      <c r="DI128" s="1038"/>
      <c r="DJ128" s="1038"/>
      <c r="DK128" s="1038"/>
      <c r="DL128" s="1038">
        <v>8592</v>
      </c>
      <c r="DM128" s="1038"/>
      <c r="DN128" s="1038"/>
      <c r="DO128" s="1038"/>
      <c r="DP128" s="1038"/>
      <c r="DQ128" s="1038">
        <v>23687</v>
      </c>
      <c r="DR128" s="1038"/>
      <c r="DS128" s="1038"/>
      <c r="DT128" s="1038"/>
      <c r="DU128" s="1038"/>
      <c r="DV128" s="1039">
        <v>0.2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16805782</v>
      </c>
      <c r="AB129" s="959"/>
      <c r="AC129" s="959"/>
      <c r="AD129" s="959"/>
      <c r="AE129" s="960"/>
      <c r="AF129" s="961">
        <v>16546061</v>
      </c>
      <c r="AG129" s="959"/>
      <c r="AH129" s="959"/>
      <c r="AI129" s="959"/>
      <c r="AJ129" s="960"/>
      <c r="AK129" s="961">
        <v>16553862</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17.670000000000002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3097735</v>
      </c>
      <c r="AB130" s="959"/>
      <c r="AC130" s="959"/>
      <c r="AD130" s="959"/>
      <c r="AE130" s="960"/>
      <c r="AF130" s="961">
        <v>3327667</v>
      </c>
      <c r="AG130" s="959"/>
      <c r="AH130" s="959"/>
      <c r="AI130" s="959"/>
      <c r="AJ130" s="960"/>
      <c r="AK130" s="961">
        <v>3292250</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13708047</v>
      </c>
      <c r="AB131" s="986"/>
      <c r="AC131" s="986"/>
      <c r="AD131" s="986"/>
      <c r="AE131" s="987"/>
      <c r="AF131" s="985">
        <v>13218394</v>
      </c>
      <c r="AG131" s="986"/>
      <c r="AH131" s="986"/>
      <c r="AI131" s="986"/>
      <c r="AJ131" s="987"/>
      <c r="AK131" s="985">
        <v>13261612</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7.7738426199999999</v>
      </c>
      <c r="AB132" s="1097"/>
      <c r="AC132" s="1097"/>
      <c r="AD132" s="1097"/>
      <c r="AE132" s="1098"/>
      <c r="AF132" s="1099">
        <v>8.6165762650000008</v>
      </c>
      <c r="AG132" s="1097"/>
      <c r="AH132" s="1097"/>
      <c r="AI132" s="1097"/>
      <c r="AJ132" s="1098"/>
      <c r="AK132" s="1099">
        <v>9.0843556579999998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7.5</v>
      </c>
      <c r="AB133" s="1080"/>
      <c r="AC133" s="1080"/>
      <c r="AD133" s="1080"/>
      <c r="AE133" s="1081"/>
      <c r="AF133" s="1079">
        <v>8.3000000000000007</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Z6Aqfc2oxUo0BxAb6DqeJCg0KaK19WkkdHAueKTa8ptkqlfPhF4APiuVaqbh6+W+2O2HOizhoei/xTUyV6YcA==" saltValue="UGQMlYxSx/OzUk99hOY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ZoPMc4/htk6ZxmmtfP/pxJqaFuKEv+pVqf71YuOBJU6FQNCsaS76eVyh9avVeYqMHtY11F7ehoJ559RVVxv8w==" saltValue="aYgA46Lzh5d92vHTl8hx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52VPtLyb6KRrVD/KLiz+Qc8UHTVNvRTRX9Cbbjg9JwPTO6guQlvamBdsL9el1HO8n60gcuSSl1QxyFHRfxv+w==" saltValue="sOBZ9Z080Z1i7Zm9Syowb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4874478</v>
      </c>
      <c r="AP9" s="281">
        <v>141326</v>
      </c>
      <c r="AQ9" s="282">
        <v>107616</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27958</v>
      </c>
      <c r="AP10" s="284">
        <v>811</v>
      </c>
      <c r="AQ10" s="285">
        <v>10095</v>
      </c>
      <c r="AR10" s="286">
        <v>-92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104085</v>
      </c>
      <c r="AP11" s="284">
        <v>3018</v>
      </c>
      <c r="AQ11" s="285">
        <v>1704</v>
      </c>
      <c r="AR11" s="286">
        <v>77.099999999999994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7</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243270</v>
      </c>
      <c r="AP13" s="284">
        <v>7053</v>
      </c>
      <c r="AQ13" s="285">
        <v>4110</v>
      </c>
      <c r="AR13" s="286">
        <v>71.599999999999994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113248</v>
      </c>
      <c r="AP14" s="284">
        <v>3283</v>
      </c>
      <c r="AQ14" s="285">
        <v>2451</v>
      </c>
      <c r="AR14" s="286">
        <v>33.9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-287990</v>
      </c>
      <c r="AP15" s="284">
        <v>-8350</v>
      </c>
      <c r="AQ15" s="285">
        <v>-6399</v>
      </c>
      <c r="AR15" s="286">
        <v>30.5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5075049</v>
      </c>
      <c r="AP16" s="284">
        <v>147141</v>
      </c>
      <c r="AQ16" s="285">
        <v>119584</v>
      </c>
      <c r="AR16" s="286">
        <v>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14.09</v>
      </c>
      <c r="AP21" s="298">
        <v>10.86</v>
      </c>
      <c r="AQ21" s="299">
        <v>3.23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96.6</v>
      </c>
      <c r="AP22" s="303">
        <v>97.3</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4193358</v>
      </c>
      <c r="AP32" s="312">
        <v>121578</v>
      </c>
      <c r="AQ32" s="313">
        <v>75090</v>
      </c>
      <c r="AR32" s="314">
        <v>61.9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t="s">
        <v>493</v>
      </c>
      <c r="AP33" s="312" t="s">
        <v>493</v>
      </c>
      <c r="AQ33" s="313" t="s">
        <v>493</v>
      </c>
      <c r="AR33" s="314" t="s">
        <v>493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t="s">
        <v>493</v>
      </c>
      <c r="AP34" s="312" t="s">
        <v>493</v>
      </c>
      <c r="AQ34" s="313">
        <v>1</v>
      </c>
      <c r="AR34" s="314" t="s">
        <v>493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107215</v>
      </c>
      <c r="AP35" s="312">
        <v>3108</v>
      </c>
      <c r="AQ35" s="313">
        <v>17211</v>
      </c>
      <c r="AR35" s="314">
        <v>-81.900000000000006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v>295869</v>
      </c>
      <c r="AP36" s="312">
        <v>8578</v>
      </c>
      <c r="AQ36" s="313">
        <v>2478</v>
      </c>
      <c r="AR36" s="314">
        <v>246.2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22710</v>
      </c>
      <c r="AP37" s="312">
        <v>658</v>
      </c>
      <c r="AQ37" s="313">
        <v>654</v>
      </c>
      <c r="AR37" s="314">
        <v>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v>128</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-122298</v>
      </c>
      <c r="AP39" s="312">
        <v>-3546</v>
      </c>
      <c r="AQ39" s="313">
        <v>-3502</v>
      </c>
      <c r="AR39" s="314">
        <v>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-3292250</v>
      </c>
      <c r="AP40" s="312">
        <v>-95452</v>
      </c>
      <c r="AQ40" s="313">
        <v>-63750</v>
      </c>
      <c r="AR40" s="314">
        <v>49.7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1204732</v>
      </c>
      <c r="AP41" s="312">
        <v>34929</v>
      </c>
      <c r="AQ41" s="313">
        <v>28185</v>
      </c>
      <c r="AR41" s="314">
        <v>23.9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9786921</v>
      </c>
      <c r="AN51" s="334">
        <v>266645</v>
      </c>
      <c r="AO51" s="335">
        <v>46.7</v>
      </c>
      <c r="AP51" s="336">
        <v>94081</v>
      </c>
      <c r="AQ51" s="337">
        <v>10.5</v>
      </c>
      <c r="AR51" s="338">
        <v>36.200000000000003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5593563</v>
      </c>
      <c r="AN52" s="342">
        <v>152397</v>
      </c>
      <c r="AO52" s="343">
        <v>125.6</v>
      </c>
      <c r="AP52" s="344">
        <v>48949</v>
      </c>
      <c r="AQ52" s="345">
        <v>11.5</v>
      </c>
      <c r="AR52" s="346">
        <v>114.1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4461224</v>
      </c>
      <c r="AN53" s="334">
        <v>122939</v>
      </c>
      <c r="AO53" s="335">
        <v>-53.9</v>
      </c>
      <c r="AP53" s="336">
        <v>92632</v>
      </c>
      <c r="AQ53" s="337">
        <v>-1.5</v>
      </c>
      <c r="AR53" s="338">
        <v>-52.4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2597948</v>
      </c>
      <c r="AN54" s="342">
        <v>71592</v>
      </c>
      <c r="AO54" s="343">
        <v>-53</v>
      </c>
      <c r="AP54" s="344">
        <v>47978</v>
      </c>
      <c r="AQ54" s="345">
        <v>-2</v>
      </c>
      <c r="AR54" s="346">
        <v>-51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5235129</v>
      </c>
      <c r="AN55" s="334">
        <v>147149</v>
      </c>
      <c r="AO55" s="335">
        <v>19.7</v>
      </c>
      <c r="AP55" s="336">
        <v>96469</v>
      </c>
      <c r="AQ55" s="337">
        <v>4.0999999999999996</v>
      </c>
      <c r="AR55" s="338">
        <v>15.6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3398173</v>
      </c>
      <c r="AN56" s="342">
        <v>95516</v>
      </c>
      <c r="AO56" s="343">
        <v>33.4</v>
      </c>
      <c r="AP56" s="344">
        <v>49775</v>
      </c>
      <c r="AQ56" s="345">
        <v>3.7</v>
      </c>
      <c r="AR56" s="346">
        <v>29.7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5360233</v>
      </c>
      <c r="AN57" s="334">
        <v>153040</v>
      </c>
      <c r="AO57" s="335">
        <v>4</v>
      </c>
      <c r="AP57" s="336">
        <v>85743</v>
      </c>
      <c r="AQ57" s="337">
        <v>-11.1</v>
      </c>
      <c r="AR57" s="338">
        <v>15.1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3394543</v>
      </c>
      <c r="AN58" s="342">
        <v>96918</v>
      </c>
      <c r="AO58" s="343">
        <v>1.5</v>
      </c>
      <c r="AP58" s="344">
        <v>45231</v>
      </c>
      <c r="AQ58" s="345">
        <v>-9.1</v>
      </c>
      <c r="AR58" s="346">
        <v>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3866266</v>
      </c>
      <c r="AN59" s="334">
        <v>112095</v>
      </c>
      <c r="AO59" s="335">
        <v>-26.8</v>
      </c>
      <c r="AP59" s="336">
        <v>92509</v>
      </c>
      <c r="AQ59" s="337">
        <v>7.9</v>
      </c>
      <c r="AR59" s="338">
        <v>-34.700000000000003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2037399</v>
      </c>
      <c r="AN60" s="342">
        <v>59070</v>
      </c>
      <c r="AO60" s="343">
        <v>-39.1</v>
      </c>
      <c r="AP60" s="344">
        <v>52274</v>
      </c>
      <c r="AQ60" s="345">
        <v>15.6</v>
      </c>
      <c r="AR60" s="346">
        <v>-54.7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5741955</v>
      </c>
      <c r="AN61" s="349">
        <v>160374</v>
      </c>
      <c r="AO61" s="350">
        <v>-2.1</v>
      </c>
      <c r="AP61" s="351">
        <v>92287</v>
      </c>
      <c r="AQ61" s="352">
        <v>2</v>
      </c>
      <c r="AR61" s="338">
        <v>-4.0999999999999996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3404325</v>
      </c>
      <c r="AN62" s="342">
        <v>95099</v>
      </c>
      <c r="AO62" s="343">
        <v>13.7</v>
      </c>
      <c r="AP62" s="344">
        <v>48841</v>
      </c>
      <c r="AQ62" s="345">
        <v>3.9</v>
      </c>
      <c r="AR62" s="346">
        <v>9.8000000000000007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GxBCBGytPbJuXmahryFUMKQVPfT/o80TI/I0s3Wv3kMwCU6OUVT5pCS66o/98a3IGCAnBeql3La++nt8Vb9bg==" saltValue="ZaKMsyIPuFs0TLv4eCZs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y0HooyUfldOqga60veTvxK49+ElQL3HlYLhaBbL2SqIC3q0I5dWK13eP4Bk+/rPFWVGp1LqZEeb4YMOuGLIiEA==" saltValue="7ibb/SQS4wUBy2V5wMWuY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FWgQK+MRAF/Eg9Pjxr+ooIzXKdU1mzTBTLISfkuuSUskBIxRr981UVYM0RoRc9wuXhXN180EeF4GdpLQjblF/Q==" saltValue="s7XD3sPtBB7yzHnLkOT1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26.43</v>
      </c>
      <c r="G47" s="12">
        <v>22.87</v>
      </c>
      <c r="H47" s="12">
        <v>22.71</v>
      </c>
      <c r="I47" s="12">
        <v>23.29</v>
      </c>
      <c r="J47" s="13">
        <v>23.35</v>
      </c>
    </row>
    <row r="48" spans="2:10" ht="57.75" customHeight="1" x14ac:dyDescent="0.15">
      <c r="B48" s="14"/>
      <c r="C48" s="1141" t="s">
        <v>4</v>
      </c>
      <c r="D48" s="1141"/>
      <c r="E48" s="1142"/>
      <c r="F48" s="15">
        <v>3.93</v>
      </c>
      <c r="G48" s="16">
        <v>8.4</v>
      </c>
      <c r="H48" s="16">
        <v>4.21</v>
      </c>
      <c r="I48" s="16">
        <v>5.09</v>
      </c>
      <c r="J48" s="17">
        <v>3.98</v>
      </c>
    </row>
    <row r="49" spans="2:10" ht="57.75" customHeight="1" thickBot="1" x14ac:dyDescent="0.2">
      <c r="B49" s="18"/>
      <c r="C49" s="1143" t="s">
        <v>5</v>
      </c>
      <c r="D49" s="1143"/>
      <c r="E49" s="1144"/>
      <c r="F49" s="19" t="s">
        <v>536</v>
      </c>
      <c r="G49" s="20">
        <v>1.06</v>
      </c>
      <c r="H49" s="20" t="s">
        <v>537</v>
      </c>
      <c r="I49" s="20">
        <v>2.99</v>
      </c>
      <c r="J49" s="21">
        <v>0.72</v>
      </c>
    </row>
    <row r="50" spans="2:10" x14ac:dyDescent="0.15"/>
  </sheetData>
  <sheetProtection algorithmName="SHA-512" hashValue="4KfuBVn3chnD5ImfgRoD6v199YxM/DuVDpySyToDkb5LO/AeWL3auxcIYaHaN+nHveQ8mp1O5wFcQMNNngvA9w==" saltValue="+n7EBmY2Ca4C8vkZWLSA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538</v>
      </c>
      <c r="D34" s="1151"/>
      <c r="E34" s="1152"/>
      <c r="F34" s="32">
        <v>4.93</v>
      </c>
      <c r="G34" s="33">
        <v>6.3</v>
      </c>
      <c r="H34" s="33">
        <v>5.98</v>
      </c>
      <c r="I34" s="33">
        <v>5.84</v>
      </c>
      <c r="J34" s="34">
        <v>5.87</v>
      </c>
      <c r="K34" s="22"/>
      <c r="L34" s="22"/>
      <c r="M34" s="22"/>
      <c r="N34" s="22"/>
      <c r="O34" s="22"/>
      <c r="P34" s="22"/>
    </row>
    <row r="35" spans="1:16" ht="39" customHeight="1" x14ac:dyDescent="0.15">
      <c r="A35" s="22"/>
      <c r="B35" s="35"/>
      <c r="C35" s="1145" t="s">
        <v>539</v>
      </c>
      <c r="D35" s="1146"/>
      <c r="E35" s="1147"/>
      <c r="F35" s="36">
        <v>3.93</v>
      </c>
      <c r="G35" s="37">
        <v>8.39</v>
      </c>
      <c r="H35" s="37">
        <v>4.2</v>
      </c>
      <c r="I35" s="37">
        <v>5.08</v>
      </c>
      <c r="J35" s="38">
        <v>3.97</v>
      </c>
      <c r="K35" s="22"/>
      <c r="L35" s="22"/>
      <c r="M35" s="22"/>
      <c r="N35" s="22"/>
      <c r="O35" s="22"/>
      <c r="P35" s="22"/>
    </row>
    <row r="36" spans="1:16" ht="39" customHeight="1" x14ac:dyDescent="0.15">
      <c r="A36" s="22"/>
      <c r="B36" s="35"/>
      <c r="C36" s="1145" t="s">
        <v>540</v>
      </c>
      <c r="D36" s="1146"/>
      <c r="E36" s="1147"/>
      <c r="F36" s="36">
        <v>0.47</v>
      </c>
      <c r="G36" s="37">
        <v>0.31</v>
      </c>
      <c r="H36" s="37">
        <v>0.35</v>
      </c>
      <c r="I36" s="37">
        <v>0.62</v>
      </c>
      <c r="J36" s="38">
        <v>0.42</v>
      </c>
      <c r="K36" s="22"/>
      <c r="L36" s="22"/>
      <c r="M36" s="22"/>
      <c r="N36" s="22"/>
      <c r="O36" s="22"/>
      <c r="P36" s="22"/>
    </row>
    <row r="37" spans="1:16" ht="39" customHeight="1" x14ac:dyDescent="0.15">
      <c r="A37" s="22"/>
      <c r="B37" s="35"/>
      <c r="C37" s="1145" t="s">
        <v>541</v>
      </c>
      <c r="D37" s="1146"/>
      <c r="E37" s="1147"/>
      <c r="F37" s="36">
        <v>0.23</v>
      </c>
      <c r="G37" s="37">
        <v>0.3</v>
      </c>
      <c r="H37" s="37">
        <v>0.24</v>
      </c>
      <c r="I37" s="37">
        <v>0.49</v>
      </c>
      <c r="J37" s="38">
        <v>0.28999999999999998</v>
      </c>
      <c r="K37" s="22"/>
      <c r="L37" s="22"/>
      <c r="M37" s="22"/>
      <c r="N37" s="22"/>
      <c r="O37" s="22"/>
      <c r="P37" s="22"/>
    </row>
    <row r="38" spans="1:16" ht="39" customHeight="1" x14ac:dyDescent="0.15">
      <c r="A38" s="22"/>
      <c r="B38" s="35"/>
      <c r="C38" s="1145" t="s">
        <v>542</v>
      </c>
      <c r="D38" s="1146"/>
      <c r="E38" s="1147"/>
      <c r="F38" s="36">
        <v>0.03</v>
      </c>
      <c r="G38" s="37">
        <v>0.03</v>
      </c>
      <c r="H38" s="37">
        <v>0.03</v>
      </c>
      <c r="I38" s="37">
        <v>0.03</v>
      </c>
      <c r="J38" s="38">
        <v>0.04</v>
      </c>
      <c r="K38" s="22"/>
      <c r="L38" s="22"/>
      <c r="M38" s="22"/>
      <c r="N38" s="22"/>
      <c r="O38" s="22"/>
      <c r="P38" s="22"/>
    </row>
    <row r="39" spans="1:16" ht="39" customHeight="1" x14ac:dyDescent="0.15">
      <c r="A39" s="22"/>
      <c r="B39" s="35"/>
      <c r="C39" s="1145" t="s">
        <v>543</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544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545</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547</v>
      </c>
      <c r="D43" s="1149"/>
      <c r="E43" s="1150"/>
      <c r="F43" s="41">
        <v>0.05</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03VXo55IDuLVNcKkePqVdb91WYSSO2FP2g52RdsDNoGdnxEXqlpNgzRP/y0xfoUQiBOe6+Z+kP0JjfcMtI+nQ==" saltValue="xqfug3ZcIaFOigyhrVZF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3721</v>
      </c>
      <c r="L45" s="60">
        <v>3806</v>
      </c>
      <c r="M45" s="60">
        <v>3911</v>
      </c>
      <c r="N45" s="60">
        <v>4254</v>
      </c>
      <c r="O45" s="61">
        <v>4193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493</v>
      </c>
      <c r="L46" s="64" t="s">
        <v>493</v>
      </c>
      <c r="M46" s="64" t="s">
        <v>493</v>
      </c>
      <c r="N46" s="64" t="s">
        <v>493</v>
      </c>
      <c r="O46" s="65" t="s">
        <v>493</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493</v>
      </c>
      <c r="L47" s="64" t="s">
        <v>493</v>
      </c>
      <c r="M47" s="64" t="s">
        <v>493</v>
      </c>
      <c r="N47" s="64" t="s">
        <v>493</v>
      </c>
      <c r="O47" s="65" t="s">
        <v>493</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174</v>
      </c>
      <c r="L48" s="64">
        <v>392</v>
      </c>
      <c r="M48" s="64">
        <v>132</v>
      </c>
      <c r="N48" s="64">
        <v>125</v>
      </c>
      <c r="O48" s="65">
        <v>107</v>
      </c>
      <c r="P48" s="48"/>
      <c r="Q48" s="48"/>
      <c r="R48" s="48"/>
      <c r="S48" s="48"/>
      <c r="T48" s="48"/>
      <c r="U48" s="48"/>
    </row>
    <row r="49" spans="1:21" ht="30.75" customHeight="1" x14ac:dyDescent="0.15">
      <c r="A49" s="48"/>
      <c r="B49" s="1155"/>
      <c r="C49" s="1156"/>
      <c r="D49" s="62"/>
      <c r="E49" s="1161" t="s">
        <v>14</v>
      </c>
      <c r="F49" s="1161"/>
      <c r="G49" s="1161"/>
      <c r="H49" s="1161"/>
      <c r="I49" s="1161"/>
      <c r="J49" s="1162"/>
      <c r="K49" s="63">
        <v>278</v>
      </c>
      <c r="L49" s="64">
        <v>309</v>
      </c>
      <c r="M49" s="64">
        <v>284</v>
      </c>
      <c r="N49" s="64">
        <v>283</v>
      </c>
      <c r="O49" s="65">
        <v>296</v>
      </c>
      <c r="P49" s="48"/>
      <c r="Q49" s="48"/>
      <c r="R49" s="48"/>
      <c r="S49" s="48"/>
      <c r="T49" s="48"/>
      <c r="U49" s="48"/>
    </row>
    <row r="50" spans="1:21" ht="30.75" customHeight="1" x14ac:dyDescent="0.15">
      <c r="A50" s="48"/>
      <c r="B50" s="1155"/>
      <c r="C50" s="1156"/>
      <c r="D50" s="62"/>
      <c r="E50" s="1161" t="s">
        <v>15</v>
      </c>
      <c r="F50" s="1161"/>
      <c r="G50" s="1161"/>
      <c r="H50" s="1161"/>
      <c r="I50" s="1161"/>
      <c r="J50" s="1162"/>
      <c r="K50" s="63">
        <v>30</v>
      </c>
      <c r="L50" s="64">
        <v>29</v>
      </c>
      <c r="M50" s="64">
        <v>28</v>
      </c>
      <c r="N50" s="64">
        <v>25</v>
      </c>
      <c r="O50" s="65">
        <v>23</v>
      </c>
      <c r="P50" s="48"/>
      <c r="Q50" s="48"/>
      <c r="R50" s="48"/>
      <c r="S50" s="48"/>
      <c r="T50" s="48"/>
      <c r="U50" s="48"/>
    </row>
    <row r="51" spans="1:21" ht="30.75" customHeight="1" x14ac:dyDescent="0.15">
      <c r="A51" s="48"/>
      <c r="B51" s="1157"/>
      <c r="C51" s="1158"/>
      <c r="D51" s="66"/>
      <c r="E51" s="1161" t="s">
        <v>16</v>
      </c>
      <c r="F51" s="1161"/>
      <c r="G51" s="1161"/>
      <c r="H51" s="1161"/>
      <c r="I51" s="1161"/>
      <c r="J51" s="1162"/>
      <c r="K51" s="63">
        <v>3</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3426</v>
      </c>
      <c r="L52" s="64">
        <v>3399</v>
      </c>
      <c r="M52" s="64">
        <v>3290</v>
      </c>
      <c r="N52" s="64">
        <v>3548</v>
      </c>
      <c r="O52" s="65">
        <v>3414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780</v>
      </c>
      <c r="L53" s="69">
        <v>1137</v>
      </c>
      <c r="M53" s="69">
        <v>1065</v>
      </c>
      <c r="N53" s="69">
        <v>1139</v>
      </c>
      <c r="O53" s="70">
        <v>1205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pFk4s6OEs18FqjTdAOUGO2iKbXJZKfFvlT5P7xtJWAuGo+MSrdfajFAXvuKJy2dzZeMK4UyGThIOSW8d7Mx6A==" saltValue="j2mOJw+WCm6cfeB1d8tD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39166</v>
      </c>
      <c r="J41" s="356">
        <v>38490</v>
      </c>
      <c r="K41" s="356">
        <v>37962</v>
      </c>
      <c r="L41" s="356">
        <v>37088</v>
      </c>
      <c r="M41" s="357">
        <v>34741</v>
      </c>
    </row>
    <row r="42" spans="2:13" ht="27.75" customHeight="1" x14ac:dyDescent="0.15">
      <c r="B42" s="1186"/>
      <c r="C42" s="1187"/>
      <c r="D42" s="106"/>
      <c r="E42" s="1192" t="s">
        <v>32</v>
      </c>
      <c r="F42" s="1192"/>
      <c r="G42" s="1192"/>
      <c r="H42" s="1193"/>
      <c r="I42" s="358">
        <v>72</v>
      </c>
      <c r="J42" s="359">
        <v>55</v>
      </c>
      <c r="K42" s="359">
        <v>38</v>
      </c>
      <c r="L42" s="359">
        <v>23</v>
      </c>
      <c r="M42" s="360">
        <v>12</v>
      </c>
    </row>
    <row r="43" spans="2:13" ht="27.75" customHeight="1" x14ac:dyDescent="0.15">
      <c r="B43" s="1186"/>
      <c r="C43" s="1187"/>
      <c r="D43" s="106"/>
      <c r="E43" s="1192" t="s">
        <v>33</v>
      </c>
      <c r="F43" s="1192"/>
      <c r="G43" s="1192"/>
      <c r="H43" s="1193"/>
      <c r="I43" s="358">
        <v>1390</v>
      </c>
      <c r="J43" s="359">
        <v>1573</v>
      </c>
      <c r="K43" s="359">
        <v>1522</v>
      </c>
      <c r="L43" s="359">
        <v>1326</v>
      </c>
      <c r="M43" s="360">
        <v>712</v>
      </c>
    </row>
    <row r="44" spans="2:13" ht="27.75" customHeight="1" x14ac:dyDescent="0.15">
      <c r="B44" s="1186"/>
      <c r="C44" s="1187"/>
      <c r="D44" s="106"/>
      <c r="E44" s="1192" t="s">
        <v>34</v>
      </c>
      <c r="F44" s="1192"/>
      <c r="G44" s="1192"/>
      <c r="H44" s="1193"/>
      <c r="I44" s="358">
        <v>2246</v>
      </c>
      <c r="J44" s="359">
        <v>2112</v>
      </c>
      <c r="K44" s="359">
        <v>1886</v>
      </c>
      <c r="L44" s="359">
        <v>1678</v>
      </c>
      <c r="M44" s="360">
        <v>1457</v>
      </c>
    </row>
    <row r="45" spans="2:13" ht="27.75" customHeight="1" x14ac:dyDescent="0.15">
      <c r="B45" s="1186"/>
      <c r="C45" s="1187"/>
      <c r="D45" s="106"/>
      <c r="E45" s="1192" t="s">
        <v>35</v>
      </c>
      <c r="F45" s="1192"/>
      <c r="G45" s="1192"/>
      <c r="H45" s="1193"/>
      <c r="I45" s="358">
        <v>2472</v>
      </c>
      <c r="J45" s="359">
        <v>2489</v>
      </c>
      <c r="K45" s="359">
        <v>2564</v>
      </c>
      <c r="L45" s="359">
        <v>2494</v>
      </c>
      <c r="M45" s="360">
        <v>2631</v>
      </c>
    </row>
    <row r="46" spans="2:13" ht="27.75" customHeight="1" x14ac:dyDescent="0.15">
      <c r="B46" s="1186"/>
      <c r="C46" s="1187"/>
      <c r="D46" s="107"/>
      <c r="E46" s="1192" t="s">
        <v>36</v>
      </c>
      <c r="F46" s="1192"/>
      <c r="G46" s="1192"/>
      <c r="H46" s="1193"/>
      <c r="I46" s="358">
        <v>11</v>
      </c>
      <c r="J46" s="359">
        <v>10</v>
      </c>
      <c r="K46" s="359">
        <v>9</v>
      </c>
      <c r="L46" s="359">
        <v>9</v>
      </c>
      <c r="M46" s="360">
        <v>24</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11519</v>
      </c>
      <c r="J50" s="359">
        <v>11399</v>
      </c>
      <c r="K50" s="359">
        <v>13180</v>
      </c>
      <c r="L50" s="359">
        <v>13979</v>
      </c>
      <c r="M50" s="360">
        <v>13996</v>
      </c>
    </row>
    <row r="51" spans="2:13" ht="27.75" customHeight="1" x14ac:dyDescent="0.15">
      <c r="B51" s="1186"/>
      <c r="C51" s="1187"/>
      <c r="D51" s="106"/>
      <c r="E51" s="1192" t="s">
        <v>42</v>
      </c>
      <c r="F51" s="1192"/>
      <c r="G51" s="1192"/>
      <c r="H51" s="1193"/>
      <c r="I51" s="358">
        <v>1672</v>
      </c>
      <c r="J51" s="359">
        <v>1836</v>
      </c>
      <c r="K51" s="359">
        <v>1836</v>
      </c>
      <c r="L51" s="359">
        <v>1772</v>
      </c>
      <c r="M51" s="360">
        <v>1008</v>
      </c>
    </row>
    <row r="52" spans="2:13" ht="27.75" customHeight="1" x14ac:dyDescent="0.15">
      <c r="B52" s="1188"/>
      <c r="C52" s="1189"/>
      <c r="D52" s="106"/>
      <c r="E52" s="1192" t="s">
        <v>43</v>
      </c>
      <c r="F52" s="1192"/>
      <c r="G52" s="1192"/>
      <c r="H52" s="1193"/>
      <c r="I52" s="358">
        <v>30530</v>
      </c>
      <c r="J52" s="359">
        <v>29819</v>
      </c>
      <c r="K52" s="359">
        <v>29324</v>
      </c>
      <c r="L52" s="359">
        <v>28578</v>
      </c>
      <c r="M52" s="360">
        <v>27019</v>
      </c>
    </row>
    <row r="53" spans="2:13" ht="27.75" customHeight="1" thickBot="1" x14ac:dyDescent="0.2">
      <c r="B53" s="1199" t="s">
        <v>19</v>
      </c>
      <c r="C53" s="1200"/>
      <c r="D53" s="110"/>
      <c r="E53" s="1201" t="s">
        <v>44</v>
      </c>
      <c r="F53" s="1201"/>
      <c r="G53" s="1201"/>
      <c r="H53" s="1202"/>
      <c r="I53" s="361">
        <v>1635</v>
      </c>
      <c r="J53" s="362">
        <v>1675</v>
      </c>
      <c r="K53" s="362">
        <v>-359</v>
      </c>
      <c r="L53" s="362">
        <v>-1711</v>
      </c>
      <c r="M53" s="363">
        <v>-2447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p2JTKYQ73ik0s83guDqECoysXmcV9Hzcclw5o/q2gA62Fi63vVHosanGno/8QBSOhvDYp94dT4fH4jrZDiQpA==" saltValue="5BDZ1W0ykvUdyFrYqYYQ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3817</v>
      </c>
      <c r="G55" s="122">
        <v>3853</v>
      </c>
      <c r="H55" s="123">
        <v>3866</v>
      </c>
    </row>
    <row r="56" spans="2:8" ht="52.5" customHeight="1" x14ac:dyDescent="0.15">
      <c r="B56" s="124"/>
      <c r="C56" s="1213" t="s">
        <v>47</v>
      </c>
      <c r="D56" s="1213"/>
      <c r="E56" s="1214"/>
      <c r="F56" s="125">
        <v>2255</v>
      </c>
      <c r="G56" s="125">
        <v>2554</v>
      </c>
      <c r="H56" s="126">
        <v>2329</v>
      </c>
    </row>
    <row r="57" spans="2:8" ht="53.25" customHeight="1" x14ac:dyDescent="0.15">
      <c r="B57" s="124"/>
      <c r="C57" s="1215" t="s">
        <v>48</v>
      </c>
      <c r="D57" s="1215"/>
      <c r="E57" s="1216"/>
      <c r="F57" s="127">
        <v>9447</v>
      </c>
      <c r="G57" s="127">
        <v>9889</v>
      </c>
      <c r="H57" s="128">
        <v>9997</v>
      </c>
    </row>
    <row r="58" spans="2:8" ht="45.75" customHeight="1" x14ac:dyDescent="0.15">
      <c r="B58" s="129"/>
      <c r="C58" s="1203" t="s">
        <v>568</v>
      </c>
      <c r="D58" s="1204"/>
      <c r="E58" s="1205"/>
      <c r="F58" s="130">
        <v>3397</v>
      </c>
      <c r="G58" s="130">
        <v>3677</v>
      </c>
      <c r="H58" s="131">
        <v>3557</v>
      </c>
    </row>
    <row r="59" spans="2:8" ht="45.75" customHeight="1" x14ac:dyDescent="0.15">
      <c r="B59" s="129"/>
      <c r="C59" s="1203" t="s">
        <v>569</v>
      </c>
      <c r="D59" s="1204"/>
      <c r="E59" s="1205"/>
      <c r="F59" s="130">
        <v>3420</v>
      </c>
      <c r="G59" s="130">
        <v>3424</v>
      </c>
      <c r="H59" s="131">
        <v>3429</v>
      </c>
    </row>
    <row r="60" spans="2:8" ht="45.75" customHeight="1" x14ac:dyDescent="0.15">
      <c r="B60" s="129"/>
      <c r="C60" s="1203" t="s">
        <v>570</v>
      </c>
      <c r="D60" s="1204"/>
      <c r="E60" s="1205"/>
      <c r="F60" s="130">
        <v>1081</v>
      </c>
      <c r="G60" s="130">
        <v>1038</v>
      </c>
      <c r="H60" s="131">
        <v>1030</v>
      </c>
    </row>
    <row r="61" spans="2:8" ht="45.75" customHeight="1" x14ac:dyDescent="0.15">
      <c r="B61" s="129"/>
      <c r="C61" s="1203" t="s">
        <v>571</v>
      </c>
      <c r="D61" s="1204"/>
      <c r="E61" s="1205"/>
      <c r="F61" s="130">
        <v>443</v>
      </c>
      <c r="G61" s="130">
        <v>668</v>
      </c>
      <c r="H61" s="131">
        <v>901</v>
      </c>
    </row>
    <row r="62" spans="2:8" ht="45.75" customHeight="1" thickBot="1" x14ac:dyDescent="0.2">
      <c r="B62" s="132"/>
      <c r="C62" s="1206" t="s">
        <v>572</v>
      </c>
      <c r="D62" s="1207"/>
      <c r="E62" s="1208"/>
      <c r="F62" s="133">
        <v>733</v>
      </c>
      <c r="G62" s="133">
        <v>732</v>
      </c>
      <c r="H62" s="134">
        <v>730</v>
      </c>
    </row>
    <row r="63" spans="2:8" ht="52.5" customHeight="1" thickBot="1" x14ac:dyDescent="0.2">
      <c r="B63" s="135"/>
      <c r="C63" s="1209" t="s">
        <v>49</v>
      </c>
      <c r="D63" s="1209"/>
      <c r="E63" s="1210"/>
      <c r="F63" s="136">
        <v>15519</v>
      </c>
      <c r="G63" s="136">
        <v>16297</v>
      </c>
      <c r="H63" s="137">
        <v>16191</v>
      </c>
    </row>
    <row r="64" spans="2:8" x14ac:dyDescent="0.15"/>
  </sheetData>
  <sheetProtection algorithmName="SHA-512" hashValue="BA3Lswu9lhept84EDakGumSTVDRJfKg6vml0SQ0fZmObeA2507f+aDetkWbpmV7ncNP3OO/cOOS4oKzHsFFEDg==" saltValue="r53XclmyqIny33RQD8Xi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266645</v>
      </c>
      <c r="E3" s="156"/>
      <c r="F3" s="157">
        <v>94081</v>
      </c>
      <c r="G3" s="158"/>
      <c r="H3" s="159"/>
    </row>
    <row r="4" spans="1:8" x14ac:dyDescent="0.15">
      <c r="A4" s="160"/>
      <c r="B4" s="161"/>
      <c r="C4" s="162"/>
      <c r="D4" s="163">
        <v>152397</v>
      </c>
      <c r="E4" s="164"/>
      <c r="F4" s="165">
        <v>48949</v>
      </c>
      <c r="G4" s="166"/>
      <c r="H4" s="167"/>
    </row>
    <row r="5" spans="1:8" x14ac:dyDescent="0.15">
      <c r="A5" s="148" t="s">
        <v>525</v>
      </c>
      <c r="B5" s="153"/>
      <c r="C5" s="154"/>
      <c r="D5" s="155">
        <v>122939</v>
      </c>
      <c r="E5" s="156"/>
      <c r="F5" s="157">
        <v>92632</v>
      </c>
      <c r="G5" s="158"/>
      <c r="H5" s="159"/>
    </row>
    <row r="6" spans="1:8" x14ac:dyDescent="0.15">
      <c r="A6" s="160"/>
      <c r="B6" s="161"/>
      <c r="C6" s="162"/>
      <c r="D6" s="163">
        <v>71592</v>
      </c>
      <c r="E6" s="164"/>
      <c r="F6" s="165">
        <v>47978</v>
      </c>
      <c r="G6" s="166"/>
      <c r="H6" s="167"/>
    </row>
    <row r="7" spans="1:8" x14ac:dyDescent="0.15">
      <c r="A7" s="148" t="s">
        <v>526</v>
      </c>
      <c r="B7" s="153"/>
      <c r="C7" s="154"/>
      <c r="D7" s="155">
        <v>147149</v>
      </c>
      <c r="E7" s="156"/>
      <c r="F7" s="157">
        <v>96469</v>
      </c>
      <c r="G7" s="158"/>
      <c r="H7" s="159"/>
    </row>
    <row r="8" spans="1:8" x14ac:dyDescent="0.15">
      <c r="A8" s="160"/>
      <c r="B8" s="161"/>
      <c r="C8" s="162"/>
      <c r="D8" s="163">
        <v>95516</v>
      </c>
      <c r="E8" s="164"/>
      <c r="F8" s="165">
        <v>49775</v>
      </c>
      <c r="G8" s="166"/>
      <c r="H8" s="167"/>
    </row>
    <row r="9" spans="1:8" x14ac:dyDescent="0.15">
      <c r="A9" s="148" t="s">
        <v>527</v>
      </c>
      <c r="B9" s="153"/>
      <c r="C9" s="154"/>
      <c r="D9" s="155">
        <v>153040</v>
      </c>
      <c r="E9" s="156"/>
      <c r="F9" s="157">
        <v>85743</v>
      </c>
      <c r="G9" s="158"/>
      <c r="H9" s="159"/>
    </row>
    <row r="10" spans="1:8" x14ac:dyDescent="0.15">
      <c r="A10" s="160"/>
      <c r="B10" s="161"/>
      <c r="C10" s="162"/>
      <c r="D10" s="163">
        <v>96918</v>
      </c>
      <c r="E10" s="164"/>
      <c r="F10" s="165">
        <v>45231</v>
      </c>
      <c r="G10" s="166"/>
      <c r="H10" s="167"/>
    </row>
    <row r="11" spans="1:8" x14ac:dyDescent="0.15">
      <c r="A11" s="148" t="s">
        <v>528</v>
      </c>
      <c r="B11" s="153"/>
      <c r="C11" s="154"/>
      <c r="D11" s="155">
        <v>112095</v>
      </c>
      <c r="E11" s="156"/>
      <c r="F11" s="157">
        <v>92509</v>
      </c>
      <c r="G11" s="158"/>
      <c r="H11" s="159"/>
    </row>
    <row r="12" spans="1:8" x14ac:dyDescent="0.15">
      <c r="A12" s="160"/>
      <c r="B12" s="161"/>
      <c r="C12" s="168"/>
      <c r="D12" s="163">
        <v>59070</v>
      </c>
      <c r="E12" s="164"/>
      <c r="F12" s="165">
        <v>52274</v>
      </c>
      <c r="G12" s="166"/>
      <c r="H12" s="167"/>
    </row>
    <row r="13" spans="1:8" x14ac:dyDescent="0.15">
      <c r="A13" s="148"/>
      <c r="B13" s="153"/>
      <c r="C13" s="169"/>
      <c r="D13" s="170">
        <v>160374</v>
      </c>
      <c r="E13" s="171"/>
      <c r="F13" s="172">
        <v>92287</v>
      </c>
      <c r="G13" s="173"/>
      <c r="H13" s="159"/>
    </row>
    <row r="14" spans="1:8" x14ac:dyDescent="0.15">
      <c r="A14" s="160"/>
      <c r="B14" s="161"/>
      <c r="C14" s="162"/>
      <c r="D14" s="163">
        <v>95099</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3.93</v>
      </c>
      <c r="C19" s="174">
        <f>ROUND(VALUE(SUBSTITUTE(実質収支比率等に係る経年分析!G$48,"▲","-")),2)</f>
        <v>8.4</v>
      </c>
      <c r="D19" s="174">
        <f>ROUND(VALUE(SUBSTITUTE(実質収支比率等に係る経年分析!H$48,"▲","-")),2)</f>
        <v>4.21</v>
      </c>
      <c r="E19" s="174">
        <f>ROUND(VALUE(SUBSTITUTE(実質収支比率等に係る経年分析!I$48,"▲","-")),2)</f>
        <v>5.09</v>
      </c>
      <c r="F19" s="174">
        <f>ROUND(VALUE(SUBSTITUTE(実質収支比率等に係る経年分析!J$48,"▲","-")),2)</f>
        <v>3.98</v>
      </c>
    </row>
    <row r="20" spans="1:11" x14ac:dyDescent="0.15">
      <c r="A20" s="174" t="s">
        <v>53</v>
      </c>
      <c r="B20" s="174">
        <f>ROUND(VALUE(SUBSTITUTE(実質収支比率等に係る経年分析!F$47,"▲","-")),2)</f>
        <v>26.43</v>
      </c>
      <c r="C20" s="174">
        <f>ROUND(VALUE(SUBSTITUTE(実質収支比率等に係る経年分析!G$47,"▲","-")),2)</f>
        <v>22.87</v>
      </c>
      <c r="D20" s="174">
        <f>ROUND(VALUE(SUBSTITUTE(実質収支比率等に係る経年分析!H$47,"▲","-")),2)</f>
        <v>22.71</v>
      </c>
      <c r="E20" s="174">
        <f>ROUND(VALUE(SUBSTITUTE(実質収支比率等に係る経年分析!I$47,"▲","-")),2)</f>
        <v>23.29</v>
      </c>
      <c r="F20" s="174">
        <f>ROUND(VALUE(SUBSTITUTE(実質収支比率等に係る経年分析!J$47,"▲","-")),2)</f>
        <v>23.35</v>
      </c>
    </row>
    <row r="21" spans="1:11" x14ac:dyDescent="0.15">
      <c r="A21" s="174" t="s">
        <v>54</v>
      </c>
      <c r="B21" s="174">
        <f>IF(ISNUMBER(VALUE(SUBSTITUTE(実質収支比率等に係る経年分析!F$49,"▲","-"))),ROUND(VALUE(SUBSTITUTE(実質収支比率等に係る経年分析!F$49,"▲","-")),2),NA())</f>
        <v>-3.4</v>
      </c>
      <c r="C21" s="174">
        <f>IF(ISNUMBER(VALUE(SUBSTITUTE(実質収支比率等に係る経年分析!G$49,"▲","-"))),ROUND(VALUE(SUBSTITUTE(実質収支比率等に係る経年分析!G$49,"▲","-")),2),NA())</f>
        <v>1.06</v>
      </c>
      <c r="D21" s="174">
        <f>IF(ISNUMBER(VALUE(SUBSTITUTE(実質収支比率等に係る経年分析!H$49,"▲","-"))),ROUND(VALUE(SUBSTITUTE(実質収支比率等に係る経年分析!H$49,"▲","-")),2),NA())</f>
        <v>-1.68</v>
      </c>
      <c r="E21" s="174">
        <f>IF(ISNUMBER(VALUE(SUBSTITUTE(実質収支比率等に係る経年分析!I$49,"▲","-"))),ROUND(VALUE(SUBSTITUTE(実質収支比率等に係る経年分析!I$49,"▲","-")),2),NA())</f>
        <v>2.99</v>
      </c>
      <c r="F21" s="174">
        <f>IF(ISNUMBER(VALUE(SUBSTITUTE(実質収支比率等に係る経年分析!J$49,"▲","-"))),ROUND(VALUE(SUBSTITUTE(実質収支比率等に係る経年分析!J$49,"▲","-")),2),NA())</f>
        <v>0.72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国民健康保険事業特別会計（事業勘定）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15">
      <c r="A34" s="175" t="str">
        <f>IF(連結実質赤字比率に係る赤字・黒字の構成分析!C$36="",NA(),連結実質赤字比率に係る赤字・黒字の構成分析!C$36)</f>
        <v>介護保険事業特別会計（事業勘定）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3426</v>
      </c>
      <c r="E42" s="176"/>
      <c r="F42" s="176"/>
      <c r="G42" s="176">
        <f>'実質公債費比率（分子）の構造'!L$52</f>
        <v>3399</v>
      </c>
      <c r="H42" s="176"/>
      <c r="I42" s="176"/>
      <c r="J42" s="176">
        <f>'実質公債費比率（分子）の構造'!M$52</f>
        <v>3290</v>
      </c>
      <c r="K42" s="176"/>
      <c r="L42" s="176"/>
      <c r="M42" s="176">
        <f>'実質公債費比率（分子）の構造'!N$52</f>
        <v>3548</v>
      </c>
      <c r="N42" s="176"/>
      <c r="O42" s="176"/>
      <c r="P42" s="176">
        <f>'実質公債費比率（分子）の構造'!O$52</f>
        <v>3414</v>
      </c>
    </row>
    <row r="43" spans="1:16" x14ac:dyDescent="0.15">
      <c r="A43" s="176" t="s">
        <v>16</v>
      </c>
      <c r="B43" s="176">
        <f>'実質公債費比率（分子）の構造'!K$51</f>
        <v>3</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30</v>
      </c>
      <c r="C44" s="176"/>
      <c r="D44" s="176"/>
      <c r="E44" s="176">
        <f>'実質公債費比率（分子）の構造'!L$50</f>
        <v>29</v>
      </c>
      <c r="F44" s="176"/>
      <c r="G44" s="176"/>
      <c r="H44" s="176">
        <f>'実質公債費比率（分子）の構造'!M$50</f>
        <v>28</v>
      </c>
      <c r="I44" s="176"/>
      <c r="J44" s="176"/>
      <c r="K44" s="176">
        <f>'実質公債費比率（分子）の構造'!N$50</f>
        <v>25</v>
      </c>
      <c r="L44" s="176"/>
      <c r="M44" s="176"/>
      <c r="N44" s="176">
        <f>'実質公債費比率（分子）の構造'!O$50</f>
        <v>23</v>
      </c>
      <c r="O44" s="176"/>
      <c r="P44" s="176"/>
    </row>
    <row r="45" spans="1:16" x14ac:dyDescent="0.15">
      <c r="A45" s="176" t="s">
        <v>63</v>
      </c>
      <c r="B45" s="176">
        <f>'実質公債費比率（分子）の構造'!K$49</f>
        <v>278</v>
      </c>
      <c r="C45" s="176"/>
      <c r="D45" s="176"/>
      <c r="E45" s="176">
        <f>'実質公債費比率（分子）の構造'!L$49</f>
        <v>309</v>
      </c>
      <c r="F45" s="176"/>
      <c r="G45" s="176"/>
      <c r="H45" s="176">
        <f>'実質公債費比率（分子）の構造'!M$49</f>
        <v>284</v>
      </c>
      <c r="I45" s="176"/>
      <c r="J45" s="176"/>
      <c r="K45" s="176">
        <f>'実質公債費比率（分子）の構造'!N$49</f>
        <v>283</v>
      </c>
      <c r="L45" s="176"/>
      <c r="M45" s="176"/>
      <c r="N45" s="176">
        <f>'実質公債費比率（分子）の構造'!O$49</f>
        <v>296</v>
      </c>
      <c r="O45" s="176"/>
      <c r="P45" s="176"/>
    </row>
    <row r="46" spans="1:16" x14ac:dyDescent="0.15">
      <c r="A46" s="176" t="s">
        <v>64</v>
      </c>
      <c r="B46" s="176">
        <f>'実質公債費比率（分子）の構造'!K$48</f>
        <v>174</v>
      </c>
      <c r="C46" s="176"/>
      <c r="D46" s="176"/>
      <c r="E46" s="176">
        <f>'実質公債費比率（分子）の構造'!L$48</f>
        <v>392</v>
      </c>
      <c r="F46" s="176"/>
      <c r="G46" s="176"/>
      <c r="H46" s="176">
        <f>'実質公債費比率（分子）の構造'!M$48</f>
        <v>132</v>
      </c>
      <c r="I46" s="176"/>
      <c r="J46" s="176"/>
      <c r="K46" s="176">
        <f>'実質公債費比率（分子）の構造'!N$48</f>
        <v>125</v>
      </c>
      <c r="L46" s="176"/>
      <c r="M46" s="176"/>
      <c r="N46" s="176">
        <f>'実質公債費比率（分子）の構造'!O$48</f>
        <v>107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3721</v>
      </c>
      <c r="C49" s="176"/>
      <c r="D49" s="176"/>
      <c r="E49" s="176">
        <f>'実質公債費比率（分子）の構造'!L$45</f>
        <v>3806</v>
      </c>
      <c r="F49" s="176"/>
      <c r="G49" s="176"/>
      <c r="H49" s="176">
        <f>'実質公債費比率（分子）の構造'!M$45</f>
        <v>3911</v>
      </c>
      <c r="I49" s="176"/>
      <c r="J49" s="176"/>
      <c r="K49" s="176">
        <f>'実質公債費比率（分子）の構造'!N$45</f>
        <v>4254</v>
      </c>
      <c r="L49" s="176"/>
      <c r="M49" s="176"/>
      <c r="N49" s="176">
        <f>'実質公債費比率（分子）の構造'!O$45</f>
        <v>4193</v>
      </c>
      <c r="O49" s="176"/>
      <c r="P49" s="176"/>
    </row>
    <row r="50" spans="1:16" x14ac:dyDescent="0.15">
      <c r="A50" s="176" t="s">
        <v>67</v>
      </c>
      <c r="B50" s="176" t="e">
        <f>NA()</f>
        <v>#N/A</v>
      </c>
      <c r="C50" s="176">
        <f>IF(ISNUMBER('実質公債費比率（分子）の構造'!K$53),'実質公債費比率（分子）の構造'!K$53,NA())</f>
        <v>780</v>
      </c>
      <c r="D50" s="176" t="e">
        <f>NA()</f>
        <v>#N/A</v>
      </c>
      <c r="E50" s="176" t="e">
        <f>NA()</f>
        <v>#N/A</v>
      </c>
      <c r="F50" s="176">
        <f>IF(ISNUMBER('実質公債費比率（分子）の構造'!L$53),'実質公債費比率（分子）の構造'!L$53,NA())</f>
        <v>1137</v>
      </c>
      <c r="G50" s="176" t="e">
        <f>NA()</f>
        <v>#N/A</v>
      </c>
      <c r="H50" s="176" t="e">
        <f>NA()</f>
        <v>#N/A</v>
      </c>
      <c r="I50" s="176">
        <f>IF(ISNUMBER('実質公債費比率（分子）の構造'!M$53),'実質公債費比率（分子）の構造'!M$53,NA())</f>
        <v>1065</v>
      </c>
      <c r="J50" s="176" t="e">
        <f>NA()</f>
        <v>#N/A</v>
      </c>
      <c r="K50" s="176" t="e">
        <f>NA()</f>
        <v>#N/A</v>
      </c>
      <c r="L50" s="176">
        <f>IF(ISNUMBER('実質公債費比率（分子）の構造'!N$53),'実質公債費比率（分子）の構造'!N$53,NA())</f>
        <v>1139</v>
      </c>
      <c r="M50" s="176" t="e">
        <f>NA()</f>
        <v>#N/A</v>
      </c>
      <c r="N50" s="176" t="e">
        <f>NA()</f>
        <v>#N/A</v>
      </c>
      <c r="O50" s="176">
        <f>IF(ISNUMBER('実質公債費比率（分子）の構造'!O$53),'実質公債費比率（分子）の構造'!O$53,NA())</f>
        <v>1205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30530</v>
      </c>
      <c r="E56" s="175"/>
      <c r="F56" s="175"/>
      <c r="G56" s="175">
        <f>'将来負担比率（分子）の構造'!J$52</f>
        <v>29819</v>
      </c>
      <c r="H56" s="175"/>
      <c r="I56" s="175"/>
      <c r="J56" s="175">
        <f>'将来負担比率（分子）の構造'!K$52</f>
        <v>29324</v>
      </c>
      <c r="K56" s="175"/>
      <c r="L56" s="175"/>
      <c r="M56" s="175">
        <f>'将来負担比率（分子）の構造'!L$52</f>
        <v>28578</v>
      </c>
      <c r="N56" s="175"/>
      <c r="O56" s="175"/>
      <c r="P56" s="175">
        <f>'将来負担比率（分子）の構造'!M$52</f>
        <v>27019</v>
      </c>
    </row>
    <row r="57" spans="1:16" x14ac:dyDescent="0.15">
      <c r="A57" s="175" t="s">
        <v>42</v>
      </c>
      <c r="B57" s="175"/>
      <c r="C57" s="175"/>
      <c r="D57" s="175">
        <f>'将来負担比率（分子）の構造'!I$51</f>
        <v>1672</v>
      </c>
      <c r="E57" s="175"/>
      <c r="F57" s="175"/>
      <c r="G57" s="175">
        <f>'将来負担比率（分子）の構造'!J$51</f>
        <v>1836</v>
      </c>
      <c r="H57" s="175"/>
      <c r="I57" s="175"/>
      <c r="J57" s="175">
        <f>'将来負担比率（分子）の構造'!K$51</f>
        <v>1836</v>
      </c>
      <c r="K57" s="175"/>
      <c r="L57" s="175"/>
      <c r="M57" s="175">
        <f>'将来負担比率（分子）の構造'!L$51</f>
        <v>1772</v>
      </c>
      <c r="N57" s="175"/>
      <c r="O57" s="175"/>
      <c r="P57" s="175">
        <f>'将来負担比率（分子）の構造'!M$51</f>
        <v>1008</v>
      </c>
    </row>
    <row r="58" spans="1:16" x14ac:dyDescent="0.15">
      <c r="A58" s="175" t="s">
        <v>41</v>
      </c>
      <c r="B58" s="175"/>
      <c r="C58" s="175"/>
      <c r="D58" s="175">
        <f>'将来負担比率（分子）の構造'!I$50</f>
        <v>11519</v>
      </c>
      <c r="E58" s="175"/>
      <c r="F58" s="175"/>
      <c r="G58" s="175">
        <f>'将来負担比率（分子）の構造'!J$50</f>
        <v>11399</v>
      </c>
      <c r="H58" s="175"/>
      <c r="I58" s="175"/>
      <c r="J58" s="175">
        <f>'将来負担比率（分子）の構造'!K$50</f>
        <v>13180</v>
      </c>
      <c r="K58" s="175"/>
      <c r="L58" s="175"/>
      <c r="M58" s="175">
        <f>'将来負担比率（分子）の構造'!L$50</f>
        <v>13979</v>
      </c>
      <c r="N58" s="175"/>
      <c r="O58" s="175"/>
      <c r="P58" s="175">
        <f>'将来負担比率（分子）の構造'!M$50</f>
        <v>13996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11</v>
      </c>
      <c r="C61" s="175"/>
      <c r="D61" s="175"/>
      <c r="E61" s="175">
        <f>'将来負担比率（分子）の構造'!J$46</f>
        <v>10</v>
      </c>
      <c r="F61" s="175"/>
      <c r="G61" s="175"/>
      <c r="H61" s="175">
        <f>'将来負担比率（分子）の構造'!K$46</f>
        <v>9</v>
      </c>
      <c r="I61" s="175"/>
      <c r="J61" s="175"/>
      <c r="K61" s="175">
        <f>'将来負担比率（分子）の構造'!L$46</f>
        <v>9</v>
      </c>
      <c r="L61" s="175"/>
      <c r="M61" s="175"/>
      <c r="N61" s="175">
        <f>'将来負担比率（分子）の構造'!M$46</f>
        <v>24</v>
      </c>
      <c r="O61" s="175"/>
      <c r="P61" s="175"/>
    </row>
    <row r="62" spans="1:16" x14ac:dyDescent="0.15">
      <c r="A62" s="175" t="s">
        <v>35</v>
      </c>
      <c r="B62" s="175">
        <f>'将来負担比率（分子）の構造'!I$45</f>
        <v>2472</v>
      </c>
      <c r="C62" s="175"/>
      <c r="D62" s="175"/>
      <c r="E62" s="175">
        <f>'将来負担比率（分子）の構造'!J$45</f>
        <v>2489</v>
      </c>
      <c r="F62" s="175"/>
      <c r="G62" s="175"/>
      <c r="H62" s="175">
        <f>'将来負担比率（分子）の構造'!K$45</f>
        <v>2564</v>
      </c>
      <c r="I62" s="175"/>
      <c r="J62" s="175"/>
      <c r="K62" s="175">
        <f>'将来負担比率（分子）の構造'!L$45</f>
        <v>2494</v>
      </c>
      <c r="L62" s="175"/>
      <c r="M62" s="175"/>
      <c r="N62" s="175">
        <f>'将来負担比率（分子）の構造'!M$45</f>
        <v>2631</v>
      </c>
      <c r="O62" s="175"/>
      <c r="P62" s="175"/>
    </row>
    <row r="63" spans="1:16" x14ac:dyDescent="0.15">
      <c r="A63" s="175" t="s">
        <v>34</v>
      </c>
      <c r="B63" s="175">
        <f>'将来負担比率（分子）の構造'!I$44</f>
        <v>2246</v>
      </c>
      <c r="C63" s="175"/>
      <c r="D63" s="175"/>
      <c r="E63" s="175">
        <f>'将来負担比率（分子）の構造'!J$44</f>
        <v>2112</v>
      </c>
      <c r="F63" s="175"/>
      <c r="G63" s="175"/>
      <c r="H63" s="175">
        <f>'将来負担比率（分子）の構造'!K$44</f>
        <v>1886</v>
      </c>
      <c r="I63" s="175"/>
      <c r="J63" s="175"/>
      <c r="K63" s="175">
        <f>'将来負担比率（分子）の構造'!L$44</f>
        <v>1678</v>
      </c>
      <c r="L63" s="175"/>
      <c r="M63" s="175"/>
      <c r="N63" s="175">
        <f>'将来負担比率（分子）の構造'!M$44</f>
        <v>1457</v>
      </c>
      <c r="O63" s="175"/>
      <c r="P63" s="175"/>
    </row>
    <row r="64" spans="1:16" x14ac:dyDescent="0.15">
      <c r="A64" s="175" t="s">
        <v>33</v>
      </c>
      <c r="B64" s="175">
        <f>'将来負担比率（分子）の構造'!I$43</f>
        <v>1390</v>
      </c>
      <c r="C64" s="175"/>
      <c r="D64" s="175"/>
      <c r="E64" s="175">
        <f>'将来負担比率（分子）の構造'!J$43</f>
        <v>1573</v>
      </c>
      <c r="F64" s="175"/>
      <c r="G64" s="175"/>
      <c r="H64" s="175">
        <f>'将来負担比率（分子）の構造'!K$43</f>
        <v>1522</v>
      </c>
      <c r="I64" s="175"/>
      <c r="J64" s="175"/>
      <c r="K64" s="175">
        <f>'将来負担比率（分子）の構造'!L$43</f>
        <v>1326</v>
      </c>
      <c r="L64" s="175"/>
      <c r="M64" s="175"/>
      <c r="N64" s="175">
        <f>'将来負担比率（分子）の構造'!M$43</f>
        <v>712</v>
      </c>
      <c r="O64" s="175"/>
      <c r="P64" s="175"/>
    </row>
    <row r="65" spans="1:16" x14ac:dyDescent="0.15">
      <c r="A65" s="175" t="s">
        <v>32</v>
      </c>
      <c r="B65" s="175">
        <f>'将来負担比率（分子）の構造'!I$42</f>
        <v>72</v>
      </c>
      <c r="C65" s="175"/>
      <c r="D65" s="175"/>
      <c r="E65" s="175">
        <f>'将来負担比率（分子）の構造'!J$42</f>
        <v>55</v>
      </c>
      <c r="F65" s="175"/>
      <c r="G65" s="175"/>
      <c r="H65" s="175">
        <f>'将来負担比率（分子）の構造'!K$42</f>
        <v>38</v>
      </c>
      <c r="I65" s="175"/>
      <c r="J65" s="175"/>
      <c r="K65" s="175">
        <f>'将来負担比率（分子）の構造'!L$42</f>
        <v>23</v>
      </c>
      <c r="L65" s="175"/>
      <c r="M65" s="175"/>
      <c r="N65" s="175">
        <f>'将来負担比率（分子）の構造'!M$42</f>
        <v>12</v>
      </c>
      <c r="O65" s="175"/>
      <c r="P65" s="175"/>
    </row>
    <row r="66" spans="1:16" x14ac:dyDescent="0.15">
      <c r="A66" s="175" t="s">
        <v>31</v>
      </c>
      <c r="B66" s="175">
        <f>'将来負担比率（分子）の構造'!I$41</f>
        <v>39166</v>
      </c>
      <c r="C66" s="175"/>
      <c r="D66" s="175"/>
      <c r="E66" s="175">
        <f>'将来負担比率（分子）の構造'!J$41</f>
        <v>38490</v>
      </c>
      <c r="F66" s="175"/>
      <c r="G66" s="175"/>
      <c r="H66" s="175">
        <f>'将来負担比率（分子）の構造'!K$41</f>
        <v>37962</v>
      </c>
      <c r="I66" s="175"/>
      <c r="J66" s="175"/>
      <c r="K66" s="175">
        <f>'将来負担比率（分子）の構造'!L$41</f>
        <v>37088</v>
      </c>
      <c r="L66" s="175"/>
      <c r="M66" s="175"/>
      <c r="N66" s="175">
        <f>'将来負担比率（分子）の構造'!M$41</f>
        <v>34741</v>
      </c>
      <c r="O66" s="175"/>
      <c r="P66" s="175"/>
    </row>
    <row r="67" spans="1:16" x14ac:dyDescent="0.15">
      <c r="A67" s="175" t="s">
        <v>71</v>
      </c>
      <c r="B67" s="175" t="e">
        <f>NA()</f>
        <v>#N/A</v>
      </c>
      <c r="C67" s="175">
        <f>IF(ISNUMBER('将来負担比率（分子）の構造'!I$53), IF('将来負担比率（分子）の構造'!I$53 &lt; 0, 0, '将来負担比率（分子）の構造'!I$53), NA())</f>
        <v>1635</v>
      </c>
      <c r="D67" s="175" t="e">
        <f>NA()</f>
        <v>#N/A</v>
      </c>
      <c r="E67" s="175" t="e">
        <f>NA()</f>
        <v>#N/A</v>
      </c>
      <c r="F67" s="175">
        <f>IF(ISNUMBER('将来負担比率（分子）の構造'!J$53), IF('将来負担比率（分子）の構造'!J$53 &lt; 0, 0, '将来負担比率（分子）の構造'!J$53), NA())</f>
        <v>1675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3817</v>
      </c>
      <c r="C72" s="179">
        <f>基金残高に係る経年分析!G55</f>
        <v>3853</v>
      </c>
      <c r="D72" s="179">
        <f>基金残高に係る経年分析!H55</f>
        <v>3866</v>
      </c>
    </row>
    <row r="73" spans="1:16" x14ac:dyDescent="0.15">
      <c r="A73" s="178" t="s">
        <v>74</v>
      </c>
      <c r="B73" s="179">
        <f>基金残高に係る経年分析!F56</f>
        <v>2255</v>
      </c>
      <c r="C73" s="179">
        <f>基金残高に係る経年分析!G56</f>
        <v>2554</v>
      </c>
      <c r="D73" s="179">
        <f>基金残高に係る経年分析!H56</f>
        <v>2329</v>
      </c>
    </row>
    <row r="74" spans="1:16" x14ac:dyDescent="0.15">
      <c r="A74" s="178" t="s">
        <v>75</v>
      </c>
      <c r="B74" s="179">
        <f>基金残高に係る経年分析!F57</f>
        <v>9447</v>
      </c>
      <c r="C74" s="179">
        <f>基金残高に係る経年分析!G57</f>
        <v>9889</v>
      </c>
      <c r="D74" s="179">
        <f>基金残高に係る経年分析!H57</f>
        <v>9997</v>
      </c>
    </row>
  </sheetData>
  <sheetProtection algorithmName="SHA-512" hashValue="eqPYv6x/7G29gkNiQcP14UlerolY4vb1Up2GJCAcdvT2kt0b7W6BqX8ZI0cp4ZUmW4YM8T+LefF0TaO9yOw5Wg==" saltValue="S8E2OgUh779hAV6GOlV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松岡勇樹</cp:lastModifiedBy>
  <cp:lastPrinted>2025-03-17T02:30:16Z</cp:lastPrinted>
  <dcterms:created xsi:type="dcterms:W3CDTF">2025-02-19T05:07:21Z</dcterms:created>
  <dcterms:modified xsi:type="dcterms:W3CDTF">2025-03-18T04:34:26Z</dcterms:modified>
  <cp:category/>
</cp:coreProperties>
</file>