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A61DD34E-FE95-486A-AC97-A96677B63F3C}"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BW37" i="10"/>
  <c r="BE37" i="10"/>
  <c r="AM37" i="10"/>
  <c r="BW36" i="10"/>
  <c r="AM36" i="10"/>
  <c r="C35" i="10"/>
  <c r="C36" i="10" s="1"/>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E34" i="10"/>
  <c r="BE35" i="10" s="1"/>
  <c r="BE36" i="10" s="1"/>
  <c r="AM34" i="10"/>
  <c r="AM35" i="10" s="1"/>
  <c r="BW34" i="10" l="1"/>
  <c r="BW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<sst xmlns="http://schemas.openxmlformats.org/spreadsheetml/2006/main" count="1087" uniqueCount="581">
  <si>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</si>
  <si>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</si>
  <si>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</si>
  <si>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</si>
  <si>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</si>
  <si>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</si>
  <si>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</si>
  <si>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</si>
  <si>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</si>
  <si>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</si>
  <si>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</si>
  <si>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</si>
  <si>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</si>
  <si>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</si>
  <si>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</si>
  <si>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</si>
  <si>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</si>
  <si>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</si>
  <si>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</si>
  <si>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</si>
  <si>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</si>
  <si>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</si>
  <si>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</si>
  <si>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</si>
  <si>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</si>
  <si>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</si>
  <si>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</si>
  <si>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</si>
  <si>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</si>
  <si>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</si>
  <si>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</si>
  <si>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</si>
  <si>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</si>
  <si>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</si>
  <si>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</si>
  <si>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</si>
  <si>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</si>
  <si>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</si>
  <si>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</si>
  <si>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</si>
  <si>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</si>
  <si>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</si>
  <si>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</si>
  <si>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</si>
  <si>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</si>
  <si>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</si>
  <si>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</si>
  <si>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</si>
  <si>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</si>
  <si>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</si>
  <si>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</si>
  <si>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</si>
  <si>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</si>
  <si>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</si>
  <si>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</si>
  <si>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</si>
  <si>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</si>
  <si>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</si>
  <si>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</si>
  <si>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</si>
  <si>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</si>
  <si>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</si>
  <si>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</si>
  <si>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</si>
  <si>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</si>
  <si>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</si>
  <si>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</si>
  <si>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</si>
  <si>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</si>
  <si>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</si>
  <si>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</si>
  <si>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</si>
  <si>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</si>
  <si>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</si>
  <si>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</si>
  <si>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</si>
  <si>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</si>
  <si>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</si>
  <si>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</si>
  <si>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</si>
  <si>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</si>
  <si>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</si>
  <si>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</si>
  <si>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</si>
  <si>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</si>
  <si>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</si>
  <si>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</si>
  <si>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</si>
  <si>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</si>
  <si>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</si>
  <si>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</si>
  <si>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</si>
  <si>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</si>
  <si>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</si>
  <si>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</si>
  <si>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</si>
  <si>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</si>
  <si>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</si>
  <si>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</si>
  <si>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</si>
  <si>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</si>
  <si>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</si>
  <si>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</si>
  <si>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</si>
  <si>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</si>
  <si>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</si>
  <si>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</si>
  <si>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</si>
  <si>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</si>
  <si>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</si>
  <si>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</si>
  <si>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</si>
  <si>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</si>
  <si>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</si>
  <si>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</si>
  <si>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</si>
  <si>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</si>
  <si>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</si>
  <si>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</si>
  <si>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</si>
  <si>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</si>
  <si>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</si>
  <si>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</si>
  <si>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</si>
  <si>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</si>
  <si>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</si>
  <si>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</si>
  <si>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</si>
  <si>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</si>
  <si>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</si>
  <si>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</si>
  <si>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</si>
  <si>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</si>
  <si>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</si>
  <si>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</si>
  <si>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</si>
  <si>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</si>
  <si>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</si>
  <si>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</si>
  <si>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</si>
  <si>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</si>
  <si>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</si>
  <si>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</si>
  <si>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</si>
  <si>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</si>
  <si>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</si>
  <si>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</si>
  <si>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</si>
  <si>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</si>
  <si>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</si>
  <si>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</si>
  <si>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</si>
  <si>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</si>
  <si>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</si>
  <si>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</si>
  <si>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</si>
  <si>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</si>
  <si>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</si>
  <si>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</si>
  <si>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</si>
  <si>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</si>
  <si>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</si>
  <si>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</si>
  <si>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</si>
  <si>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</si>
  <si>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</si>
  <si>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</si>
  <si>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</si>
  <si>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</si>
  <si>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</si>
  <si>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</si>
  <si>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</si>
  <si>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</si>
  <si>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</si>
  <si>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</si>
  <si>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</si>
  <si>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</si>
  <si>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</si>
  <si>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</si>
  <si>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</si>
  <si>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</si>
  <si>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</si>
  <si>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</si>
  <si>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</si>
  <si>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</si>
  <si>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</si>
  <si>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</si>
  <si>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</si>
  <si>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</si>
  <si>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</si>
  <si>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</si>
  <si>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</si>
  <si>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</si>
  <si>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</si>
  <si>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</si>
  <si>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</si>
  <si>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</si>
  <si>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</si>
  <si>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</si>
  <si>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</si>
  <si>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</si>
  <si>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</si>
  <si>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</si>
  <si>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長崎県長崎市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</si>
  <si>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</si>
  <si>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</si>
  <si>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</si>
  <si>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</si>
  <si>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</si>
  <si>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</si>
  <si>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</si>
  <si>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</si>
  <si>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</si>
  <si>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</si>
  <si>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</si>
  <si>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</si>
  <si>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</si>
  <si>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</si>
  <si>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</si>
  <si>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</si>
  <si>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</si>
  <si>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</si>
  <si>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</si>
  <si>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</si>
  <si>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</si>
  <si>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</si>
  <si>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</si>
  <si>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</si>
  <si>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</si>
  <si>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</si>
  <si>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</si>
  <si>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</si>
  <si>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</si>
  <si>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</si>
  <si>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</si>
  <si>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</si>
  <si>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</si>
  <si>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</si>
  <si>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</si>
  <si>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</si>
  <si>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</si>
  <si>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</si>
  <si>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</si>
  <si>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</si>
  <si>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</si>
  <si>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</si>
  <si>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</si>
  <si>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</si>
  <si>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</si>
  <si>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</si>
  <si>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</si>
  <si>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</si>
  <si>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</si>
  <si>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</si>
  <si>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</si>
  <si>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</si>
  <si>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</si>
  <si>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</si>
  <si>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</si>
  <si>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</si>
  <si>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</si>
  <si>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</si>
  <si>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</si>
  <si>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</si>
  <si>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</si>
  <si>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</si>
  <si>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</si>
  <si>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</si>
  <si>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</si>
  <si>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</si>
  <si>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</si>
  <si>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</si>
  <si>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</si>
  <si>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</si>
  <si>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</si>
  <si>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</si>
  <si>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</si>
  <si>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</si>
  <si>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</si>
  <si>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</si>
  <si>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</si>
  <si>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</si>
  <si>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</si>
  <si>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</si>
  <si>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</si>
  <si>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</si>
  <si>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</si>
  <si>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</si>
  <si>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</si>
  <si>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</si>
  <si>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</si>
  <si>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</si>
  <si>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</si>
  <si>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</si>
  <si>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</si>
  <si>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</si>
  <si>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</si>
  <si>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</si>
  <si>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</si>
  <si>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</si>
  <si>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</si>
  <si>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</si>
  <si>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</si>
  <si>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</si>
  <si>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</si>
  <si>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</si>
  <si>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</si>
  <si>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</si>
  <si>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</si>
  <si>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</si>
  <si>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</si>
  <si>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</si>
  <si>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</si>
  <si>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</si>
  <si>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</si>
  <si>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</si>
  <si>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</si>
  <si>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</si>
  <si>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</si>
  <si>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</si>
  <si>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</si>
  <si>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</si>
  <si>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</si>
  <si>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</si>
  <si>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</si>
  <si>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</si>
  <si>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</si>
  <si>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</si>
  <si>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</si>
  <si>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</si>
  <si>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</si>
  <si>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</si>
  <si>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</si>
  <si>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</si>
  <si>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</si>
  <si>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</si>
  <si>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</si>
  <si>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</si>
  <si>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</si>
  <si>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</si>
  <si>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</si>
  <si>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</si>
  <si>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</si>
  <si>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</si>
  <si>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</si>
  <si>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</si>
  <si>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</si>
  <si>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</si>
  <si>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</si>
  <si>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</si>
  <si>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</si>
  <si>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</si>
  <si>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</si>
  <si>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</si>
  <si>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長崎県長崎市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</si>
  <si>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</si>
  <si>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</si>
  <si>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</si>
  <si>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</si>
  <si>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</si>
  <si>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</si>
  <si>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</si>
  <si>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</si>
  <si>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</si>
  <si>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</si>
  <si>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</si>
  <si>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</si>
  <si>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</si>
  <si>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</si>
  <si>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</si>
  <si>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</si>
  <si>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</si>
  <si>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</si>
  <si>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</si>
  <si>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</si>
  <si>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</si>
  <si>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</si>
  <si>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</si>
  <si>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</si>
  <si>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</si>
  <si>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</si>
  <si>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</si>
  <si>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</si>
  <si>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</si>
  <si>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</si>
  <si>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</si>
  <si>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</si>
  <si>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</si>
  <si>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</si>
  <si>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</si>
  <si>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</si>
  <si>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</si>
  <si>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</si>
  <si>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</si>
  <si>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</si>
  <si>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</si>
  <si>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</si>
  <si>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</si>
  <si>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</si>
  <si>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</si>
  <si>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</si>
  <si>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</si>
  <si>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</si>
  <si>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</si>
  <si>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</si>
  <si>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</si>
  <si>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</si>
  <si>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</si>
  <si>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</si>
  <si>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</si>
  <si>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</si>
  <si>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</si>
  <si>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</si>
  <si>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</si>
  <si>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</si>
  <si>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</si>
  <si>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</si>
  <si>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</si>
  <si>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</si>
  <si>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</si>
  <si>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</si>
  <si>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</si>
  <si>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</si>
  <si>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</si>
  <si>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</si>
  <si>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</si>
  <si>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</si>
  <si>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</si>
  <si>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</si>
  <si>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</si>
  <si>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</si>
  <si>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</si>
  <si>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</si>
  <si>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</si>
  <si>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</si>
  <si>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</si>
  <si>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</si>
  <si>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</si>
  <si>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</si>
  <si>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</si>
  <si>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</si>
  <si>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</si>
  <si>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</si>
  <si>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</si>
  <si>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</si>
  <si>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</si>
  <si>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</si>
  <si>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</si>
  <si>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</si>
  <si>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</si>
  <si>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</si>
  <si>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</si>
  <si>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</si>
  <si>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</si>
  <si>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</si>
  <si>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</si>
  <si>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</si>
  <si>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</si>
  <si>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</si>
  <si>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</si>
  <si>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</si>
  <si>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</si>
  <si>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</si>
  <si>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</si>
  <si>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</si>
  <si>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</si>
  <si>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</si>
  <si>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</si>
  <si>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</si>
  <si>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</si>
  <si>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</si>
  <si>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</si>
  <si>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</si>
  <si>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</si>
  <si>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</si>
  <si>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</si>
  <si>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</si>
  <si>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</si>
  <si>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</si>
  <si>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</si>
  <si>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</si>
  <si>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</si>
  <si>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</si>
  <si>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</si>
  <si>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</si>
  <si>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</si>
  <si>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</si>
  <si>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</si>
  <si>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</si>
  <si>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</si>
  <si>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</si>
  <si>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</si>
  <si>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</si>
  <si>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</si>
  <si>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</si>
  <si>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</si>
  <si>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</si>
  <si>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</si>
  <si>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</si>
  <si>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</si>
  <si>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</si>
  <si>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</si>
  <si>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</si>
  <si>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</si>
  <si>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</si>
  <si>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</si>
  <si>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</si>
  <si>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</si>
  <si>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</si>
  <si>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</si>
  <si>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</si>
  <si>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</si>
  <si>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</si>
  <si>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</si>
  <si>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</si>
  <si>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</si>
  <si>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</si>
  <si>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</si>
  <si>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</si>
  <si>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</si>
  <si>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</si>
  <si>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</si>
  <si>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</si>
  <si>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</si>
  <si>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</si>
  <si>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</si>
  <si>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</si>
  <si>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</si>
  <si>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</si>
  <si>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</si>
  <si>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</si>
  <si>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</si>
  <si>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</si>
  <si>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</si>
  <si>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</si>
  <si>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</si>
  <si>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</si>
  <si>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</si>
  <si>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1.61</t>
  </si>
  <si>
    <t>水道事業会計</t>
  </si>
  <si>
    <t>下水道事業会計</t>
  </si>
  <si>
    <t>一般会計</t>
  </si>
  <si>
    <t>介護保険事業特別会計</t>
  </si>
  <si>
    <t>後期高齢者医療事業特別会計</t>
  </si>
  <si>
    <t>国民健康保険事業特別会計</t>
  </si>
  <si>
    <t>生活排水事業特別会計</t>
  </si>
  <si>
    <t>母子父子寡婦福祉資金貸付事業特別会計</t>
  </si>
  <si>
    <t>その他会計（赤字）</t>
  </si>
  <si>
    <t>▲ 0.00</t>
  </si>
  <si>
    <t>その他会計（黒字）</t>
  </si>
  <si>
    <t>R01</t>
    <phoneticPr fontId="5"/>
  </si>
  <si>
    <t>R02</t>
    <phoneticPr fontId="5"/>
  </si>
  <si>
    <t>R03</t>
    <phoneticPr fontId="5"/>
  </si>
  <si>
    <t>R04</t>
    <phoneticPr fontId="5"/>
  </si>
  <si>
    <t>R05</t>
    <phoneticPr fontId="5"/>
  </si>
  <si>
    <t>市庁舎建設整備基金</t>
    <rPh sb="0" eb="3">
      <t>シチョウシャ</t>
    </rPh>
    <rPh sb="3" eb="5">
      <t>ケンセツ</t>
    </rPh>
    <rPh sb="5" eb="9">
      <t>セイビキキン</t>
    </rPh>
    <phoneticPr fontId="5"/>
  </si>
  <si>
    <t>地域振興基金</t>
    <rPh sb="0" eb="6">
      <t>チイキシンコウキキン</t>
    </rPh>
    <phoneticPr fontId="2"/>
  </si>
  <si>
    <t>端島（軍艦島）整備基金</t>
    <rPh sb="0" eb="2">
      <t>ハシマ</t>
    </rPh>
    <rPh sb="3" eb="6">
      <t>グンカンジマ</t>
    </rPh>
    <rPh sb="7" eb="11">
      <t>セイビキキン</t>
    </rPh>
    <phoneticPr fontId="2"/>
  </si>
  <si>
    <t>長崎伝習所基金</t>
    <rPh sb="0" eb="5">
      <t>ナガサキデンシュウショ</t>
    </rPh>
    <rPh sb="5" eb="7">
      <t>キキン</t>
    </rPh>
    <phoneticPr fontId="2"/>
  </si>
  <si>
    <t>いきいき長寿社会基金</t>
    <rPh sb="4" eb="6">
      <t>チョウジュ</t>
    </rPh>
    <rPh sb="6" eb="8">
      <t>シャカイ</t>
    </rPh>
    <rPh sb="8" eb="10">
      <t>キキン</t>
    </rPh>
    <phoneticPr fontId="2"/>
  </si>
  <si>
    <t>（一財）クリーンながさき</t>
  </si>
  <si>
    <t>（株）ながさきサステナエナジー</t>
    <rPh sb="1" eb="2">
      <t>カブ</t>
    </rPh>
    <phoneticPr fontId="10"/>
  </si>
  <si>
    <t>（一財）長崎市野母崎振興公社</t>
    <rPh sb="4" eb="7">
      <t>ナガサキシ</t>
    </rPh>
    <rPh sb="7" eb="10">
      <t>ノモザキ</t>
    </rPh>
    <rPh sb="10" eb="12">
      <t>シンコウ</t>
    </rPh>
    <rPh sb="12" eb="14">
      <t>コウシャ</t>
    </rPh>
    <phoneticPr fontId="10"/>
  </si>
  <si>
    <t>（一財）長崎市勤労者サービスセンター</t>
    <rPh sb="1" eb="3">
      <t>イチザイ</t>
    </rPh>
    <rPh sb="4" eb="7">
      <t>ナガサキシ</t>
    </rPh>
    <rPh sb="7" eb="10">
      <t>キンロウシャ</t>
    </rPh>
    <phoneticPr fontId="10"/>
  </si>
  <si>
    <t>長崎つきまち（株）</t>
    <rPh sb="0" eb="2">
      <t>ナガサキ</t>
    </rPh>
    <phoneticPr fontId="10"/>
  </si>
  <si>
    <t>（一財）長崎市地産地消振興公社</t>
    <rPh sb="4" eb="7">
      <t>ナガサキシ</t>
    </rPh>
    <rPh sb="7" eb="11">
      <t>チサンチショウ</t>
    </rPh>
    <rPh sb="11" eb="13">
      <t>シンコウ</t>
    </rPh>
    <rPh sb="13" eb="15">
      <t>コウシャ</t>
    </rPh>
    <phoneticPr fontId="10"/>
  </si>
  <si>
    <t>（公財）長崎市スポーツ協会</t>
    <rPh sb="4" eb="7">
      <t>ナガサキシ</t>
    </rPh>
    <rPh sb="11" eb="13">
      <t>キョウカイ</t>
    </rPh>
    <phoneticPr fontId="10"/>
  </si>
  <si>
    <t>（一財）長崎ロープウェイ・水族館</t>
    <rPh sb="4" eb="6">
      <t>ナガサキ</t>
    </rPh>
    <rPh sb="13" eb="16">
      <t>スイゾクカン</t>
    </rPh>
    <phoneticPr fontId="10"/>
  </si>
  <si>
    <t>（福）長崎市社会福祉事業団</t>
    <rPh sb="1" eb="2">
      <t>フク</t>
    </rPh>
    <rPh sb="3" eb="5">
      <t>ナガサキ</t>
    </rPh>
    <rPh sb="5" eb="6">
      <t>シ</t>
    </rPh>
    <rPh sb="6" eb="8">
      <t>シャカイ</t>
    </rPh>
    <rPh sb="8" eb="10">
      <t>フクシ</t>
    </rPh>
    <rPh sb="10" eb="13">
      <t>ジギョウダン</t>
    </rPh>
    <phoneticPr fontId="10"/>
  </si>
  <si>
    <t>長崎中央市場サービス（株）</t>
    <rPh sb="0" eb="2">
      <t>ナガサキ</t>
    </rPh>
    <rPh sb="2" eb="4">
      <t>チュウオウ</t>
    </rPh>
    <rPh sb="4" eb="6">
      <t>シジョウ</t>
    </rPh>
    <rPh sb="11" eb="12">
      <t>カブ</t>
    </rPh>
    <phoneticPr fontId="10"/>
  </si>
  <si>
    <t>（公財）長崎平和推進協会</t>
    <rPh sb="1" eb="3">
      <t>コウザイ</t>
    </rPh>
    <rPh sb="2" eb="3">
      <t>ザイ</t>
    </rPh>
    <rPh sb="4" eb="6">
      <t>ナガサキ</t>
    </rPh>
    <rPh sb="6" eb="8">
      <t>ヘイワ</t>
    </rPh>
    <rPh sb="8" eb="10">
      <t>スイシン</t>
    </rPh>
    <rPh sb="10" eb="12">
      <t>キョウカイ</t>
    </rPh>
    <phoneticPr fontId="10"/>
  </si>
  <si>
    <t>（地独）長崎市立病院機構</t>
    <rPh sb="1" eb="2">
      <t>チ</t>
    </rPh>
    <rPh sb="2" eb="3">
      <t>ドク</t>
    </rPh>
    <rPh sb="4" eb="8">
      <t>ナガサキシリツ</t>
    </rPh>
    <rPh sb="8" eb="10">
      <t>ビョウイン</t>
    </rPh>
    <rPh sb="10" eb="12">
      <t>キコウ</t>
    </rPh>
    <phoneticPr fontId="10"/>
  </si>
  <si>
    <t>（公社）長崎県林業公社</t>
    <rPh sb="1" eb="3">
      <t>コウシャ</t>
    </rPh>
    <rPh sb="4" eb="7">
      <t>ナガサキケン</t>
    </rPh>
    <rPh sb="7" eb="9">
      <t>リンギョウ</t>
    </rPh>
    <rPh sb="9" eb="11">
      <t>コウシャ</t>
    </rPh>
    <phoneticPr fontId="10"/>
  </si>
  <si>
    <t>長崎県信用保証協会</t>
    <rPh sb="0" eb="3">
      <t>ナガサキケン</t>
    </rPh>
    <rPh sb="3" eb="5">
      <t>シンヨウ</t>
    </rPh>
    <rPh sb="5" eb="7">
      <t>ホショウ</t>
    </rPh>
    <rPh sb="7" eb="9">
      <t>キョウカイ</t>
    </rPh>
    <phoneticPr fontId="10"/>
  </si>
  <si>
    <t>○</t>
    <phoneticPr fontId="2"/>
  </si>
  <si>
    <t>長崎県後期高齢者医療広域連合（普通会計）</t>
  </si>
  <si>
    <t>長崎県後期高齢者医療広域連合（事業会計）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</si>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</sst>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A419-4FAF-8F77-ABCDF6845E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76769</c:v>
                </c:pt>
                <c:pt idx="1">
                  <c:v>91732</c:v>
                </c:pt>
                <c:pt idx="2">
                  <c:v>95228</c:v>
                </c:pt>
                <c:pt idx="3">
                  <c:v>78049</c:v>
                </c:pt>
                <c:pt idx="4">
                  <c:v>63690</c:v>
                </c:pt>
              </c:numCache>
            </c:numRef>
          </c:val>
          <c:smooth val="0"/>
          <c:extLst>
            <c:ext xmlns:c16="http://schemas.microsoft.com/office/drawing/2014/chart" uri="{C3380CC4-5D6E-409C-BE32-E72D297353CC}">
              <c16:uniqueId val="{00000001-A419-4FAF-8F77-ABCDF6845E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c:v>
                </c:pt>
                <c:pt idx="1">
                  <c:v>2.74</c:v>
                </c:pt>
                <c:pt idx="2">
                  <c:v>2.82</c:v>
                </c:pt>
                <c:pt idx="3">
                  <c:v>6.85</c:v>
                </c:pt>
                <c:pt idx="4">
                  <c:v>5.01</c:v>
                </c:pt>
              </c:numCache>
            </c:numRef>
          </c:val>
          <c:extLst>
            <c:ext xmlns:c16="http://schemas.microsoft.com/office/drawing/2014/chart" uri="{C3380CC4-5D6E-409C-BE32-E72D297353CC}">
              <c16:uniqueId val="{00000000-066D-4C07-B574-C4E5556044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12.32</c:v>
                </c:pt>
                <c:pt idx="1">
                  <c:v>11.13</c:v>
                </c:pt>
                <c:pt idx="2">
                  <c:v>11.72</c:v>
                </c:pt>
                <c:pt idx="3">
                  <c:v>10.75</c:v>
                </c:pt>
                <c:pt idx="4">
                  <c:v>12.72</c:v>
                </c:pt>
              </c:numCache>
            </c:numRef>
          </c:val>
          <c:extLst>
            <c:ext xmlns:c16="http://schemas.microsoft.com/office/drawing/2014/chart" uri="{C3380CC4-5D6E-409C-BE32-E72D297353CC}">
              <c16:uniqueId val="{00000001-066D-4C07-B574-C4E5556044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-1.61</c:v>
                </c:pt>
                <c:pt idx="2">
                  <c:v>1.05</c:v>
                </c:pt>
                <c:pt idx="3">
                  <c:v>2.64</c:v>
                </c:pt>
                <c:pt idx="4">
                  <c:v>0.2</c:v>
                </c:pt>
              </c:numCache>
            </c:numRef>
          </c:val>
          <c:smooth val="0"/>
          <c:extLst>
            <c:ext xmlns:c16="http://schemas.microsoft.com/office/drawing/2014/chart" uri="{C3380CC4-5D6E-409C-BE32-E72D297353CC}">
              <c16:uniqueId val="{00000002-066D-4C07-B574-C4E5556044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0-0EA0-4C5B-BB04-6603D09861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0-4C5B-BB04-6603D098614B}"/>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0.18</c:v>
                </c:pt>
                <c:pt idx="4">
                  <c:v>#N/A</c:v>
                </c:pt>
                <c:pt idx="5">
                  <c:v>0.12</c:v>
                </c:pt>
                <c:pt idx="6">
                  <c:v>#N/A</c:v>
                </c:pt>
                <c:pt idx="7">
                  <c:v>0.06</c:v>
                </c:pt>
                <c:pt idx="8">
                  <c:v>#N/A</c:v>
                </c:pt>
                <c:pt idx="9">
                  <c:v>0.04</c:v>
                </c:pt>
              </c:numCache>
            </c:numRef>
          </c:val>
          <c:extLst>
            <c:ext xmlns:c16="http://schemas.microsoft.com/office/drawing/2014/chart" uri="{C3380CC4-5D6E-409C-BE32-E72D297353CC}">
              <c16:uniqueId val="{00000002-0EA0-4C5B-BB04-6603D098614B}"/>
            </c:ext>
          </c:extLst>
        </c:ser>
        <c:ser>
          <c:idx val="3"/>
          <c:order val="3"/>
          <c:tx>
            <c:strRef>
              <c:f>データシート!$A$30</c:f>
              <c:strCache>
                <c:ptCount val="1"/>
                <c:pt idx="0">
                  <c:v>生活排水事業特別会計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0EA0-4C5B-BB04-6603D098614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0.12</c:v>
                </c:pt>
                <c:pt idx="4">
                  <c:v>#N/A</c:v>
                </c:pt>
                <c:pt idx="5">
                  <c:v>0.32</c:v>
                </c:pt>
                <c:pt idx="6">
                  <c:v>#N/A</c:v>
                </c:pt>
                <c:pt idx="7">
                  <c:v>0.31</c:v>
                </c:pt>
                <c:pt idx="8">
                  <c:v>#N/A</c:v>
                </c:pt>
                <c:pt idx="9">
                  <c:v>0.12</c:v>
                </c:pt>
              </c:numCache>
            </c:numRef>
          </c:val>
          <c:extLst>
            <c:ext xmlns:c16="http://schemas.microsoft.com/office/drawing/2014/chart" uri="{C3380CC4-5D6E-409C-BE32-E72D297353CC}">
              <c16:uniqueId val="{00000004-0EA0-4C5B-BB04-6603D098614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0.06</c:v>
                </c:pt>
                <c:pt idx="4">
                  <c:v>#N/A</c:v>
                </c:pt>
                <c:pt idx="5">
                  <c:v>0.02</c:v>
                </c:pt>
                <c:pt idx="6">
                  <c:v>#N/A</c:v>
                </c:pt>
                <c:pt idx="7">
                  <c:v>0.02</c:v>
                </c:pt>
                <c:pt idx="8">
                  <c:v>#N/A</c:v>
                </c:pt>
                <c:pt idx="9">
                  <c:v>0.16</c:v>
                </c:pt>
              </c:numCache>
            </c:numRef>
          </c:val>
          <c:extLst>
            <c:ext xmlns:c16="http://schemas.microsoft.com/office/drawing/2014/chart" uri="{C3380CC4-5D6E-409C-BE32-E72D297353CC}">
              <c16:uniqueId val="{00000005-0EA0-4C5B-BB04-6603D098614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1.25</c:v>
                </c:pt>
                <c:pt idx="4">
                  <c:v>#N/A</c:v>
                </c:pt>
                <c:pt idx="5">
                  <c:v>1.1399999999999999</c:v>
                </c:pt>
                <c:pt idx="6">
                  <c:v>#N/A</c:v>
                </c:pt>
                <c:pt idx="7">
                  <c:v>1.29</c:v>
                </c:pt>
                <c:pt idx="8">
                  <c:v>#N/A</c:v>
                </c:pt>
                <c:pt idx="9">
                  <c:v>1.02</c:v>
                </c:pt>
              </c:numCache>
            </c:numRef>
          </c:val>
          <c:extLst>
            <c:ext xmlns:c16="http://schemas.microsoft.com/office/drawing/2014/chart" uri="{C3380CC4-5D6E-409C-BE32-E72D297353CC}">
              <c16:uniqueId val="{00000006-0EA0-4C5B-BB04-6603D098614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3.24</c:v>
                </c:pt>
                <c:pt idx="2">
                  <c:v>#N/A</c:v>
                </c:pt>
                <c:pt idx="3">
                  <c:v>2.56</c:v>
                </c:pt>
                <c:pt idx="4">
                  <c:v>#N/A</c:v>
                </c:pt>
                <c:pt idx="5">
                  <c:v>2.69</c:v>
                </c:pt>
                <c:pt idx="6">
                  <c:v>#N/A</c:v>
                </c:pt>
                <c:pt idx="7">
                  <c:v>6.78</c:v>
                </c:pt>
                <c:pt idx="8">
                  <c:v>#N/A</c:v>
                </c:pt>
                <c:pt idx="9">
                  <c:v>4.97</c:v>
                </c:pt>
              </c:numCache>
            </c:numRef>
          </c:val>
          <c:extLst>
            <c:ext xmlns:c16="http://schemas.microsoft.com/office/drawing/2014/chart" uri="{C3380CC4-5D6E-409C-BE32-E72D297353CC}">
              <c16:uniqueId val="{00000007-0EA0-4C5B-BB04-6603D098614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9.57</c:v>
                </c:pt>
                <c:pt idx="2">
                  <c:v>#N/A</c:v>
                </c:pt>
                <c:pt idx="3">
                  <c:v>9.5</c:v>
                </c:pt>
                <c:pt idx="4">
                  <c:v>#N/A</c:v>
                </c:pt>
                <c:pt idx="5">
                  <c:v>10.130000000000001</c:v>
                </c:pt>
                <c:pt idx="6">
                  <c:v>#N/A</c:v>
                </c:pt>
                <c:pt idx="7">
                  <c:v>11.22</c:v>
                </c:pt>
                <c:pt idx="8">
                  <c:v>#N/A</c:v>
                </c:pt>
                <c:pt idx="9">
                  <c:v>12.42</c:v>
                </c:pt>
              </c:numCache>
            </c:numRef>
          </c:val>
          <c:extLst>
            <c:ext xmlns:c16="http://schemas.microsoft.com/office/drawing/2014/chart" uri="{C3380CC4-5D6E-409C-BE32-E72D297353CC}">
              <c16:uniqueId val="{00000008-0EA0-4C5B-BB04-6603D09861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14.51</c:v>
                </c:pt>
                <c:pt idx="2">
                  <c:v>#N/A</c:v>
                </c:pt>
                <c:pt idx="3">
                  <c:v>14.52</c:v>
                </c:pt>
                <c:pt idx="4">
                  <c:v>#N/A</c:v>
                </c:pt>
                <c:pt idx="5">
                  <c:v>14.12</c:v>
                </c:pt>
                <c:pt idx="6">
                  <c:v>#N/A</c:v>
                </c:pt>
                <c:pt idx="7">
                  <c:v>13.83</c:v>
                </c:pt>
                <c:pt idx="8">
                  <c:v>#N/A</c:v>
                </c:pt>
                <c:pt idx="9">
                  <c:v>13.74</c:v>
                </c:pt>
              </c:numCache>
            </c:numRef>
          </c:val>
          <c:extLst>
            <c:ext xmlns:c16="http://schemas.microsoft.com/office/drawing/2014/chart" uri="{C3380CC4-5D6E-409C-BE32-E72D297353CC}">
              <c16:uniqueId val="{00000009-0EA0-4C5B-BB04-6603D09861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20561</c:v>
                </c:pt>
                <c:pt idx="5">
                  <c:v>21051</c:v>
                </c:pt>
                <c:pt idx="8">
                  <c:v>20411</c:v>
                </c:pt>
                <c:pt idx="11">
                  <c:v>21274</c:v>
                </c:pt>
                <c:pt idx="14">
                  <c:v>21437</c:v>
                </c:pt>
              </c:numCache>
            </c:numRef>
          </c:val>
          <c:extLst>
            <c:ext xmlns:c16="http://schemas.microsoft.com/office/drawing/2014/chart" uri="{C3380CC4-5D6E-409C-BE32-E72D297353CC}">
              <c16:uniqueId val="{00000000-9138-4888-9AB0-A90C62156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8-4888-9AB0-A90C62156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59</c:v>
                </c:pt>
                <c:pt idx="6">
                  <c:v>59</c:v>
                </c:pt>
                <c:pt idx="9">
                  <c:v>94</c:v>
                </c:pt>
                <c:pt idx="12">
                  <c:v>22</c:v>
                </c:pt>
              </c:numCache>
            </c:numRef>
          </c:val>
          <c:extLst>
            <c:ext xmlns:c16="http://schemas.microsoft.com/office/drawing/2014/chart" uri="{C3380CC4-5D6E-409C-BE32-E72D297353CC}">
              <c16:uniqueId val="{00000002-9138-4888-9AB0-A90C62156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38-4888-9AB0-A90C62156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4967</c:v>
                </c:pt>
                <c:pt idx="3">
                  <c:v>4966</c:v>
                </c:pt>
                <c:pt idx="6">
                  <c:v>4738</c:v>
                </c:pt>
                <c:pt idx="9">
                  <c:v>4480</c:v>
                </c:pt>
                <c:pt idx="12">
                  <c:v>4273</c:v>
                </c:pt>
              </c:numCache>
            </c:numRef>
          </c:val>
          <c:extLst>
            <c:ext xmlns:c16="http://schemas.microsoft.com/office/drawing/2014/chart" uri="{C3380CC4-5D6E-409C-BE32-E72D297353CC}">
              <c16:uniqueId val="{00000004-9138-4888-9AB0-A90C62156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8-4888-9AB0-A90C62156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8-4888-9AB0-A90C62156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22131</c:v>
                </c:pt>
                <c:pt idx="3">
                  <c:v>23232</c:v>
                </c:pt>
                <c:pt idx="6">
                  <c:v>24460</c:v>
                </c:pt>
                <c:pt idx="9">
                  <c:v>25642</c:v>
                </c:pt>
                <c:pt idx="12">
                  <c:v>26127</c:v>
                </c:pt>
              </c:numCache>
            </c:numRef>
          </c:val>
          <c:extLst>
            <c:ext xmlns:c16="http://schemas.microsoft.com/office/drawing/2014/chart" uri="{C3380CC4-5D6E-409C-BE32-E72D297353CC}">
              <c16:uniqueId val="{00000007-9138-4888-9AB0-A90C62156C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6597</c:v>
                </c:pt>
                <c:pt idx="2">
                  <c:v>#N/A</c:v>
                </c:pt>
                <c:pt idx="3">
                  <c:v>#N/A</c:v>
                </c:pt>
                <c:pt idx="4">
                  <c:v>7206</c:v>
                </c:pt>
                <c:pt idx="5">
                  <c:v>#N/A</c:v>
                </c:pt>
                <c:pt idx="6">
                  <c:v>#N/A</c:v>
                </c:pt>
                <c:pt idx="7">
                  <c:v>8846</c:v>
                </c:pt>
                <c:pt idx="8">
                  <c:v>#N/A</c:v>
                </c:pt>
                <c:pt idx="9">
                  <c:v>#N/A</c:v>
                </c:pt>
                <c:pt idx="10">
                  <c:v>8942</c:v>
                </c:pt>
                <c:pt idx="11">
                  <c:v>#N/A</c:v>
                </c:pt>
                <c:pt idx="12">
                  <c:v>#N/A</c:v>
                </c:pt>
                <c:pt idx="13">
                  <c:v>8985</c:v>
                </c:pt>
                <c:pt idx="14">
                  <c:v>#N/A</c:v>
                </c:pt>
              </c:numCache>
            </c:numRef>
          </c:val>
          <c:smooth val="0"/>
          <c:extLst>
            <c:ext xmlns:c16="http://schemas.microsoft.com/office/drawing/2014/chart" uri="{C3380CC4-5D6E-409C-BE32-E72D297353CC}">
              <c16:uniqueId val="{00000008-9138-4888-9AB0-A90C62156C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177141</c:v>
                </c:pt>
                <c:pt idx="5">
                  <c:v>178389</c:v>
                </c:pt>
                <c:pt idx="8">
                  <c:v>176323</c:v>
                </c:pt>
                <c:pt idx="11">
                  <c:v>170536</c:v>
                </c:pt>
                <c:pt idx="14">
                  <c:v>163452</c:v>
                </c:pt>
              </c:numCache>
            </c:numRef>
          </c:val>
          <c:extLst>
            <c:ext xmlns:c16="http://schemas.microsoft.com/office/drawing/2014/chart" uri="{C3380CC4-5D6E-409C-BE32-E72D297353CC}">
              <c16:uniqueId val="{00000000-1AEF-4952-AFA0-E7DA313AC7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35702</c:v>
                </c:pt>
                <c:pt idx="5">
                  <c:v>36960</c:v>
                </c:pt>
                <c:pt idx="8">
                  <c:v>36282</c:v>
                </c:pt>
                <c:pt idx="11">
                  <c:v>38075</c:v>
                </c:pt>
                <c:pt idx="14">
                  <c:v>39428</c:v>
                </c:pt>
              </c:numCache>
            </c:numRef>
          </c:val>
          <c:extLst>
            <c:ext xmlns:c16="http://schemas.microsoft.com/office/drawing/2014/chart" uri="{C3380CC4-5D6E-409C-BE32-E72D297353CC}">
              <c16:uniqueId val="{00000001-1AEF-4952-AFA0-E7DA313AC7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47954</c:v>
                </c:pt>
                <c:pt idx="5">
                  <c:v>45812</c:v>
                </c:pt>
                <c:pt idx="8">
                  <c:v>48057</c:v>
                </c:pt>
                <c:pt idx="11">
                  <c:v>45045</c:v>
                </c:pt>
                <c:pt idx="14">
                  <c:v>45231</c:v>
                </c:pt>
              </c:numCache>
            </c:numRef>
          </c:val>
          <c:extLst>
            <c:ext xmlns:c16="http://schemas.microsoft.com/office/drawing/2014/chart" uri="{C3380CC4-5D6E-409C-BE32-E72D297353CC}">
              <c16:uniqueId val="{00000002-1AEF-4952-AFA0-E7DA313AC7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EF-4952-AFA0-E7DA313AC7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EF-4952-AFA0-E7DA313AC7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2499</c:v>
                </c:pt>
                <c:pt idx="3">
                  <c:v>470</c:v>
                </c:pt>
                <c:pt idx="6">
                  <c:v>23</c:v>
                </c:pt>
                <c:pt idx="9">
                  <c:v>194</c:v>
                </c:pt>
                <c:pt idx="12">
                  <c:v>181</c:v>
                </c:pt>
              </c:numCache>
            </c:numRef>
          </c:val>
          <c:extLst>
            <c:ext xmlns:c16="http://schemas.microsoft.com/office/drawing/2014/chart" uri="{C3380CC4-5D6E-409C-BE32-E72D297353CC}">
              <c16:uniqueId val="{00000005-1AEF-4952-AFA0-E7DA313AC7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16399</c:v>
                </c:pt>
                <c:pt idx="3">
                  <c:v>20393</c:v>
                </c:pt>
                <c:pt idx="6">
                  <c:v>20252</c:v>
                </c:pt>
                <c:pt idx="9">
                  <c:v>20228</c:v>
                </c:pt>
                <c:pt idx="12">
                  <c:v>20955</c:v>
                </c:pt>
              </c:numCache>
            </c:numRef>
          </c:val>
          <c:extLst>
            <c:ext xmlns:c16="http://schemas.microsoft.com/office/drawing/2014/chart" uri="{C3380CC4-5D6E-409C-BE32-E72D297353CC}">
              <c16:uniqueId val="{00000006-1AEF-4952-AFA0-E7DA313AC7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AEF-4952-AFA0-E7DA313AC7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42718</c:v>
                </c:pt>
                <c:pt idx="3">
                  <c:v>40942</c:v>
                </c:pt>
                <c:pt idx="6">
                  <c:v>40577</c:v>
                </c:pt>
                <c:pt idx="9">
                  <c:v>37385</c:v>
                </c:pt>
                <c:pt idx="12">
                  <c:v>35253</c:v>
                </c:pt>
              </c:numCache>
            </c:numRef>
          </c:val>
          <c:extLst>
            <c:ext xmlns:c16="http://schemas.microsoft.com/office/drawing/2014/chart" uri="{C3380CC4-5D6E-409C-BE32-E72D297353CC}">
              <c16:uniqueId val="{00000008-1AEF-4952-AFA0-E7DA313AC7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144</c:v>
                </c:pt>
                <c:pt idx="3">
                  <c:v>86</c:v>
                </c:pt>
                <c:pt idx="6">
                  <c:v>347</c:v>
                </c:pt>
                <c:pt idx="9">
                  <c:v>892</c:v>
                </c:pt>
                <c:pt idx="12">
                  <c:v>275</c:v>
                </c:pt>
              </c:numCache>
            </c:numRef>
          </c:val>
          <c:extLst>
            <c:ext xmlns:c16="http://schemas.microsoft.com/office/drawing/2014/chart" uri="{C3380CC4-5D6E-409C-BE32-E72D297353CC}">
              <c16:uniqueId val="{00000009-1AEF-4952-AFA0-E7DA313AC7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267543</c:v>
                </c:pt>
                <c:pt idx="3">
                  <c:v>276182</c:v>
                </c:pt>
                <c:pt idx="6">
                  <c:v>285243</c:v>
                </c:pt>
                <c:pt idx="9">
                  <c:v>282908</c:v>
                </c:pt>
                <c:pt idx="12">
                  <c:v>273320</c:v>
                </c:pt>
              </c:numCache>
            </c:numRef>
          </c:val>
          <c:extLst>
            <c:ext xmlns:c16="http://schemas.microsoft.com/office/drawing/2014/chart" uri="{C3380CC4-5D6E-409C-BE32-E72D297353CC}">
              <c16:uniqueId val="{0000000A-1AEF-4952-AFA0-E7DA313AC7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68507</c:v>
                </c:pt>
                <c:pt idx="2">
                  <c:v>#N/A</c:v>
                </c:pt>
                <c:pt idx="3">
                  <c:v>#N/A</c:v>
                </c:pt>
                <c:pt idx="4">
                  <c:v>76913</c:v>
                </c:pt>
                <c:pt idx="5">
                  <c:v>#N/A</c:v>
                </c:pt>
                <c:pt idx="6">
                  <c:v>#N/A</c:v>
                </c:pt>
                <c:pt idx="7">
                  <c:v>85780</c:v>
                </c:pt>
                <c:pt idx="8">
                  <c:v>#N/A</c:v>
                </c:pt>
                <c:pt idx="9">
                  <c:v>#N/A</c:v>
                </c:pt>
                <c:pt idx="10">
                  <c:v>87952</c:v>
                </c:pt>
                <c:pt idx="11">
                  <c:v>#N/A</c:v>
                </c:pt>
                <c:pt idx="12">
                  <c:v>#N/A</c:v>
                </c:pt>
                <c:pt idx="13">
                  <c:v>81873</c:v>
                </c:pt>
                <c:pt idx="14">
                  <c:v>#N/A</c:v>
                </c:pt>
              </c:numCache>
            </c:numRef>
          </c:val>
          <c:smooth val="0"/>
          <c:extLst>
            <c:ext xmlns:c16="http://schemas.microsoft.com/office/drawing/2014/chart" uri="{C3380CC4-5D6E-409C-BE32-E72D297353CC}">
              <c16:uniqueId val="{0000000B-1AEF-4952-AFA0-E7DA313AC7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12078</c:v>
                </c:pt>
                <c:pt idx="1">
                  <c:v>10765</c:v>
                </c:pt>
                <c:pt idx="2">
                  <c:v>12783</c:v>
                </c:pt>
              </c:numCache>
            </c:numRef>
          </c:val>
          <c:extLst>
            <c:ext xmlns:c16="http://schemas.microsoft.com/office/drawing/2014/chart" uri="{C3380CC4-5D6E-409C-BE32-E72D297353CC}">
              <c16:uniqueId val="{00000000-54DF-4943-87F0-0698F98873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9307</c:v>
                </c:pt>
                <c:pt idx="1">
                  <c:v>9099</c:v>
                </c:pt>
                <c:pt idx="2">
                  <c:v>6376</c:v>
                </c:pt>
              </c:numCache>
            </c:numRef>
          </c:val>
          <c:extLst>
            <c:ext xmlns:c16="http://schemas.microsoft.com/office/drawing/2014/chart" uri="{C3380CC4-5D6E-409C-BE32-E72D297353CC}">
              <c16:uniqueId val="{00000001-54DF-4943-87F0-0698F98873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24097</c:v>
                </c:pt>
                <c:pt idx="1">
                  <c:v>22964</c:v>
                </c:pt>
                <c:pt idx="2">
                  <c:v>22791</c:v>
                </c:pt>
              </c:numCache>
            </c:numRef>
          </c:val>
          <c:extLst>
            <c:ext xmlns:c16="http://schemas.microsoft.com/office/drawing/2014/chart" uri="{C3380CC4-5D6E-409C-BE32-E72D297353CC}">
              <c16:uniqueId val="{00000002-54DF-4943-87F0-0698F98873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歳出においては、高齢者人口が多いことによる高齢者保健福祉費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交付税措置がなされる地方債残高が多いことによる公債費に係る基準財政需要額がそれぞれ多額であることなどにより、基準財政需要額が類似都市平均を上回っている。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一方、歳入においては、税収基盤が脆弱であるなど、財政力指数を押し下げている要因となっている。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傾向であり、更なる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徴収業務の強化や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市税収入の確保に努めるなど、財政基盤の強化に努める。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臨時財政対策債が減（▲</a:t>
          </a:r>
          <a:r>
            <a:rPr kumimoji="1" lang="en-US" altLang="ja-JP" sz="1150">
              <a:latin typeface="ＭＳ Ｐゴシック" panose="020B0600070205080204" pitchFamily="50" charset="-128"/>
              <a:ea typeface="ＭＳ Ｐゴシック" panose="020B0600070205080204" pitchFamily="50" charset="-128"/>
            </a:rPr>
            <a:t>12.0</a:t>
          </a:r>
          <a:r>
            <a:rPr kumimoji="1" lang="ja-JP" altLang="en-US" sz="1150">
              <a:latin typeface="ＭＳ Ｐゴシック" panose="020B0600070205080204" pitchFamily="50" charset="-128"/>
              <a:ea typeface="ＭＳ Ｐゴシック" panose="020B0600070205080204" pitchFamily="50" charset="-128"/>
            </a:rPr>
            <a:t>億円）となったものの、市税の増（</a:t>
          </a:r>
          <a:r>
            <a:rPr kumimoji="1" lang="en-US" altLang="ja-JP" sz="1150">
              <a:latin typeface="ＭＳ Ｐゴシック" panose="020B0600070205080204" pitchFamily="50" charset="-128"/>
              <a:ea typeface="ＭＳ Ｐゴシック" panose="020B0600070205080204" pitchFamily="50" charset="-128"/>
            </a:rPr>
            <a:t>+6.5</a:t>
          </a:r>
          <a:r>
            <a:rPr kumimoji="1" lang="ja-JP" altLang="en-US" sz="1150">
              <a:latin typeface="ＭＳ Ｐゴシック" panose="020B0600070205080204" pitchFamily="50" charset="-128"/>
              <a:ea typeface="ＭＳ Ｐゴシック" panose="020B0600070205080204" pitchFamily="50" charset="-128"/>
            </a:rPr>
            <a:t>億円）及び物価高騰の影響に伴う基準財政需要額の増などによる普通交付税の増（</a:t>
          </a:r>
          <a:r>
            <a:rPr kumimoji="1" lang="en-US" altLang="ja-JP" sz="1150">
              <a:latin typeface="ＭＳ Ｐゴシック" panose="020B0600070205080204" pitchFamily="50" charset="-128"/>
              <a:ea typeface="ＭＳ Ｐゴシック" panose="020B0600070205080204" pitchFamily="50" charset="-128"/>
            </a:rPr>
            <a:t>+17.1</a:t>
          </a:r>
          <a:r>
            <a:rPr kumimoji="1" lang="ja-JP" altLang="en-US" sz="1150">
              <a:latin typeface="ＭＳ Ｐゴシック" panose="020B0600070205080204" pitchFamily="50" charset="-128"/>
              <a:ea typeface="ＭＳ Ｐゴシック" panose="020B0600070205080204" pitchFamily="50" charset="-128"/>
            </a:rPr>
            <a:t>億円）などから、歳入における経常一般財源は前年度より増（</a:t>
          </a:r>
          <a:r>
            <a:rPr kumimoji="1" lang="en-US" altLang="ja-JP" sz="1150">
              <a:latin typeface="ＭＳ Ｐゴシック" panose="020B0600070205080204" pitchFamily="50" charset="-128"/>
              <a:ea typeface="ＭＳ Ｐゴシック" panose="020B0600070205080204" pitchFamily="50" charset="-128"/>
            </a:rPr>
            <a:t>+10.0</a:t>
          </a:r>
          <a:r>
            <a:rPr kumimoji="1" lang="ja-JP" altLang="en-US" sz="1150">
              <a:latin typeface="ＭＳ Ｐゴシック" panose="020B0600070205080204" pitchFamily="50" charset="-128"/>
              <a:ea typeface="ＭＳ Ｐゴシック" panose="020B0600070205080204" pitchFamily="50" charset="-128"/>
            </a:rPr>
            <a:t>億円）となった。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一方で、扶助費（</a:t>
          </a:r>
          <a:r>
            <a:rPr kumimoji="1" lang="en-US" altLang="ja-JP" sz="1150">
              <a:latin typeface="ＭＳ Ｐゴシック" panose="020B0600070205080204" pitchFamily="50" charset="-128"/>
              <a:ea typeface="ＭＳ Ｐゴシック" panose="020B0600070205080204" pitchFamily="50" charset="-128"/>
            </a:rPr>
            <a:t>+6.7</a:t>
          </a:r>
          <a:r>
            <a:rPr kumimoji="1" lang="ja-JP" altLang="en-US" sz="1150">
              <a:latin typeface="ＭＳ Ｐゴシック" panose="020B0600070205080204" pitchFamily="50" charset="-128"/>
              <a:ea typeface="ＭＳ Ｐゴシック" panose="020B0600070205080204" pitchFamily="50" charset="-128"/>
            </a:rPr>
            <a:t>億円）及び物件費（</a:t>
          </a:r>
          <a:r>
            <a:rPr kumimoji="1" lang="en-US" altLang="ja-JP" sz="1150">
              <a:latin typeface="ＭＳ Ｐゴシック" panose="020B0600070205080204" pitchFamily="50" charset="-128"/>
              <a:ea typeface="ＭＳ Ｐゴシック" panose="020B0600070205080204" pitchFamily="50" charset="-128"/>
            </a:rPr>
            <a:t>+5.3</a:t>
          </a:r>
          <a:r>
            <a:rPr kumimoji="1" lang="ja-JP" altLang="en-US" sz="1150">
              <a:latin typeface="ＭＳ Ｐゴシック" panose="020B0600070205080204" pitchFamily="50" charset="-128"/>
              <a:ea typeface="ＭＳ Ｐゴシック" panose="020B0600070205080204" pitchFamily="50" charset="-128"/>
            </a:rPr>
            <a:t>億円）の増などから、歳出における経常一般財源も前年度より増（</a:t>
          </a:r>
          <a:r>
            <a:rPr kumimoji="1" lang="en-US" altLang="ja-JP" sz="1150">
              <a:latin typeface="ＭＳ Ｐゴシック" panose="020B0600070205080204" pitchFamily="50" charset="-128"/>
              <a:ea typeface="ＭＳ Ｐゴシック" panose="020B0600070205080204" pitchFamily="50" charset="-128"/>
            </a:rPr>
            <a:t>+17.1</a:t>
          </a:r>
          <a:r>
            <a:rPr kumimoji="1" lang="ja-JP" altLang="en-US" sz="1150">
              <a:latin typeface="ＭＳ Ｐゴシック" panose="020B0600070205080204" pitchFamily="50" charset="-128"/>
              <a:ea typeface="ＭＳ Ｐゴシック" panose="020B0600070205080204" pitchFamily="50" charset="-128"/>
            </a:rPr>
            <a:t>億円）となった。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歳出が歳入の伸びを上回ったことから経常収支比率は</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ポイント悪化し、依然として高い水準にあることから、事業の在り方の見直し及び新たな発想による収入増対策を行うなど、戦略的な収支改善に努める。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68072</xdr:rowOff>
    </xdr:from>
    <xdr:to>
      <xdr:col>23</xdr:col>
      <xdr:colOff>133350</xdr:colOff>
      <xdr:row>66</xdr:row>
      <xdr:rowOff>101854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837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68072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1834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66</xdr:row>
      <xdr:rowOff>77724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1834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87376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9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3,014</a:t>
          </a:r>
          <a:r>
            <a:rPr kumimoji="1" lang="ja-JP" altLang="en-US" sz="1300">
              <a:latin typeface="ＭＳ Ｐゴシック" panose="020B0600070205080204" pitchFamily="50" charset="-128"/>
              <a:ea typeface="ＭＳ Ｐゴシック" panose="020B0600070205080204" pitchFamily="50" charset="-128"/>
            </a:rPr>
            <a:t>円減となっているものの、類似都市と比較して</a:t>
          </a:r>
          <a:r>
            <a:rPr kumimoji="1" lang="en-US" altLang="ja-JP" sz="1300">
              <a:latin typeface="ＭＳ Ｐゴシック" panose="020B0600070205080204" pitchFamily="50" charset="-128"/>
              <a:ea typeface="ＭＳ Ｐゴシック" panose="020B0600070205080204" pitchFamily="50" charset="-128"/>
            </a:rPr>
            <a:t>2,382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前年度より減となった理由として、人事院勧告に伴う給与費の増などがあったものの、定年延長に伴い、退職手当が減となったことなどが挙げられる。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12371</xdr:rowOff>
    </xdr:from>
    <xdr:to>
      <xdr:col>23</xdr:col>
      <xdr:colOff>133350</xdr:colOff>
      <xdr:row>84</xdr:row>
      <xdr:rowOff>72978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14171"/>
          <a:ext cx="8382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156474</xdr:rowOff>
    </xdr:from>
    <xdr:to>
      <xdr:col>19</xdr:col>
      <xdr:colOff>133350</xdr:colOff>
      <xdr:row>84</xdr:row>
      <xdr:rowOff>72978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6824"/>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148236</xdr:rowOff>
    </xdr:from>
    <xdr:to>
      <xdr:col>15</xdr:col>
      <xdr:colOff>82550</xdr:colOff>
      <xdr:row>83</xdr:row>
      <xdr:rowOff>156474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7136"/>
          <a:ext cx="889000" cy="1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159806</xdr:rowOff>
    </xdr:from>
    <xdr:to>
      <xdr:col>11</xdr:col>
      <xdr:colOff>31750</xdr:colOff>
      <xdr:row>82</xdr:row>
      <xdr:rowOff>148236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7256"/>
          <a:ext cx="889000" cy="1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133021</xdr:rowOff>
    </xdr:from>
    <xdr:to>
      <xdr:col>23</xdr:col>
      <xdr:colOff>184150</xdr:colOff>
      <xdr:row>84</xdr:row>
      <xdr:rowOff>63171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105098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22178</xdr:rowOff>
    </xdr:from>
    <xdr:to>
      <xdr:col>19</xdr:col>
      <xdr:colOff>184150</xdr:colOff>
      <xdr:row>84</xdr:row>
      <xdr:rowOff>123778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108555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0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105674</xdr:rowOff>
    </xdr:from>
    <xdr:to>
      <xdr:col>15</xdr:col>
      <xdr:colOff>133350</xdr:colOff>
      <xdr:row>84</xdr:row>
      <xdr:rowOff>35824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97436</xdr:rowOff>
    </xdr:from>
    <xdr:to>
      <xdr:col>11</xdr:col>
      <xdr:colOff>82550</xdr:colOff>
      <xdr:row>83</xdr:row>
      <xdr:rowOff>27586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109006</xdr:rowOff>
    </xdr:from>
    <xdr:to>
      <xdr:col>7</xdr:col>
      <xdr:colOff>31750</xdr:colOff>
      <xdr:row>82</xdr:row>
      <xdr:rowOff>39156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23933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月から、ラスパイレス指数が高い要因であった市独自の制度を国に準じたものに改め、その後も国に準じた給与制度の見直しや市独自の見直しを行っており、類似団体平均より低い水準となっている。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見直しの効果は継続的に維持され、今後も同程度の水準で推移していく見込みである。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日から職務職責に応じた人事・給与制度の見直しにより、給料月額が減額となった職員に対する段階的な経過措置が令和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年度末で終了したことなどから、令和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年度の指数は前年度よりも</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69145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95955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18345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977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に本庁、支所等の業務のあり方の見直しを含めた大規模な組織改正を実施し、人口減少や少子化・高齢化が進展する中で地域の特性に応じた市民ニーズに対応するとともに、身近な手続きや困りごと、まちづくりの相談を地域の窓口で行うことができるようにするため、職員の体制を強化した。</a:t>
          </a:r>
          <a:b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また、職員の年齢構成の歪みを是正するために職員採用の平準化を図ってきたこともあり、平成</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年度以降は職員数を増加してきている。加えて、人口が毎年約</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人ずつ減少しており、転出超過の状況が続いていることから、人口</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人当たりの職員数は類似団体平均を上回り、乖離幅が拡大傾向にあると考えている。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　今後も解決すべき行政課題や多様化する市民ニーズに対応しつつ、必要な市民サービスの維持、向上を図っていくためには、デジタル化に対応するための体制整備など短・中期的には現状に見合った職員数を一定数確保する必要があるが、一方で、業務の処理方法の見直しや、ＩＣＴ技術の利活用に取り組むなど業務の効率化も推進しているため、更に令和</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年度から始まった定年延長に伴い、職員数については急激な減少とはならないものの、長期的には減少していくよう業務量を踏まえながら適正な定員管理に努める。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74083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5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53975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9097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161079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547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124883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025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25206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標準財政規模が普通交付税の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、地方債の元利償還金充当一般財源が学校教育等施設整備事業債などに係る償還金の増により増加したことなどにより、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今後も大型事業の実施による公債費の高止まりが見込まれるため、事業内容の精査や事業規模の見直し等による更なる整備コストの削減を図る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ことで公債費の抑制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630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162137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906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89746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普通交付税の増などに伴い標準財政規模が増加したことに加え、元金償還額が新規借入額を上回ったことなどに伴い地方道路等整備事業債等の地方債現在高が減となったことなどから、将来負担比率は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ポイント好転した。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今後も大型事業の実施による公債費の高止まりが見込まれるため、事業内容の精査や事業規模の見直し等による更なる整備コストの削減を図るなど、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120142</xdr:rowOff>
    </xdr:from>
    <xdr:to>
      <xdr:col>81</xdr:col>
      <xdr:colOff>44450</xdr:colOff>
      <xdr:row>20</xdr:row>
      <xdr:rowOff>24943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377692"/>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20</xdr:row>
      <xdr:rowOff>24943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39699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71882</xdr:rowOff>
    </xdr:from>
    <xdr:to>
      <xdr:col>72</xdr:col>
      <xdr:colOff>203200</xdr:colOff>
      <xdr:row>19</xdr:row>
      <xdr:rowOff>139446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32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163220</xdr:rowOff>
    </xdr:from>
    <xdr:to>
      <xdr:col>68</xdr:col>
      <xdr:colOff>152400</xdr:colOff>
      <xdr:row>19</xdr:row>
      <xdr:rowOff>71882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249320"/>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69342</xdr:rowOff>
    </xdr:from>
    <xdr:to>
      <xdr:col>81</xdr:col>
      <xdr:colOff>95250</xdr:colOff>
      <xdr:row>19</xdr:row>
      <xdr:rowOff>170942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41419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145593</xdr:rowOff>
    </xdr:from>
    <xdr:to>
      <xdr:col>77</xdr:col>
      <xdr:colOff>95250</xdr:colOff>
      <xdr:row>20</xdr:row>
      <xdr:rowOff>75743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60520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21082</xdr:rowOff>
    </xdr:from>
    <xdr:to>
      <xdr:col>68</xdr:col>
      <xdr:colOff>203200</xdr:colOff>
      <xdr:row>19</xdr:row>
      <xdr:rowOff>122682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107459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112420</xdr:rowOff>
    </xdr:from>
    <xdr:to>
      <xdr:col>64</xdr:col>
      <xdr:colOff>152400</xdr:colOff>
      <xdr:row>19</xdr:row>
      <xdr:rowOff>42570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27347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歳出決算額において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人事院勧告に伴う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職員給与費の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増があったものの、定年延長に伴う退職手当の減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人件費における経常収支比率は、前年比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今後とも民間委託の推進や指定管理者制度の導入拡大、職員給与の適正化などの取組みを通じて、人件費の抑制に努める。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2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物件費における経常事業費は、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庁内ネットワーク運営費や小学校管理費運営費が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今後も事業の縮小・廃止等の見直しを行いながら改善に努める。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民間保育所等施設型給付費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子ども医療対策費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の増などにより、経常収支比率は前年比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また、類似団体平均と比較して高い水準で推移している要因として、原爆被爆関連経費等によるものである。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今後も単独扶助費の見直しなどの取り組みを推進する。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116115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05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59</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その他に係る経常収支比率が類似団体平均を上回っているのは、特別会計等に対する繰出金の増加が主な要因である。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赤字補填的な繰出金となっている特別会計においては、料金の適正化を図ることなどにより、税収を主な財源とする普通会計の負担額を減らしていくよう努める。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60</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6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6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補助費等における経常事業費は、下水道事業会計繰出金の減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保育士等サポート事業費補助金の皆増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などにより、経常収支比率は前年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今後も様々な団体等に対する補助金、負担金等について費用負担のあり方等を検証し、継続的に見直しを行いながら改善に努める。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60706</xdr:rowOff>
    </xdr:from>
    <xdr:to>
      <xdr:col>82</xdr:col>
      <xdr:colOff>107950</xdr:colOff>
      <xdr:row>33</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18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33</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18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33</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45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34</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82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9906</xdr:rowOff>
    </xdr:from>
    <xdr:to>
      <xdr:col>82</xdr:col>
      <xdr:colOff>158750</xdr:colOff>
      <xdr:row>33</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89933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xdr:rowOff>
    </xdr:from>
    <xdr:to>
      <xdr:col>78</xdr:col>
      <xdr:colOff>120650</xdr:colOff>
      <xdr:row>33</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121683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37338</xdr:rowOff>
    </xdr:from>
    <xdr:to>
      <xdr:col>74</xdr:col>
      <xdr:colOff>31750</xdr:colOff>
      <xdr:row>33</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149115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債や学校教育施設等整備事業債の増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により公債費の総額が増となり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、公債費における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、類似都市と比較すると最も高い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大型事業の実施による公債費の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事業内容の精査や事業規模の見直し等による更なる整備コストの削減を図るなど</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、公債費の抑制に努めていく。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80</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87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72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68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人件費が減となったものの、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物件費や扶助費の増により、公債費以外の経常収支比率は前年比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地方交付税に大きく依存しない、自主的かつ安定的な再生基盤を確立するため、引き続き行財政の改善に努める。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37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46990</xdr:rowOff>
    </xdr:from>
    <xdr:to>
      <xdr:col>78</xdr:col>
      <xdr:colOff>69850</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628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46990</xdr:rowOff>
    </xdr:from>
    <xdr:to>
      <xdr:col>73</xdr:col>
      <xdr:colOff>180975</xdr:colOff>
      <xdr:row>75</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628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27939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66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167640</xdr:rowOff>
    </xdr:from>
    <xdr:to>
      <xdr:col>74</xdr:col>
      <xdr:colOff>31750</xdr:colOff>
      <xdr:row>73</xdr:row>
      <xdr:rowOff>97790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107967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30188</xdr:rowOff>
    </xdr:from>
    <xdr:to>
      <xdr:col>29</xdr:col>
      <xdr:colOff>127000</xdr:colOff>
      <xdr:row>17</xdr:row>
      <xdr:rowOff>75413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2463"/>
          <a:ext cx="647700" cy="4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75413</xdr:rowOff>
    </xdr:from>
    <xdr:to>
      <xdr:col>26</xdr:col>
      <xdr:colOff>50800</xdr:colOff>
      <xdr:row>17</xdr:row>
      <xdr:rowOff>80594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7688"/>
          <a:ext cx="6985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80594</xdr:rowOff>
    </xdr:from>
    <xdr:to>
      <xdr:col>22</xdr:col>
      <xdr:colOff>114300</xdr:colOff>
      <xdr:row>17</xdr:row>
      <xdr:rowOff>145860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2869"/>
          <a:ext cx="698500" cy="6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145860</xdr:rowOff>
    </xdr:from>
    <xdr:to>
      <xdr:col>18</xdr:col>
      <xdr:colOff>177800</xdr:colOff>
      <xdr:row>18</xdr:row>
      <xdr:rowOff>1499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8135"/>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150838</xdr:rowOff>
    </xdr:from>
    <xdr:to>
      <xdr:col>29</xdr:col>
      <xdr:colOff>177800</xdr:colOff>
      <xdr:row>17</xdr:row>
      <xdr:rowOff>80988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122915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24613</xdr:rowOff>
    </xdr:from>
    <xdr:to>
      <xdr:col>26</xdr:col>
      <xdr:colOff>101600</xdr:colOff>
      <xdr:row>17</xdr:row>
      <xdr:rowOff>126213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110990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29794</xdr:rowOff>
    </xdr:from>
    <xdr:to>
      <xdr:col>22</xdr:col>
      <xdr:colOff>165100</xdr:colOff>
      <xdr:row>17</xdr:row>
      <xdr:rowOff>131394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116171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95060</xdr:rowOff>
    </xdr:from>
    <xdr:to>
      <xdr:col>19</xdr:col>
      <xdr:colOff>38100</xdr:colOff>
      <xdr:row>18</xdr:row>
      <xdr:rowOff>25210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122149</xdr:rowOff>
    </xdr:from>
    <xdr:to>
      <xdr:col>15</xdr:col>
      <xdr:colOff>101600</xdr:colOff>
      <xdr:row>18</xdr:row>
      <xdr:rowOff>52299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43180</xdr:rowOff>
    </xdr:from>
    <xdr:to>
      <xdr:col>29</xdr:col>
      <xdr:colOff>127000</xdr:colOff>
      <xdr:row>34</xdr:row>
      <xdr:rowOff>58915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10630"/>
          <a:ext cx="6477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58915</xdr:rowOff>
    </xdr:from>
    <xdr:to>
      <xdr:col>26</xdr:col>
      <xdr:colOff>50800</xdr:colOff>
      <xdr:row>34</xdr:row>
      <xdr:rowOff>78156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26365"/>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78156</xdr:rowOff>
    </xdr:from>
    <xdr:to>
      <xdr:col>22</xdr:col>
      <xdr:colOff>114300</xdr:colOff>
      <xdr:row>34</xdr:row>
      <xdr:rowOff>240767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45606"/>
          <a:ext cx="698500" cy="16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240767</xdr:rowOff>
    </xdr:from>
    <xdr:to>
      <xdr:col>18</xdr:col>
      <xdr:colOff>177800</xdr:colOff>
      <xdr:row>34</xdr:row>
      <xdr:rowOff>304432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08217"/>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335280</xdr:rowOff>
    </xdr:from>
    <xdr:to>
      <xdr:col>29</xdr:col>
      <xdr:colOff>177800</xdr:colOff>
      <xdr:row>34</xdr:row>
      <xdr:rowOff>93980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5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180357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8115</xdr:rowOff>
    </xdr:from>
    <xdr:to>
      <xdr:col>26</xdr:col>
      <xdr:colOff>101600</xdr:colOff>
      <xdr:row>34</xdr:row>
      <xdr:rowOff>109715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7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119892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4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27356</xdr:rowOff>
    </xdr:from>
    <xdr:to>
      <xdr:col>22</xdr:col>
      <xdr:colOff>165100</xdr:colOff>
      <xdr:row>34</xdr:row>
      <xdr:rowOff>128956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139133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189967</xdr:rowOff>
    </xdr:from>
    <xdr:to>
      <xdr:col>19</xdr:col>
      <xdr:colOff>38100</xdr:colOff>
      <xdr:row>34</xdr:row>
      <xdr:rowOff>291567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301744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253632</xdr:rowOff>
    </xdr:from>
    <xdr:to>
      <xdr:col>15</xdr:col>
      <xdr:colOff>101600</xdr:colOff>
      <xdr:row>35</xdr:row>
      <xdr:rowOff>12332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2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12027</xdr:rowOff>
    </xdr:from>
    <xdr:to>
      <xdr:col>24</xdr:col>
      <xdr:colOff>63500</xdr:colOff>
      <xdr:row>36</xdr:row>
      <xdr:rowOff>33820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4227"/>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12027</xdr:rowOff>
    </xdr:from>
    <xdr:to>
      <xdr:col>19</xdr:col>
      <xdr:colOff>177800</xdr:colOff>
      <xdr:row>36</xdr:row>
      <xdr:rowOff>23114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422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23114</xdr:rowOff>
    </xdr:from>
    <xdr:to>
      <xdr:col>15</xdr:col>
      <xdr:colOff>50800</xdr:colOff>
      <xdr:row>36</xdr:row>
      <xdr:rowOff>72796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5314"/>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72796</xdr:rowOff>
    </xdr:from>
    <xdr:to>
      <xdr:col>10</xdr:col>
      <xdr:colOff>114300</xdr:colOff>
      <xdr:row>36</xdr:row>
      <xdr:rowOff>125336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4996"/>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154470</xdr:rowOff>
    </xdr:from>
    <xdr:to>
      <xdr:col>24</xdr:col>
      <xdr:colOff>114300</xdr:colOff>
      <xdr:row>36</xdr:row>
      <xdr:rowOff>84620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132677</xdr:rowOff>
    </xdr:from>
    <xdr:to>
      <xdr:col>20</xdr:col>
      <xdr:colOff>38100</xdr:colOff>
      <xdr:row>36</xdr:row>
      <xdr:rowOff>62827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79354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21996</xdr:rowOff>
    </xdr:from>
    <xdr:to>
      <xdr:col>10</xdr:col>
      <xdr:colOff>165100</xdr:colOff>
      <xdr:row>36</xdr:row>
      <xdr:rowOff>123596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74536</xdr:rowOff>
    </xdr:from>
    <xdr:to>
      <xdr:col>6</xdr:col>
      <xdr:colOff>38100</xdr:colOff>
      <xdr:row>37</xdr:row>
      <xdr:rowOff>4686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21213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66156</xdr:rowOff>
    </xdr:from>
    <xdr:to>
      <xdr:col>24</xdr:col>
      <xdr:colOff>63500</xdr:colOff>
      <xdr:row>55</xdr:row>
      <xdr:rowOff>51591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24456"/>
          <a:ext cx="8382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66156</xdr:rowOff>
    </xdr:from>
    <xdr:to>
      <xdr:col>19</xdr:col>
      <xdr:colOff>177800</xdr:colOff>
      <xdr:row>55</xdr:row>
      <xdr:rowOff>40325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24456"/>
          <a:ext cx="889000" cy="1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40325</xdr:rowOff>
    </xdr:from>
    <xdr:to>
      <xdr:col>15</xdr:col>
      <xdr:colOff>50800</xdr:colOff>
      <xdr:row>56</xdr:row>
      <xdr:rowOff>98062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70075"/>
          <a:ext cx="889000" cy="2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98062</xdr:rowOff>
    </xdr:from>
    <xdr:to>
      <xdr:col>10</xdr:col>
      <xdr:colOff>114300</xdr:colOff>
      <xdr:row>57</xdr:row>
      <xdr:rowOff>131960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9262"/>
          <a:ext cx="889000" cy="20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xdr:rowOff>
    </xdr:from>
    <xdr:to>
      <xdr:col>24</xdr:col>
      <xdr:colOff>114300</xdr:colOff>
      <xdr:row>55</xdr:row>
      <xdr:rowOff>102391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23668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15356</xdr:rowOff>
    </xdr:from>
    <xdr:to>
      <xdr:col>20</xdr:col>
      <xdr:colOff>38100</xdr:colOff>
      <xdr:row>54</xdr:row>
      <xdr:rowOff>116956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133483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4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160975</xdr:rowOff>
    </xdr:from>
    <xdr:to>
      <xdr:col>15</xdr:col>
      <xdr:colOff>101600</xdr:colOff>
      <xdr:row>55</xdr:row>
      <xdr:rowOff>91125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107652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47262</xdr:rowOff>
    </xdr:from>
    <xdr:to>
      <xdr:col>10</xdr:col>
      <xdr:colOff>165100</xdr:colOff>
      <xdr:row>56</xdr:row>
      <xdr:rowOff>148862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165389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81160</xdr:rowOff>
    </xdr:from>
    <xdr:to>
      <xdr:col>6</xdr:col>
      <xdr:colOff>38100</xdr:colOff>
      <xdr:row>58</xdr:row>
      <xdr:rowOff>11310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38385</xdr:rowOff>
    </xdr:from>
    <xdr:to>
      <xdr:col>24</xdr:col>
      <xdr:colOff>63500</xdr:colOff>
      <xdr:row>76</xdr:row>
      <xdr:rowOff>101569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8585"/>
          <a:ext cx="838200" cy="6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89408</xdr:rowOff>
    </xdr:from>
    <xdr:to>
      <xdr:col>19</xdr:col>
      <xdr:colOff>177800</xdr:colOff>
      <xdr:row>76</xdr:row>
      <xdr:rowOff>101569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1960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89408</xdr:rowOff>
    </xdr:from>
    <xdr:to>
      <xdr:col>15</xdr:col>
      <xdr:colOff>50800</xdr:colOff>
      <xdr:row>76</xdr:row>
      <xdr:rowOff>115926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1960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115926</xdr:rowOff>
    </xdr:from>
    <xdr:to>
      <xdr:col>10</xdr:col>
      <xdr:colOff>114300</xdr:colOff>
      <xdr:row>76</xdr:row>
      <xdr:rowOff>130282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461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159035</xdr:rowOff>
    </xdr:from>
    <xdr:to>
      <xdr:col>24</xdr:col>
      <xdr:colOff>114300</xdr:colOff>
      <xdr:row>76</xdr:row>
      <xdr:rowOff>89185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50769</xdr:rowOff>
    </xdr:from>
    <xdr:to>
      <xdr:col>20</xdr:col>
      <xdr:colOff>38100</xdr:colOff>
      <xdr:row>76</xdr:row>
      <xdr:rowOff>152369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143496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38608</xdr:rowOff>
    </xdr:from>
    <xdr:to>
      <xdr:col>15</xdr:col>
      <xdr:colOff>101600</xdr:colOff>
      <xdr:row>76</xdr:row>
      <xdr:rowOff>140208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131335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6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65126</xdr:rowOff>
    </xdr:from>
    <xdr:to>
      <xdr:col>10</xdr:col>
      <xdr:colOff>165100</xdr:colOff>
      <xdr:row>76</xdr:row>
      <xdr:rowOff>166726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157853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79482</xdr:rowOff>
    </xdr:from>
    <xdr:to>
      <xdr:col>6</xdr:col>
      <xdr:colOff>38100</xdr:colOff>
      <xdr:row>77</xdr:row>
      <xdr:rowOff>9632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156975</xdr:rowOff>
    </xdr:from>
    <xdr:to>
      <xdr:col>24</xdr:col>
      <xdr:colOff>63500</xdr:colOff>
      <xdr:row>92</xdr:row>
      <xdr:rowOff>89909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58925"/>
          <a:ext cx="838200" cy="10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140996</xdr:rowOff>
    </xdr:from>
    <xdr:to>
      <xdr:col>19</xdr:col>
      <xdr:colOff>177800</xdr:colOff>
      <xdr:row>92</xdr:row>
      <xdr:rowOff>89909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742946"/>
          <a:ext cx="889000" cy="1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140996</xdr:rowOff>
    </xdr:from>
    <xdr:to>
      <xdr:col>15</xdr:col>
      <xdr:colOff>50800</xdr:colOff>
      <xdr:row>93</xdr:row>
      <xdr:rowOff>126061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42946"/>
          <a:ext cx="889000" cy="3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126061</xdr:rowOff>
    </xdr:from>
    <xdr:to>
      <xdr:col>10</xdr:col>
      <xdr:colOff>114300</xdr:colOff>
      <xdr:row>93</xdr:row>
      <xdr:rowOff>137283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70911"/>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106175</xdr:rowOff>
    </xdr:from>
    <xdr:to>
      <xdr:col>24</xdr:col>
      <xdr:colOff>114300</xdr:colOff>
      <xdr:row>92</xdr:row>
      <xdr:rowOff>36325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129052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5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39109</xdr:rowOff>
    </xdr:from>
    <xdr:to>
      <xdr:col>20</xdr:col>
      <xdr:colOff>38100</xdr:colOff>
      <xdr:row>92</xdr:row>
      <xdr:rowOff>140709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157236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8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90196</xdr:rowOff>
    </xdr:from>
    <xdr:to>
      <xdr:col>15</xdr:col>
      <xdr:colOff>101600</xdr:colOff>
      <xdr:row>92</xdr:row>
      <xdr:rowOff>20346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36873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4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75261</xdr:rowOff>
    </xdr:from>
    <xdr:to>
      <xdr:col>10</xdr:col>
      <xdr:colOff>165100</xdr:colOff>
      <xdr:row>94</xdr:row>
      <xdr:rowOff>5411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21938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86483</xdr:rowOff>
    </xdr:from>
    <xdr:to>
      <xdr:col>6</xdr:col>
      <xdr:colOff>38100</xdr:colOff>
      <xdr:row>94</xdr:row>
      <xdr:rowOff>16633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33160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0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39932</xdr:rowOff>
    </xdr:from>
    <xdr:to>
      <xdr:col>55</xdr:col>
      <xdr:colOff>0</xdr:colOff>
      <xdr:row>37</xdr:row>
      <xdr:rowOff>83377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83582"/>
          <a:ext cx="8382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167720</xdr:rowOff>
    </xdr:from>
    <xdr:to>
      <xdr:col>50</xdr:col>
      <xdr:colOff>114300</xdr:colOff>
      <xdr:row>37</xdr:row>
      <xdr:rowOff>83377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8470"/>
          <a:ext cx="889000" cy="25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113367</xdr:rowOff>
    </xdr:from>
    <xdr:to>
      <xdr:col>45</xdr:col>
      <xdr:colOff>177800</xdr:colOff>
      <xdr:row>35</xdr:row>
      <xdr:rowOff>167720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56867"/>
          <a:ext cx="889000" cy="9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113367</xdr:rowOff>
    </xdr:from>
    <xdr:to>
      <xdr:col>41</xdr:col>
      <xdr:colOff>50800</xdr:colOff>
      <xdr:row>37</xdr:row>
      <xdr:rowOff>165096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56867"/>
          <a:ext cx="889000" cy="12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160582</xdr:rowOff>
    </xdr:from>
    <xdr:to>
      <xdr:col>55</xdr:col>
      <xdr:colOff>50800</xdr:colOff>
      <xdr:row>37</xdr:row>
      <xdr:rowOff>90732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139009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32577</xdr:rowOff>
    </xdr:from>
    <xdr:to>
      <xdr:col>50</xdr:col>
      <xdr:colOff>165100</xdr:colOff>
      <xdr:row>37</xdr:row>
      <xdr:rowOff>134177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125304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116920</xdr:rowOff>
    </xdr:from>
    <xdr:to>
      <xdr:col>46</xdr:col>
      <xdr:colOff>38100</xdr:colOff>
      <xdr:row>36</xdr:row>
      <xdr:rowOff>47070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63597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62567</xdr:rowOff>
    </xdr:from>
    <xdr:to>
      <xdr:col>41</xdr:col>
      <xdr:colOff>101600</xdr:colOff>
      <xdr:row>30</xdr:row>
      <xdr:rowOff>164167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9244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114297</xdr:rowOff>
    </xdr:from>
    <xdr:to>
      <xdr:col>36</xdr:col>
      <xdr:colOff>165100</xdr:colOff>
      <xdr:row>38</xdr:row>
      <xdr:rowOff>44447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8272</xdr:rowOff>
    </xdr:from>
    <xdr:to>
      <xdr:col>55</xdr:col>
      <xdr:colOff>0</xdr:colOff>
      <xdr:row>55</xdr:row>
      <xdr:rowOff>71283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266572"/>
          <a:ext cx="838200" cy="2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70663</xdr:rowOff>
    </xdr:from>
    <xdr:to>
      <xdr:col>50</xdr:col>
      <xdr:colOff>114300</xdr:colOff>
      <xdr:row>54</xdr:row>
      <xdr:rowOff>8272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986063"/>
          <a:ext cx="889000" cy="28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70663</xdr:rowOff>
    </xdr:from>
    <xdr:to>
      <xdr:col>45</xdr:col>
      <xdr:colOff>177800</xdr:colOff>
      <xdr:row>52</xdr:row>
      <xdr:rowOff>127747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986063"/>
          <a:ext cx="8890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127747</xdr:rowOff>
    </xdr:from>
    <xdr:to>
      <xdr:col>41</xdr:col>
      <xdr:colOff>50800</xdr:colOff>
      <xdr:row>54</xdr:row>
      <xdr:rowOff>29172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043147"/>
          <a:ext cx="889000" cy="2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20483</xdr:rowOff>
    </xdr:from>
    <xdr:to>
      <xdr:col>55</xdr:col>
      <xdr:colOff>50800</xdr:colOff>
      <xdr:row>55</xdr:row>
      <xdr:rowOff>122083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43360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128922</xdr:rowOff>
    </xdr:from>
    <xdr:to>
      <xdr:col>50</xdr:col>
      <xdr:colOff>165100</xdr:colOff>
      <xdr:row>54</xdr:row>
      <xdr:rowOff>59072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75599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9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19863</xdr:rowOff>
    </xdr:from>
    <xdr:to>
      <xdr:col>46</xdr:col>
      <xdr:colOff>38100</xdr:colOff>
      <xdr:row>52</xdr:row>
      <xdr:rowOff>121463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137990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76947</xdr:rowOff>
    </xdr:from>
    <xdr:to>
      <xdr:col>41</xdr:col>
      <xdr:colOff>101600</xdr:colOff>
      <xdr:row>53</xdr:row>
      <xdr:rowOff>7097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23624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7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149822</xdr:rowOff>
    </xdr:from>
    <xdr:to>
      <xdr:col>36</xdr:col>
      <xdr:colOff>165100</xdr:colOff>
      <xdr:row>54</xdr:row>
      <xdr:rowOff>79972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96499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0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89271</xdr:rowOff>
    </xdr:from>
    <xdr:to>
      <xdr:col>55</xdr:col>
      <xdr:colOff>0</xdr:colOff>
      <xdr:row>77</xdr:row>
      <xdr:rowOff>21582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776571"/>
          <a:ext cx="838200" cy="4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51209</xdr:rowOff>
    </xdr:from>
    <xdr:to>
      <xdr:col>50</xdr:col>
      <xdr:colOff>114300</xdr:colOff>
      <xdr:row>74</xdr:row>
      <xdr:rowOff>89271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395609"/>
          <a:ext cx="889000" cy="3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51209</xdr:rowOff>
    </xdr:from>
    <xdr:to>
      <xdr:col>45</xdr:col>
      <xdr:colOff>177800</xdr:colOff>
      <xdr:row>73</xdr:row>
      <xdr:rowOff>46865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395609"/>
          <a:ext cx="8890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46865</xdr:rowOff>
    </xdr:from>
    <xdr:to>
      <xdr:col>41</xdr:col>
      <xdr:colOff>50800</xdr:colOff>
      <xdr:row>76</xdr:row>
      <xdr:rowOff>72698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62715"/>
          <a:ext cx="889000" cy="5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142232</xdr:rowOff>
    </xdr:from>
    <xdr:to>
      <xdr:col>55</xdr:col>
      <xdr:colOff>50800</xdr:colOff>
      <xdr:row>77</xdr:row>
      <xdr:rowOff>72382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165109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38471</xdr:rowOff>
    </xdr:from>
    <xdr:to>
      <xdr:col>50</xdr:col>
      <xdr:colOff>165100</xdr:colOff>
      <xdr:row>74</xdr:row>
      <xdr:rowOff>140071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7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156598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50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409</xdr:rowOff>
    </xdr:from>
    <xdr:to>
      <xdr:col>46</xdr:col>
      <xdr:colOff>38100</xdr:colOff>
      <xdr:row>72</xdr:row>
      <xdr:rowOff>102009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118536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167515</xdr:rowOff>
    </xdr:from>
    <xdr:to>
      <xdr:col>41</xdr:col>
      <xdr:colOff>101600</xdr:colOff>
      <xdr:row>73</xdr:row>
      <xdr:rowOff>97665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114192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21898</xdr:rowOff>
    </xdr:from>
    <xdr:to>
      <xdr:col>36</xdr:col>
      <xdr:colOff>165100</xdr:colOff>
      <xdr:row>76</xdr:row>
      <xdr:rowOff>123498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140024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98400</xdr:rowOff>
    </xdr:from>
    <xdr:to>
      <xdr:col>55</xdr:col>
      <xdr:colOff>0</xdr:colOff>
      <xdr:row>95</xdr:row>
      <xdr:rowOff>129736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86150"/>
          <a:ext cx="8382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123737</xdr:rowOff>
    </xdr:from>
    <xdr:to>
      <xdr:col>50</xdr:col>
      <xdr:colOff>114300</xdr:colOff>
      <xdr:row>95</xdr:row>
      <xdr:rowOff>129736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11487"/>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104020</xdr:rowOff>
    </xdr:from>
    <xdr:to>
      <xdr:col>45</xdr:col>
      <xdr:colOff>177800</xdr:colOff>
      <xdr:row>95</xdr:row>
      <xdr:rowOff>123737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91770"/>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108516</xdr:rowOff>
    </xdr:from>
    <xdr:to>
      <xdr:col>41</xdr:col>
      <xdr:colOff>50800</xdr:colOff>
      <xdr:row>95</xdr:row>
      <xdr:rowOff>104020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24816"/>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47600</xdr:rowOff>
    </xdr:from>
    <xdr:to>
      <xdr:col>55</xdr:col>
      <xdr:colOff>50800</xdr:colOff>
      <xdr:row>95</xdr:row>
      <xdr:rowOff>149200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70477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78936</xdr:rowOff>
    </xdr:from>
    <xdr:to>
      <xdr:col>50</xdr:col>
      <xdr:colOff>165100</xdr:colOff>
      <xdr:row>96</xdr:row>
      <xdr:rowOff>9086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25613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72937</xdr:rowOff>
    </xdr:from>
    <xdr:to>
      <xdr:col>46</xdr:col>
      <xdr:colOff>38100</xdr:colOff>
      <xdr:row>96</xdr:row>
      <xdr:rowOff>3087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19614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53220</xdr:rowOff>
    </xdr:from>
    <xdr:to>
      <xdr:col>41</xdr:col>
      <xdr:colOff>101600</xdr:colOff>
      <xdr:row>95</xdr:row>
      <xdr:rowOff>154820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171347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57716</xdr:rowOff>
    </xdr:from>
    <xdr:to>
      <xdr:col>36</xdr:col>
      <xdr:colOff>165100</xdr:colOff>
      <xdr:row>94</xdr:row>
      <xdr:rowOff>159316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4393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109296</xdr:rowOff>
    </xdr:from>
    <xdr:to>
      <xdr:col>85</xdr:col>
      <xdr:colOff>127000</xdr:colOff>
      <xdr:row>38</xdr:row>
      <xdr:rowOff>165303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2439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21437</xdr:rowOff>
    </xdr:from>
    <xdr:to>
      <xdr:col>81</xdr:col>
      <xdr:colOff>50800</xdr:colOff>
      <xdr:row>38</xdr:row>
      <xdr:rowOff>109296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36537"/>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166065</xdr:rowOff>
    </xdr:from>
    <xdr:to>
      <xdr:col>76</xdr:col>
      <xdr:colOff>114300</xdr:colOff>
      <xdr:row>38</xdr:row>
      <xdr:rowOff>21437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09715"/>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166065</xdr:rowOff>
    </xdr:from>
    <xdr:to>
      <xdr:col>71</xdr:col>
      <xdr:colOff>177800</xdr:colOff>
      <xdr:row>39</xdr:row>
      <xdr:rowOff>8712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0971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114503</xdr:rowOff>
    </xdr:from>
    <xdr:to>
      <xdr:col>85</xdr:col>
      <xdr:colOff>177800</xdr:colOff>
      <xdr:row>39</xdr:row>
      <xdr:rowOff>44653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5173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142087</xdr:rowOff>
    </xdr:from>
    <xdr:to>
      <xdr:col>76</xdr:col>
      <xdr:colOff>165100</xdr:colOff>
      <xdr:row>38</xdr:row>
      <xdr:rowOff>72237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88764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115265</xdr:rowOff>
    </xdr:from>
    <xdr:to>
      <xdr:col>72</xdr:col>
      <xdr:colOff>38100</xdr:colOff>
      <xdr:row>38</xdr:row>
      <xdr:rowOff>45415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36542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5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50639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3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142129</xdr:rowOff>
    </xdr:from>
    <xdr:to>
      <xdr:col>85</xdr:col>
      <xdr:colOff>127000</xdr:colOff>
      <xdr:row>71</xdr:row>
      <xdr:rowOff>28029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143629"/>
          <a:ext cx="838200" cy="5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28029</xdr:rowOff>
    </xdr:from>
    <xdr:to>
      <xdr:col>81</xdr:col>
      <xdr:colOff>50800</xdr:colOff>
      <xdr:row>71</xdr:row>
      <xdr:rowOff>129356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200979"/>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129356</xdr:rowOff>
    </xdr:from>
    <xdr:to>
      <xdr:col>76</xdr:col>
      <xdr:colOff>114300</xdr:colOff>
      <xdr:row>72</xdr:row>
      <xdr:rowOff>59261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302306"/>
          <a:ext cx="8890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59261</xdr:rowOff>
    </xdr:from>
    <xdr:to>
      <xdr:col>71</xdr:col>
      <xdr:colOff>177800</xdr:colOff>
      <xdr:row>72</xdr:row>
      <xdr:rowOff>133471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403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91329</xdr:rowOff>
    </xdr:from>
    <xdr:to>
      <xdr:col>85</xdr:col>
      <xdr:colOff>177800</xdr:colOff>
      <xdr:row>71</xdr:row>
      <xdr:rowOff>21479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0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44356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0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148679</xdr:rowOff>
    </xdr:from>
    <xdr:to>
      <xdr:col>81</xdr:col>
      <xdr:colOff>101600</xdr:colOff>
      <xdr:row>71</xdr:row>
      <xdr:rowOff>78829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1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95356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19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78556</xdr:rowOff>
    </xdr:from>
    <xdr:to>
      <xdr:col>76</xdr:col>
      <xdr:colOff>165100</xdr:colOff>
      <xdr:row>72</xdr:row>
      <xdr:rowOff>8706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25233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0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8461</xdr:rowOff>
    </xdr:from>
    <xdr:to>
      <xdr:col>72</xdr:col>
      <xdr:colOff>38100</xdr:colOff>
      <xdr:row>72</xdr:row>
      <xdr:rowOff>110061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3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126588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1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82671</xdr:rowOff>
    </xdr:from>
    <xdr:to>
      <xdr:col>67</xdr:col>
      <xdr:colOff>101600</xdr:colOff>
      <xdr:row>73</xdr:row>
      <xdr:rowOff>12821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29348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134051</xdr:rowOff>
    </xdr:from>
    <xdr:to>
      <xdr:col>85</xdr:col>
      <xdr:colOff>127000</xdr:colOff>
      <xdr:row>98</xdr:row>
      <xdr:rowOff>16387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93251"/>
          <a:ext cx="838200" cy="2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12467</xdr:rowOff>
    </xdr:from>
    <xdr:to>
      <xdr:col>81</xdr:col>
      <xdr:colOff>50800</xdr:colOff>
      <xdr:row>98</xdr:row>
      <xdr:rowOff>16387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643117"/>
          <a:ext cx="889000" cy="1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12467</xdr:rowOff>
    </xdr:from>
    <xdr:to>
      <xdr:col>76</xdr:col>
      <xdr:colOff>114300</xdr:colOff>
      <xdr:row>97</xdr:row>
      <xdr:rowOff>49076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643117"/>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49076</xdr:rowOff>
    </xdr:from>
    <xdr:to>
      <xdr:col>71</xdr:col>
      <xdr:colOff>177800</xdr:colOff>
      <xdr:row>98</xdr:row>
      <xdr:rowOff>142542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679726"/>
          <a:ext cx="8890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83251</xdr:rowOff>
    </xdr:from>
    <xdr:to>
      <xdr:col>85</xdr:col>
      <xdr:colOff>177800</xdr:colOff>
      <xdr:row>97</xdr:row>
      <xdr:rowOff>13401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106128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137037</xdr:rowOff>
    </xdr:from>
    <xdr:to>
      <xdr:col>81</xdr:col>
      <xdr:colOff>101600</xdr:colOff>
      <xdr:row>98</xdr:row>
      <xdr:rowOff>67187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58314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6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133117</xdr:rowOff>
    </xdr:from>
    <xdr:to>
      <xdr:col>76</xdr:col>
      <xdr:colOff>165100</xdr:colOff>
      <xdr:row>97</xdr:row>
      <xdr:rowOff>63267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5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79794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3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169726</xdr:rowOff>
    </xdr:from>
    <xdr:to>
      <xdr:col>72</xdr:col>
      <xdr:colOff>38100</xdr:colOff>
      <xdr:row>97</xdr:row>
      <xdr:rowOff>99876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116403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91742</xdr:rowOff>
    </xdr:from>
    <xdr:to>
      <xdr:col>67</xdr:col>
      <xdr:colOff>101600</xdr:colOff>
      <xdr:row>99</xdr:row>
      <xdr:rowOff>21892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13019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167894</xdr:rowOff>
    </xdr:from>
    <xdr:to>
      <xdr:col>116</xdr:col>
      <xdr:colOff>63500</xdr:colOff>
      <xdr:row>32</xdr:row>
      <xdr:rowOff>35116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482844"/>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167894</xdr:rowOff>
    </xdr:from>
    <xdr:to>
      <xdr:col>111</xdr:col>
      <xdr:colOff>177800</xdr:colOff>
      <xdr:row>32</xdr:row>
      <xdr:rowOff>103505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5482844"/>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103505</xdr:rowOff>
    </xdr:from>
    <xdr:to>
      <xdr:col>107</xdr:col>
      <xdr:colOff>50800</xdr:colOff>
      <xdr:row>32</xdr:row>
      <xdr:rowOff>149797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58990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146367</xdr:rowOff>
    </xdr:from>
    <xdr:to>
      <xdr:col>102</xdr:col>
      <xdr:colOff>114300</xdr:colOff>
      <xdr:row>32</xdr:row>
      <xdr:rowOff>149797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5461317"/>
          <a:ext cx="889000" cy="1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155766</xdr:rowOff>
    </xdr:from>
    <xdr:to>
      <xdr:col>116</xdr:col>
      <xdr:colOff>114300</xdr:colOff>
      <xdr:row>32</xdr:row>
      <xdr:rowOff>85916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4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70693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3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117094</xdr:rowOff>
    </xdr:from>
    <xdr:to>
      <xdr:col>112</xdr:col>
      <xdr:colOff>38100</xdr:colOff>
      <xdr:row>32</xdr:row>
      <xdr:rowOff>47244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63771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2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52705</xdr:rowOff>
    </xdr:from>
    <xdr:to>
      <xdr:col>107</xdr:col>
      <xdr:colOff>101600</xdr:colOff>
      <xdr:row>32</xdr:row>
      <xdr:rowOff>154305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170832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98997</xdr:rowOff>
    </xdr:from>
    <xdr:to>
      <xdr:col>102</xdr:col>
      <xdr:colOff>165100</xdr:colOff>
      <xdr:row>33</xdr:row>
      <xdr:rowOff>29147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5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45674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36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95567</xdr:rowOff>
    </xdr:from>
    <xdr:to>
      <xdr:col>98</xdr:col>
      <xdr:colOff>38100</xdr:colOff>
      <xdr:row>32</xdr:row>
      <xdr:rowOff>25717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54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42244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18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166675</xdr:rowOff>
    </xdr:from>
    <xdr:to>
      <xdr:col>116</xdr:col>
      <xdr:colOff>63500</xdr:colOff>
      <xdr:row>58</xdr:row>
      <xdr:rowOff>169132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10775"/>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169132</xdr:rowOff>
    </xdr:from>
    <xdr:to>
      <xdr:col>111</xdr:col>
      <xdr:colOff>177800</xdr:colOff>
      <xdr:row>59</xdr:row>
      <xdr:rowOff>197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1323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54966</xdr:rowOff>
    </xdr:from>
    <xdr:to>
      <xdr:col>107</xdr:col>
      <xdr:colOff>50800</xdr:colOff>
      <xdr:row>59</xdr:row>
      <xdr:rowOff>197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99066"/>
          <a:ext cx="889000" cy="1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54966</xdr:rowOff>
    </xdr:from>
    <xdr:to>
      <xdr:col>102</xdr:col>
      <xdr:colOff>114300</xdr:colOff>
      <xdr:row>58</xdr:row>
      <xdr:rowOff>148101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99066"/>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115875</xdr:rowOff>
    </xdr:from>
    <xdr:to>
      <xdr:col>116</xdr:col>
      <xdr:colOff>114300</xdr:colOff>
      <xdr:row>59</xdr:row>
      <xdr:rowOff>46025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30802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118332</xdr:rowOff>
    </xdr:from>
    <xdr:to>
      <xdr:col>112</xdr:col>
      <xdr:colOff>38100</xdr:colOff>
      <xdr:row>59</xdr:row>
      <xdr:rowOff>48482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39609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120847</xdr:rowOff>
    </xdr:from>
    <xdr:to>
      <xdr:col>107</xdr:col>
      <xdr:colOff>101600</xdr:colOff>
      <xdr:row>59</xdr:row>
      <xdr:rowOff>50997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42124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4166</xdr:rowOff>
    </xdr:from>
    <xdr:to>
      <xdr:col>102</xdr:col>
      <xdr:colOff>165100</xdr:colOff>
      <xdr:row>58</xdr:row>
      <xdr:rowOff>105766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96893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97301</xdr:rowOff>
    </xdr:from>
    <xdr:to>
      <xdr:col>98</xdr:col>
      <xdr:colOff>38100</xdr:colOff>
      <xdr:row>59</xdr:row>
      <xdr:rowOff>27451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18578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155549</xdr:rowOff>
    </xdr:from>
    <xdr:to>
      <xdr:col>116</xdr:col>
      <xdr:colOff>63500</xdr:colOff>
      <xdr:row>72</xdr:row>
      <xdr:rowOff>93066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328499"/>
          <a:ext cx="8382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79311</xdr:rowOff>
    </xdr:from>
    <xdr:to>
      <xdr:col>111</xdr:col>
      <xdr:colOff>177800</xdr:colOff>
      <xdr:row>72</xdr:row>
      <xdr:rowOff>93066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42371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79311</xdr:rowOff>
    </xdr:from>
    <xdr:to>
      <xdr:col>107</xdr:col>
      <xdr:colOff>50800</xdr:colOff>
      <xdr:row>72</xdr:row>
      <xdr:rowOff>153416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423711"/>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153416</xdr:rowOff>
    </xdr:from>
    <xdr:to>
      <xdr:col>102</xdr:col>
      <xdr:colOff>114300</xdr:colOff>
      <xdr:row>73</xdr:row>
      <xdr:rowOff>30849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497816"/>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104749</xdr:rowOff>
    </xdr:from>
    <xdr:to>
      <xdr:col>116</xdr:col>
      <xdr:colOff>114300</xdr:colOff>
      <xdr:row>72</xdr:row>
      <xdr:rowOff>34899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2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19676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1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42266</xdr:rowOff>
    </xdr:from>
    <xdr:to>
      <xdr:col>112</xdr:col>
      <xdr:colOff>38100</xdr:colOff>
      <xdr:row>72</xdr:row>
      <xdr:rowOff>143866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3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160393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1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28511</xdr:rowOff>
    </xdr:from>
    <xdr:to>
      <xdr:col>107</xdr:col>
      <xdr:colOff>101600</xdr:colOff>
      <xdr:row>72</xdr:row>
      <xdr:rowOff>130111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146638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1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102616</xdr:rowOff>
    </xdr:from>
    <xdr:to>
      <xdr:col>102</xdr:col>
      <xdr:colOff>165100</xdr:colOff>
      <xdr:row>73</xdr:row>
      <xdr:rowOff>32766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4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49293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2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151499</xdr:rowOff>
    </xdr:from>
    <xdr:to>
      <xdr:col>98</xdr:col>
      <xdr:colOff>38100</xdr:colOff>
      <xdr:row>73</xdr:row>
      <xdr:rowOff>81649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98176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2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629,463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210,663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原爆被爆関連経費等により類似都市と比較して高い水準で推移している。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に係る元金償還が増となったこと等により、令和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円の増となっており、類似都市と比較して高い水準で推移している。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円となっており、類似団体と同程度である。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63,690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類似都市と比較して高い水準で推移している。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395,843
391,500
405.69
239,245,421
231,021,714
5,039,150
100,530,137
263,749,826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113792</xdr:rowOff>
    </xdr:from>
    <xdr:to>
      <xdr:col>24</xdr:col>
      <xdr:colOff>63500</xdr:colOff>
      <xdr:row>35</xdr:row>
      <xdr:rowOff>17018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3092"/>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17018</xdr:rowOff>
    </xdr:from>
    <xdr:to>
      <xdr:col>19</xdr:col>
      <xdr:colOff>177800</xdr:colOff>
      <xdr:row>35</xdr:row>
      <xdr:rowOff>75692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776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75692</xdr:rowOff>
    </xdr:from>
    <xdr:to>
      <xdr:col>15</xdr:col>
      <xdr:colOff>50800</xdr:colOff>
      <xdr:row>35</xdr:row>
      <xdr:rowOff>75692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6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75692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98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62992</xdr:rowOff>
    </xdr:from>
    <xdr:to>
      <xdr:col>24</xdr:col>
      <xdr:colOff>114300</xdr:colOff>
      <xdr:row>34</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85869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137668</xdr:rowOff>
    </xdr:from>
    <xdr:to>
      <xdr:col>20</xdr:col>
      <xdr:colOff>38100</xdr:colOff>
      <xdr:row>35</xdr:row>
      <xdr:rowOff>67818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84345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24892</xdr:rowOff>
    </xdr:from>
    <xdr:to>
      <xdr:col>15</xdr:col>
      <xdr:colOff>101600</xdr:colOff>
      <xdr:row>35</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24892</xdr:rowOff>
    </xdr:from>
    <xdr:to>
      <xdr:col>10</xdr:col>
      <xdr:colOff>165100</xdr:colOff>
      <xdr:row>35</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143019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106443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127867</xdr:rowOff>
    </xdr:from>
    <xdr:to>
      <xdr:col>24</xdr:col>
      <xdr:colOff>63500</xdr:colOff>
      <xdr:row>58</xdr:row>
      <xdr:rowOff>19620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29067"/>
          <a:ext cx="838200" cy="23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115545</xdr:rowOff>
    </xdr:from>
    <xdr:to>
      <xdr:col>19</xdr:col>
      <xdr:colOff>177800</xdr:colOff>
      <xdr:row>56</xdr:row>
      <xdr:rowOff>127867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16745"/>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13415</xdr:rowOff>
    </xdr:from>
    <xdr:to>
      <xdr:col>15</xdr:col>
      <xdr:colOff>50800</xdr:colOff>
      <xdr:row>56</xdr:row>
      <xdr:rowOff>115545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57365"/>
          <a:ext cx="889000" cy="9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13415</xdr:rowOff>
    </xdr:from>
    <xdr:to>
      <xdr:col>10</xdr:col>
      <xdr:colOff>114300</xdr:colOff>
      <xdr:row>58</xdr:row>
      <xdr:rowOff>141584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57365"/>
          <a:ext cx="889000" cy="13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140270</xdr:rowOff>
    </xdr:from>
    <xdr:to>
      <xdr:col>24</xdr:col>
      <xdr:colOff>114300</xdr:colOff>
      <xdr:row>58</xdr:row>
      <xdr:rowOff>70420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163147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77067</xdr:rowOff>
    </xdr:from>
    <xdr:to>
      <xdr:col>20</xdr:col>
      <xdr:colOff>38100</xdr:colOff>
      <xdr:row>57</xdr:row>
      <xdr:rowOff>7217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23744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64745</xdr:rowOff>
    </xdr:from>
    <xdr:to>
      <xdr:col>15</xdr:col>
      <xdr:colOff>101600</xdr:colOff>
      <xdr:row>56</xdr:row>
      <xdr:rowOff>166345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134065</xdr:rowOff>
    </xdr:from>
    <xdr:to>
      <xdr:col>10</xdr:col>
      <xdr:colOff>165100</xdr:colOff>
      <xdr:row>51</xdr:row>
      <xdr:rowOff>64215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80742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8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90784</xdr:rowOff>
    </xdr:from>
    <xdr:to>
      <xdr:col>6</xdr:col>
      <xdr:colOff>38100</xdr:colOff>
      <xdr:row>59</xdr:row>
      <xdr:rowOff>20934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37461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85503</xdr:rowOff>
    </xdr:from>
    <xdr:to>
      <xdr:col>24</xdr:col>
      <xdr:colOff>63500</xdr:colOff>
      <xdr:row>74</xdr:row>
      <xdr:rowOff>48626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01353"/>
          <a:ext cx="838200" cy="1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137835</xdr:rowOff>
    </xdr:from>
    <xdr:to>
      <xdr:col>19</xdr:col>
      <xdr:colOff>177800</xdr:colOff>
      <xdr:row>74</xdr:row>
      <xdr:rowOff>48626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53685"/>
          <a:ext cx="8890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137835</xdr:rowOff>
    </xdr:from>
    <xdr:to>
      <xdr:col>15</xdr:col>
      <xdr:colOff>50800</xdr:colOff>
      <xdr:row>75</xdr:row>
      <xdr:rowOff>68294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53685"/>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68294</xdr:rowOff>
    </xdr:from>
    <xdr:to>
      <xdr:col>10</xdr:col>
      <xdr:colOff>114300</xdr:colOff>
      <xdr:row>75</xdr:row>
      <xdr:rowOff>162395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27044"/>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34703</xdr:rowOff>
    </xdr:from>
    <xdr:to>
      <xdr:col>24</xdr:col>
      <xdr:colOff>114300</xdr:colOff>
      <xdr:row>73</xdr:row>
      <xdr:rowOff>136303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57580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169276</xdr:rowOff>
    </xdr:from>
    <xdr:to>
      <xdr:col>20</xdr:col>
      <xdr:colOff>38100</xdr:colOff>
      <xdr:row>74</xdr:row>
      <xdr:rowOff>99426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115953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6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87035</xdr:rowOff>
    </xdr:from>
    <xdr:to>
      <xdr:col>15</xdr:col>
      <xdr:colOff>101600</xdr:colOff>
      <xdr:row>74</xdr:row>
      <xdr:rowOff>17185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33712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7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17494</xdr:rowOff>
    </xdr:from>
    <xdr:to>
      <xdr:col>10</xdr:col>
      <xdr:colOff>165100</xdr:colOff>
      <xdr:row>75</xdr:row>
      <xdr:rowOff>119094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135621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111596</xdr:rowOff>
    </xdr:from>
    <xdr:to>
      <xdr:col>6</xdr:col>
      <xdr:colOff>38100</xdr:colOff>
      <xdr:row>76</xdr:row>
      <xdr:rowOff>41746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58273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4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50012</xdr:rowOff>
    </xdr:from>
    <xdr:to>
      <xdr:col>24</xdr:col>
      <xdr:colOff>63500</xdr:colOff>
      <xdr:row>92</xdr:row>
      <xdr:rowOff>129794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23412"/>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113849</xdr:rowOff>
    </xdr:from>
    <xdr:to>
      <xdr:col>19</xdr:col>
      <xdr:colOff>177800</xdr:colOff>
      <xdr:row>92</xdr:row>
      <xdr:rowOff>129794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887249"/>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113849</xdr:rowOff>
    </xdr:from>
    <xdr:to>
      <xdr:col>15</xdr:col>
      <xdr:colOff>50800</xdr:colOff>
      <xdr:row>93</xdr:row>
      <xdr:rowOff>106001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887249"/>
          <a:ext cx="889000" cy="1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106001</xdr:rowOff>
    </xdr:from>
    <xdr:to>
      <xdr:col>10</xdr:col>
      <xdr:colOff>114300</xdr:colOff>
      <xdr:row>93</xdr:row>
      <xdr:rowOff>150501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50851"/>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170662</xdr:rowOff>
    </xdr:from>
    <xdr:to>
      <xdr:col>24</xdr:col>
      <xdr:colOff>114300</xdr:colOff>
      <xdr:row>92</xdr:row>
      <xdr:rowOff>100812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22089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78994</xdr:rowOff>
    </xdr:from>
    <xdr:to>
      <xdr:col>20</xdr:col>
      <xdr:colOff>38100</xdr:colOff>
      <xdr:row>93</xdr:row>
      <xdr:rowOff>9144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25671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6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63049</xdr:rowOff>
    </xdr:from>
    <xdr:to>
      <xdr:col>15</xdr:col>
      <xdr:colOff>101600</xdr:colOff>
      <xdr:row>92</xdr:row>
      <xdr:rowOff>164649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9726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6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55201</xdr:rowOff>
    </xdr:from>
    <xdr:to>
      <xdr:col>10</xdr:col>
      <xdr:colOff>165100</xdr:colOff>
      <xdr:row>93</xdr:row>
      <xdr:rowOff>156801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7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99701</xdr:rowOff>
    </xdr:from>
    <xdr:to>
      <xdr:col>6</xdr:col>
      <xdr:colOff>38100</xdr:colOff>
      <xdr:row>94</xdr:row>
      <xdr:rowOff>29851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46378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108610</xdr:rowOff>
    </xdr:from>
    <xdr:to>
      <xdr:col>55</xdr:col>
      <xdr:colOff>0</xdr:colOff>
      <xdr:row>55</xdr:row>
      <xdr:rowOff>119812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38360"/>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119812</xdr:rowOff>
    </xdr:from>
    <xdr:to>
      <xdr:col>50</xdr:col>
      <xdr:colOff>114300</xdr:colOff>
      <xdr:row>56</xdr:row>
      <xdr:rowOff>2769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49562"/>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123012</xdr:rowOff>
    </xdr:from>
    <xdr:to>
      <xdr:col>45</xdr:col>
      <xdr:colOff>177800</xdr:colOff>
      <xdr:row>56</xdr:row>
      <xdr:rowOff>2769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5276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123012</xdr:rowOff>
    </xdr:from>
    <xdr:to>
      <xdr:col>41</xdr:col>
      <xdr:colOff>50800</xdr:colOff>
      <xdr:row>55</xdr:row>
      <xdr:rowOff>135509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5276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57810</xdr:rowOff>
    </xdr:from>
    <xdr:to>
      <xdr:col>55</xdr:col>
      <xdr:colOff>50800</xdr:colOff>
      <xdr:row>55</xdr:row>
      <xdr:rowOff>159410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80687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69012</xdr:rowOff>
    </xdr:from>
    <xdr:to>
      <xdr:col>50</xdr:col>
      <xdr:colOff>165100</xdr:colOff>
      <xdr:row>55</xdr:row>
      <xdr:rowOff>170612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15689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27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123419</xdr:rowOff>
    </xdr:from>
    <xdr:to>
      <xdr:col>46</xdr:col>
      <xdr:colOff>38100</xdr:colOff>
      <xdr:row>56</xdr:row>
      <xdr:rowOff>53569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70096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72212</xdr:rowOff>
    </xdr:from>
    <xdr:to>
      <xdr:col>41</xdr:col>
      <xdr:colOff>101600</xdr:colOff>
      <xdr:row>56</xdr:row>
      <xdr:rowOff>2362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18889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2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84709</xdr:rowOff>
    </xdr:from>
    <xdr:to>
      <xdr:col>36</xdr:col>
      <xdr:colOff>165100</xdr:colOff>
      <xdr:row>56</xdr:row>
      <xdr:rowOff>14859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31386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2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51198</xdr:rowOff>
    </xdr:from>
    <xdr:to>
      <xdr:col>55</xdr:col>
      <xdr:colOff>0</xdr:colOff>
      <xdr:row>78</xdr:row>
      <xdr:rowOff>64408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24298"/>
          <a:ext cx="8382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167230</xdr:rowOff>
    </xdr:from>
    <xdr:to>
      <xdr:col>50</xdr:col>
      <xdr:colOff>114300</xdr:colOff>
      <xdr:row>78</xdr:row>
      <xdr:rowOff>64408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854530"/>
          <a:ext cx="889000" cy="58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167230</xdr:rowOff>
    </xdr:from>
    <xdr:to>
      <xdr:col>45</xdr:col>
      <xdr:colOff>177800</xdr:colOff>
      <xdr:row>75</xdr:row>
      <xdr:rowOff>107288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854530"/>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107288</xdr:rowOff>
    </xdr:from>
    <xdr:to>
      <xdr:col>41</xdr:col>
      <xdr:colOff>50800</xdr:colOff>
      <xdr:row>77</xdr:row>
      <xdr:rowOff>158934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66038"/>
          <a:ext cx="889000" cy="39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xdr:rowOff>
    </xdr:from>
    <xdr:to>
      <xdr:col>55</xdr:col>
      <xdr:colOff>50800</xdr:colOff>
      <xdr:row>78</xdr:row>
      <xdr:rowOff>101998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150275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13608</xdr:rowOff>
    </xdr:from>
    <xdr:to>
      <xdr:col>50</xdr:col>
      <xdr:colOff>165100</xdr:colOff>
      <xdr:row>78</xdr:row>
      <xdr:rowOff>115208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116430</xdr:rowOff>
    </xdr:from>
    <xdr:to>
      <xdr:col>46</xdr:col>
      <xdr:colOff>38100</xdr:colOff>
      <xdr:row>75</xdr:row>
      <xdr:rowOff>46580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63107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56488</xdr:rowOff>
    </xdr:from>
    <xdr:to>
      <xdr:col>41</xdr:col>
      <xdr:colOff>101600</xdr:colOff>
      <xdr:row>75</xdr:row>
      <xdr:rowOff>158088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3165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108134</xdr:rowOff>
    </xdr:from>
    <xdr:to>
      <xdr:col>36</xdr:col>
      <xdr:colOff>165100</xdr:colOff>
      <xdr:row>78</xdr:row>
      <xdr:rowOff>38284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54811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157187</xdr:rowOff>
    </xdr:from>
    <xdr:to>
      <xdr:col>55</xdr:col>
      <xdr:colOff>0</xdr:colOff>
      <xdr:row>93</xdr:row>
      <xdr:rowOff>158423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102037"/>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136226</xdr:rowOff>
    </xdr:from>
    <xdr:to>
      <xdr:col>50</xdr:col>
      <xdr:colOff>114300</xdr:colOff>
      <xdr:row>93</xdr:row>
      <xdr:rowOff>158423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081076"/>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136226</xdr:rowOff>
    </xdr:from>
    <xdr:to>
      <xdr:col>45</xdr:col>
      <xdr:colOff>177800</xdr:colOff>
      <xdr:row>93</xdr:row>
      <xdr:rowOff>162720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81076"/>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114050</xdr:rowOff>
    </xdr:from>
    <xdr:to>
      <xdr:col>41</xdr:col>
      <xdr:colOff>50800</xdr:colOff>
      <xdr:row>93</xdr:row>
      <xdr:rowOff>162720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058900"/>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106387</xdr:rowOff>
    </xdr:from>
    <xdr:to>
      <xdr:col>55</xdr:col>
      <xdr:colOff>50800</xdr:colOff>
      <xdr:row>94</xdr:row>
      <xdr:rowOff>36537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0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129264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107623</xdr:rowOff>
    </xdr:from>
    <xdr:to>
      <xdr:col>50</xdr:col>
      <xdr:colOff>165100</xdr:colOff>
      <xdr:row>94</xdr:row>
      <xdr:rowOff>37773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54300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8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85426</xdr:rowOff>
    </xdr:from>
    <xdr:to>
      <xdr:col>46</xdr:col>
      <xdr:colOff>38100</xdr:colOff>
      <xdr:row>94</xdr:row>
      <xdr:rowOff>15576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32103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111920</xdr:rowOff>
    </xdr:from>
    <xdr:to>
      <xdr:col>41</xdr:col>
      <xdr:colOff>101600</xdr:colOff>
      <xdr:row>94</xdr:row>
      <xdr:rowOff>42070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58597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63250</xdr:rowOff>
    </xdr:from>
    <xdr:to>
      <xdr:col>36</xdr:col>
      <xdr:colOff>165100</xdr:colOff>
      <xdr:row>93</xdr:row>
      <xdr:rowOff>164850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9927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7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167132</xdr:rowOff>
    </xdr:from>
    <xdr:to>
      <xdr:col>85</xdr:col>
      <xdr:colOff>127000</xdr:colOff>
      <xdr:row>38</xdr:row>
      <xdr:rowOff>15385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10782"/>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156899</xdr:rowOff>
    </xdr:from>
    <xdr:to>
      <xdr:col>81</xdr:col>
      <xdr:colOff>50800</xdr:colOff>
      <xdr:row>38</xdr:row>
      <xdr:rowOff>15385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00549"/>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108131</xdr:rowOff>
    </xdr:from>
    <xdr:to>
      <xdr:col>76</xdr:col>
      <xdr:colOff>114300</xdr:colOff>
      <xdr:row>37</xdr:row>
      <xdr:rowOff>156899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80331"/>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127617</xdr:rowOff>
    </xdr:from>
    <xdr:to>
      <xdr:col>71</xdr:col>
      <xdr:colOff>177800</xdr:colOff>
      <xdr:row>36</xdr:row>
      <xdr:rowOff>108131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956917"/>
          <a:ext cx="889000" cy="3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116332</xdr:rowOff>
    </xdr:from>
    <xdr:to>
      <xdr:col>85</xdr:col>
      <xdr:colOff>177800</xdr:colOff>
      <xdr:row>38</xdr:row>
      <xdr:rowOff>46482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94759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136035</xdr:rowOff>
    </xdr:from>
    <xdr:to>
      <xdr:col>81</xdr:col>
      <xdr:colOff>101600</xdr:colOff>
      <xdr:row>38</xdr:row>
      <xdr:rowOff>66185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57312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106099</xdr:rowOff>
    </xdr:from>
    <xdr:to>
      <xdr:col>76</xdr:col>
      <xdr:colOff>165100</xdr:colOff>
      <xdr:row>38</xdr:row>
      <xdr:rowOff>36249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27377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4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57331</xdr:rowOff>
    </xdr:from>
    <xdr:to>
      <xdr:col>72</xdr:col>
      <xdr:colOff>38100</xdr:colOff>
      <xdr:row>36</xdr:row>
      <xdr:rowOff>158931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76817</xdr:rowOff>
    </xdr:from>
    <xdr:to>
      <xdr:col>67</xdr:col>
      <xdr:colOff>101600</xdr:colOff>
      <xdr:row>35</xdr:row>
      <xdr:rowOff>6967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23494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6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61542</xdr:rowOff>
    </xdr:from>
    <xdr:to>
      <xdr:col>85</xdr:col>
      <xdr:colOff>127000</xdr:colOff>
      <xdr:row>57</xdr:row>
      <xdr:rowOff>16919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62742"/>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22428</xdr:rowOff>
    </xdr:from>
    <xdr:to>
      <xdr:col>81</xdr:col>
      <xdr:colOff>50800</xdr:colOff>
      <xdr:row>57</xdr:row>
      <xdr:rowOff>16919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23628"/>
          <a:ext cx="889000" cy="16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22428</xdr:rowOff>
    </xdr:from>
    <xdr:to>
      <xdr:col>76</xdr:col>
      <xdr:colOff>114300</xdr:colOff>
      <xdr:row>56</xdr:row>
      <xdr:rowOff>44717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2362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149118</xdr:rowOff>
    </xdr:from>
    <xdr:to>
      <xdr:col>71</xdr:col>
      <xdr:colOff>177800</xdr:colOff>
      <xdr:row>56</xdr:row>
      <xdr:rowOff>44717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578868"/>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10742</xdr:rowOff>
    </xdr:from>
    <xdr:to>
      <xdr:col>85</xdr:col>
      <xdr:colOff>177800</xdr:colOff>
      <xdr:row>56</xdr:row>
      <xdr:rowOff>112342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160619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9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137569</xdr:rowOff>
    </xdr:from>
    <xdr:to>
      <xdr:col>81</xdr:col>
      <xdr:colOff>101600</xdr:colOff>
      <xdr:row>57</xdr:row>
      <xdr:rowOff>67719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143078</xdr:rowOff>
    </xdr:from>
    <xdr:to>
      <xdr:col>76</xdr:col>
      <xdr:colOff>165100</xdr:colOff>
      <xdr:row>56</xdr:row>
      <xdr:rowOff>73228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64355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165367</xdr:rowOff>
    </xdr:from>
    <xdr:to>
      <xdr:col>72</xdr:col>
      <xdr:colOff>38100</xdr:colOff>
      <xdr:row>56</xdr:row>
      <xdr:rowOff>95517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86644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98318</xdr:rowOff>
    </xdr:from>
    <xdr:to>
      <xdr:col>67</xdr:col>
      <xdr:colOff>101600</xdr:colOff>
      <xdr:row>56</xdr:row>
      <xdr:rowOff>28468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19595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109296</xdr:rowOff>
    </xdr:from>
    <xdr:to>
      <xdr:col>85</xdr:col>
      <xdr:colOff>127000</xdr:colOff>
      <xdr:row>78</xdr:row>
      <xdr:rowOff>165303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48239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21437</xdr:rowOff>
    </xdr:from>
    <xdr:to>
      <xdr:col>81</xdr:col>
      <xdr:colOff>50800</xdr:colOff>
      <xdr:row>78</xdr:row>
      <xdr:rowOff>109296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394537"/>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166066</xdr:rowOff>
    </xdr:from>
    <xdr:to>
      <xdr:col>76</xdr:col>
      <xdr:colOff>114300</xdr:colOff>
      <xdr:row>78</xdr:row>
      <xdr:rowOff>21437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367716"/>
          <a:ext cx="8890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166066</xdr:rowOff>
    </xdr:from>
    <xdr:to>
      <xdr:col>71</xdr:col>
      <xdr:colOff>177800</xdr:colOff>
      <xdr:row>79</xdr:row>
      <xdr:rowOff>8713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67716"/>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114503</xdr:rowOff>
    </xdr:from>
    <xdr:to>
      <xdr:col>85</xdr:col>
      <xdr:colOff>177800</xdr:colOff>
      <xdr:row>79</xdr:row>
      <xdr:rowOff>44653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58496</xdr:rowOff>
    </xdr:from>
    <xdr:to>
      <xdr:col>81</xdr:col>
      <xdr:colOff>101600</xdr:colOff>
      <xdr:row>78</xdr:row>
      <xdr:rowOff>160096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5173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2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142087</xdr:rowOff>
    </xdr:from>
    <xdr:to>
      <xdr:col>76</xdr:col>
      <xdr:colOff>165100</xdr:colOff>
      <xdr:row>78</xdr:row>
      <xdr:rowOff>72237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88764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11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115266</xdr:rowOff>
    </xdr:from>
    <xdr:to>
      <xdr:col>72</xdr:col>
      <xdr:colOff>38100</xdr:colOff>
      <xdr:row>78</xdr:row>
      <xdr:rowOff>45416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36543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129363</xdr:rowOff>
    </xdr:from>
    <xdr:to>
      <xdr:col>67</xdr:col>
      <xdr:colOff>101600</xdr:colOff>
      <xdr:row>79</xdr:row>
      <xdr:rowOff>59513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50640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142129</xdr:rowOff>
    </xdr:from>
    <xdr:to>
      <xdr:col>85</xdr:col>
      <xdr:colOff>127000</xdr:colOff>
      <xdr:row>91</xdr:row>
      <xdr:rowOff>28029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572629"/>
          <a:ext cx="838200" cy="5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28029</xdr:rowOff>
    </xdr:from>
    <xdr:to>
      <xdr:col>81</xdr:col>
      <xdr:colOff>50800</xdr:colOff>
      <xdr:row>91</xdr:row>
      <xdr:rowOff>129356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629979"/>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129356</xdr:rowOff>
    </xdr:from>
    <xdr:to>
      <xdr:col>76</xdr:col>
      <xdr:colOff>114300</xdr:colOff>
      <xdr:row>92</xdr:row>
      <xdr:rowOff>59261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731306"/>
          <a:ext cx="8890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59261</xdr:rowOff>
    </xdr:from>
    <xdr:to>
      <xdr:col>71</xdr:col>
      <xdr:colOff>177800</xdr:colOff>
      <xdr:row>92</xdr:row>
      <xdr:rowOff>133471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832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91329</xdr:rowOff>
    </xdr:from>
    <xdr:to>
      <xdr:col>85</xdr:col>
      <xdr:colOff>177800</xdr:colOff>
      <xdr:row>91</xdr:row>
      <xdr:rowOff>21479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5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44356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4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148679</xdr:rowOff>
    </xdr:from>
    <xdr:to>
      <xdr:col>81</xdr:col>
      <xdr:colOff>101600</xdr:colOff>
      <xdr:row>91</xdr:row>
      <xdr:rowOff>78829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95356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3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78556</xdr:rowOff>
    </xdr:from>
    <xdr:to>
      <xdr:col>76</xdr:col>
      <xdr:colOff>165100</xdr:colOff>
      <xdr:row>92</xdr:row>
      <xdr:rowOff>8706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25233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8461</xdr:rowOff>
    </xdr:from>
    <xdr:to>
      <xdr:col>72</xdr:col>
      <xdr:colOff>38100</xdr:colOff>
      <xdr:row>92</xdr:row>
      <xdr:rowOff>110061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7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126588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82671</xdr:rowOff>
    </xdr:from>
    <xdr:to>
      <xdr:col>67</xdr:col>
      <xdr:colOff>101600</xdr:colOff>
      <xdr:row>93</xdr:row>
      <xdr:rowOff>12821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29348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6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145415</xdr:rowOff>
    </xdr:from>
    <xdr:to>
      <xdr:col>116</xdr:col>
      <xdr:colOff>63500</xdr:colOff>
      <xdr:row>31</xdr:row>
      <xdr:rowOff>156464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323300" y="546036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156464</xdr:rowOff>
    </xdr:from>
    <xdr:to>
      <xdr:col>111</xdr:col>
      <xdr:colOff>177800</xdr:colOff>
      <xdr:row>36</xdr:row>
      <xdr:rowOff>50546</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5471414"/>
          <a:ext cx="889000" cy="7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34163</xdr:rowOff>
    </xdr:from>
    <xdr:to>
      <xdr:col>107</xdr:col>
      <xdr:colOff>50800</xdr:colOff>
      <xdr:row>36</xdr:row>
      <xdr:rowOff>50546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5863463"/>
          <a:ext cx="889000" cy="3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34163</xdr:rowOff>
    </xdr:from>
    <xdr:to>
      <xdr:col>102</xdr:col>
      <xdr:colOff>114300</xdr:colOff>
      <xdr:row>37</xdr:row>
      <xdr:rowOff>11684</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5863463"/>
          <a:ext cx="889000" cy="4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94615</xdr:rowOff>
    </xdr:from>
    <xdr:to>
      <xdr:col>116</xdr:col>
      <xdr:colOff>114300</xdr:colOff>
      <xdr:row>32</xdr:row>
      <xdr:rowOff>24765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34307</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53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105664</xdr:rowOff>
    </xdr:from>
    <xdr:to>
      <xdr:col>112</xdr:col>
      <xdr:colOff>38100</xdr:colOff>
      <xdr:row>32</xdr:row>
      <xdr:rowOff>35814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52341</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1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171196</xdr:rowOff>
    </xdr:from>
    <xdr:to>
      <xdr:col>107</xdr:col>
      <xdr:colOff>101600</xdr:colOff>
      <xdr:row>36</xdr:row>
      <xdr:rowOff>101346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117873</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154813</xdr:rowOff>
    </xdr:from>
    <xdr:to>
      <xdr:col>102</xdr:col>
      <xdr:colOff>165100</xdr:colOff>
      <xdr:row>34</xdr:row>
      <xdr:rowOff>84963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101490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79011</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7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。これは、新市庁舎建設事業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に係る投資的経費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249,677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円となっており、類似団体平均に比べ高い状況となっている。これは、生活保護にかかる被保護率が高く、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生活保護費にかかる扶助費が高いことが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82,708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番目に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い状況と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なっている。これは、原爆被爆関連経費等により類似都市と比較して高い水準で推移している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こと及び新東工場建設事業に係る投資的経費が増となった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債に係る元金償還が増となったこと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円の増となっており、類似都市と比較して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費が増となったものの、歳入において、地方税及び地方交付税が増となった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、実質収支・実質単年度収支ともに黒字となっている。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参考：直近の一般会計実質収支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下水道使用料の減により、事業の規模が減少したものの、現金・預金の増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資金剰余額が増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保険料収納額等の歳入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が増となっているものの、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保険給付費の増などにより歳出が増加したこと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により、資金剰余額が前年度より減（▲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歳出において保険給付費などが減となったものの、保険給付費等交付金や保険料収納額等の歳入の減が歳出の減少を上回ったことにより、資金剰余額が前年度より減（▲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億円）となり、標準財政規模比が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会計の主要因について記載したが、全会計において赤字にはなっていない。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か年平均で算出した令和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これは、分子の主な構成要素である地方債の元利償還金充当一般財源が学校教育施設等整備事業債などに係る償還金の増により増加したことなどによるものである。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長崎市では満期一括償還地方債を導入していないことから、満期一括償還地方債の財源として減債基金に積み立てていない。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元金償還額が新規借入額を上回ったことなどに伴い地方道路等整備事業債等の地方債現在高が減となったこと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、また、都市計画税充当見込み額が増となったこと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などから、将来負担比率は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ポイント好転したもの。</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主な増減要素</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臨時財政対策債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旧合併特例事業債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地方道路等整備事業債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一般廃棄物処理事業債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下水道事業</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生活排水事業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・充当可能特定歳入（</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都市計画税充当見込額の増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公債費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下水道費　▲</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清掃費</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財政調整基金の積立額の増（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億円）はあったものの、市債の償還のための減債基金の減（▲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新市庁舎建設事業に係る経費に充当するため市庁舎建設整備基金の減（▲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特定目的の基金については、収支不足の圧縮及び重点施策に積極的に取り組むための財源として、より一層の活用を図る。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長期にわたり活用されていない基金については、運用方針の見直しを行うこととし、積極的な活用を図る。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また、積み立てた基金の運用については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債権の償還時期の平準化や購入限度額を設けるなど、効果的な運用に努める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・市庁舎建設整備基金・・・市庁舎の建設整備に要する経費の財源に充当する。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・地域振興基金・・・地域住民の連帯の強化又は地域振興等の事業に要する経費の財源に充当する。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・端島（軍艦島）整備基金・・・端島炭鉱の保存及び活用のための整備事業に要する経費の財源に充当する。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・いきいき長寿社会基金・・・高齢者の保健及び福祉を増進するための経費の財源に充当する。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・長崎伝習所基金・・・長崎伝習所その他の人材育成のための活動に要する経費の財源に充当する。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・市庁舎建設整備基金・・・新市庁舎建設事業費の財源として充当したことなどによる減（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・地域振興基金・・・地域コミュニティ推進交付金などの財源として充当したことなどによる減（▲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・端島（軍艦島）整備基金・・・ふるさと納税寄付（使途指定分）などを基金に積み立てたことによる増（＋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・いきいき長寿社会基金・・・高齢者交通費助成費の財源として充当したことなどによる減（▲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・長崎伝習所基金・・・長崎伝習所費などの財源として充当したことなどによる減（▲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・市庁舎建設整備基金・・・市庁舎建設に係る経費に充当する。また、市庁舎建設に係る公債費償還に充当する。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・地域振興基金・・・地域振興を図るため、地域コミュニティ連絡協議会に対する補助金や地域活性化事業等に充当する。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新東工場建設事業等の大型事業の実施などに伴い基金の取崩しを行ったものの、決算剰余金の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の積立額の増及び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の過大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査による人口の減の影響による普通交付税の減に加え、新東工場建設事業や学校給食センターの供用開始など、投資的経費が高い水準で推移する見込みであること、投資的経費に連動して公債費も高止まりする見込みであることにより、期間を通じて収支不足が見込まれることから、戦略的な収支改善を図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減債基金を合わせて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普通交付税追加交付分（臨時財政対策債償還分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）や土地売払収入分などを積み立てたものの、長崎駅周辺土地区画整理事業の元金償還などのための繰入額が積立額を上回ったことに伴い、基金残高が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査による人口の減の影響による普通交付税の減に加え、新東工場建設事業や学校給食センターの供用開始など、投資的経費が高い水準で推移する見込みであること、投資的経費に連動して公債費も高止まりする見込みであることにより、期間を通じて収支不足が見込まれることから、戦略的な収支改善を図り、財政調整基金と減債基金を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％を目途に基金の確保に努める。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239245421</v>
      </c>
      <c r="BO4" s="449"/>
      <c r="BP4" s="449"/>
      <c r="BQ4" s="449"/>
      <c r="BR4" s="449"/>
      <c r="BS4" s="449"/>
      <c r="BT4" s="449"/>
      <c r="BU4" s="450"/>
      <c r="BV4" s="448">
        <v>240493330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231021714</v>
      </c>
      <c r="BO5" s="420"/>
      <c r="BP5" s="420"/>
      <c r="BQ5" s="420"/>
      <c r="BR5" s="420"/>
      <c r="BS5" s="420"/>
      <c r="BT5" s="420"/>
      <c r="BU5" s="421"/>
      <c r="BV5" s="419">
        <v>231943383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97.9</v>
      </c>
      <c r="CU5" s="417"/>
      <c r="CV5" s="417"/>
      <c r="CW5" s="417"/>
      <c r="CX5" s="417"/>
      <c r="CY5" s="417"/>
      <c r="CZ5" s="417"/>
      <c r="DA5" s="418"/>
      <c r="DB5" s="416">
        <v>97.2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8223707</v>
      </c>
      <c r="BO6" s="420"/>
      <c r="BP6" s="420"/>
      <c r="BQ6" s="420"/>
      <c r="BR6" s="420"/>
      <c r="BS6" s="420"/>
      <c r="BT6" s="420"/>
      <c r="BU6" s="421"/>
      <c r="BV6" s="419">
        <v>8549947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v>
      </c>
      <c r="CU6" s="563"/>
      <c r="CV6" s="563"/>
      <c r="CW6" s="563"/>
      <c r="CX6" s="563"/>
      <c r="CY6" s="563"/>
      <c r="CZ6" s="563"/>
      <c r="DA6" s="564"/>
      <c r="DB6" s="562">
        <v>100.5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3184557</v>
      </c>
      <c r="BO7" s="420"/>
      <c r="BP7" s="420"/>
      <c r="BQ7" s="420"/>
      <c r="BR7" s="420"/>
      <c r="BS7" s="420"/>
      <c r="BT7" s="420"/>
      <c r="BU7" s="421"/>
      <c r="BV7" s="419">
        <v>1690914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100530137</v>
      </c>
      <c r="CU7" s="420"/>
      <c r="CV7" s="420"/>
      <c r="CW7" s="420"/>
      <c r="CX7" s="420"/>
      <c r="CY7" s="420"/>
      <c r="CZ7" s="420"/>
      <c r="DA7" s="421"/>
      <c r="DB7" s="419">
        <v>100144822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5039150</v>
      </c>
      <c r="BO8" s="420"/>
      <c r="BP8" s="420"/>
      <c r="BQ8" s="420"/>
      <c r="BR8" s="420"/>
      <c r="BS8" s="420"/>
      <c r="BT8" s="420"/>
      <c r="BU8" s="421"/>
      <c r="BV8" s="419">
        <v>6859033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409118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-1819883</v>
      </c>
      <c r="BO9" s="420"/>
      <c r="BP9" s="420"/>
      <c r="BQ9" s="420"/>
      <c r="BR9" s="420"/>
      <c r="BS9" s="420"/>
      <c r="BT9" s="420"/>
      <c r="BU9" s="421"/>
      <c r="BV9" s="419">
        <v>3954058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18.399999999999999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429508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4323599</v>
      </c>
      <c r="BO10" s="420"/>
      <c r="BP10" s="420"/>
      <c r="BQ10" s="420"/>
      <c r="BR10" s="420"/>
      <c r="BS10" s="420"/>
      <c r="BT10" s="420"/>
      <c r="BU10" s="421"/>
      <c r="BV10" s="419">
        <v>2143026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395843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2305073</v>
      </c>
      <c r="BO12" s="420"/>
      <c r="BP12" s="420"/>
      <c r="BQ12" s="420"/>
      <c r="BR12" s="420"/>
      <c r="BS12" s="420"/>
      <c r="BT12" s="420"/>
      <c r="BU12" s="421"/>
      <c r="BV12" s="419">
        <v>3456054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391500</v>
      </c>
      <c r="S13" s="507"/>
      <c r="T13" s="507"/>
      <c r="U13" s="507"/>
      <c r="V13" s="508"/>
      <c r="W13" s="509" t="s">
        <v>131</v>
      </c>
      <c r="X13" s="405"/>
      <c r="Y13" s="405"/>
      <c r="Z13" s="405"/>
      <c r="AA13" s="405"/>
      <c r="AB13" s="406"/>
      <c r="AC13" s="372">
        <v>3011</v>
      </c>
      <c r="AD13" s="373"/>
      <c r="AE13" s="373"/>
      <c r="AF13" s="373"/>
      <c r="AG13" s="374"/>
      <c r="AH13" s="372">
        <v>3658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198643</v>
      </c>
      <c r="BO13" s="420"/>
      <c r="BP13" s="420"/>
      <c r="BQ13" s="420"/>
      <c r="BR13" s="420"/>
      <c r="BS13" s="420"/>
      <c r="BT13" s="420"/>
      <c r="BU13" s="421"/>
      <c r="BV13" s="419">
        <v>2641030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9.6999999999999993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401195</v>
      </c>
      <c r="S14" s="507"/>
      <c r="T14" s="507"/>
      <c r="U14" s="507"/>
      <c r="V14" s="508"/>
      <c r="W14" s="510"/>
      <c r="X14" s="408"/>
      <c r="Y14" s="408"/>
      <c r="Z14" s="408"/>
      <c r="AA14" s="408"/>
      <c r="AB14" s="409"/>
      <c r="AC14" s="499">
        <v>1.7</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96</v>
      </c>
      <c r="CU14" s="517"/>
      <c r="CV14" s="517"/>
      <c r="CW14" s="517"/>
      <c r="CX14" s="517"/>
      <c r="CY14" s="517"/>
      <c r="CZ14" s="517"/>
      <c r="DA14" s="518"/>
      <c r="DB14" s="516">
        <v>103.9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397588</v>
      </c>
      <c r="S15" s="507"/>
      <c r="T15" s="507"/>
      <c r="U15" s="507"/>
      <c r="V15" s="508"/>
      <c r="W15" s="509" t="s">
        <v>137</v>
      </c>
      <c r="X15" s="405"/>
      <c r="Y15" s="405"/>
      <c r="Z15" s="405"/>
      <c r="AA15" s="405"/>
      <c r="AB15" s="406"/>
      <c r="AC15" s="372">
        <v>31003</v>
      </c>
      <c r="AD15" s="373"/>
      <c r="AE15" s="373"/>
      <c r="AF15" s="373"/>
      <c r="AG15" s="374"/>
      <c r="AH15" s="372">
        <v>36181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48673290</v>
      </c>
      <c r="BO15" s="449"/>
      <c r="BP15" s="449"/>
      <c r="BQ15" s="449"/>
      <c r="BR15" s="449"/>
      <c r="BS15" s="449"/>
      <c r="BT15" s="449"/>
      <c r="BU15" s="450"/>
      <c r="BV15" s="448">
        <v>48641264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17.3</v>
      </c>
      <c r="AD16" s="500"/>
      <c r="AE16" s="500"/>
      <c r="AF16" s="500"/>
      <c r="AG16" s="501"/>
      <c r="AH16" s="499">
        <v>19.399999999999999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85418634</v>
      </c>
      <c r="BO16" s="420"/>
      <c r="BP16" s="420"/>
      <c r="BQ16" s="420"/>
      <c r="BR16" s="420"/>
      <c r="BS16" s="420"/>
      <c r="BT16" s="420"/>
      <c r="BU16" s="421"/>
      <c r="BV16" s="419">
        <v>83729976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145240</v>
      </c>
      <c r="AD17" s="373"/>
      <c r="AE17" s="373"/>
      <c r="AF17" s="373"/>
      <c r="AG17" s="374"/>
      <c r="AH17" s="372">
        <v>146548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61610770</v>
      </c>
      <c r="BO17" s="420"/>
      <c r="BP17" s="420"/>
      <c r="BQ17" s="420"/>
      <c r="BR17" s="420"/>
      <c r="BS17" s="420"/>
      <c r="BT17" s="420"/>
      <c r="BU17" s="421"/>
      <c r="BV17" s="419">
        <v>61726355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405.69</v>
      </c>
      <c r="M18" s="472"/>
      <c r="N18" s="472"/>
      <c r="O18" s="472"/>
      <c r="P18" s="472"/>
      <c r="Q18" s="472"/>
      <c r="R18" s="473"/>
      <c r="S18" s="473"/>
      <c r="T18" s="473"/>
      <c r="U18" s="473"/>
      <c r="V18" s="474"/>
      <c r="W18" s="490"/>
      <c r="X18" s="491"/>
      <c r="Y18" s="491"/>
      <c r="Z18" s="491"/>
      <c r="AA18" s="491"/>
      <c r="AB18" s="515"/>
      <c r="AC18" s="389">
        <v>81</v>
      </c>
      <c r="AD18" s="390"/>
      <c r="AE18" s="390"/>
      <c r="AF18" s="390"/>
      <c r="AG18" s="475"/>
      <c r="AH18" s="389">
        <v>78.599999999999994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101674903</v>
      </c>
      <c r="BO18" s="420"/>
      <c r="BP18" s="420"/>
      <c r="BQ18" s="420"/>
      <c r="BR18" s="420"/>
      <c r="BS18" s="420"/>
      <c r="BT18" s="420"/>
      <c r="BU18" s="421"/>
      <c r="BV18" s="419">
        <v>99945138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140596263</v>
      </c>
      <c r="BO19" s="420"/>
      <c r="BP19" s="420"/>
      <c r="BQ19" s="420"/>
      <c r="BR19" s="420"/>
      <c r="BS19" s="420"/>
      <c r="BT19" s="420"/>
      <c r="BU19" s="421"/>
      <c r="BV19" s="419">
        <v>128180130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187423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263749826</v>
      </c>
      <c r="BO22" s="449"/>
      <c r="BP22" s="449"/>
      <c r="BQ22" s="449"/>
      <c r="BR22" s="449"/>
      <c r="BS22" s="449"/>
      <c r="BT22" s="449"/>
      <c r="BU22" s="450"/>
      <c r="BV22" s="448">
        <v>272864142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209302128</v>
      </c>
      <c r="BO23" s="420"/>
      <c r="BP23" s="420"/>
      <c r="BQ23" s="420"/>
      <c r="BR23" s="420"/>
      <c r="BS23" s="420"/>
      <c r="BT23" s="420"/>
      <c r="BU23" s="421"/>
      <c r="BV23" s="419">
        <v>214510826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9780</v>
      </c>
      <c r="R24" s="373"/>
      <c r="S24" s="373"/>
      <c r="T24" s="373"/>
      <c r="U24" s="373"/>
      <c r="V24" s="374"/>
      <c r="W24" s="462"/>
      <c r="X24" s="399"/>
      <c r="Y24" s="400"/>
      <c r="Z24" s="375" t="s">
        <v>162</v>
      </c>
      <c r="AA24" s="376"/>
      <c r="AB24" s="376"/>
      <c r="AC24" s="376"/>
      <c r="AD24" s="376"/>
      <c r="AE24" s="376"/>
      <c r="AF24" s="376"/>
      <c r="AG24" s="377"/>
      <c r="AH24" s="372">
        <v>2770</v>
      </c>
      <c r="AI24" s="373"/>
      <c r="AJ24" s="373"/>
      <c r="AK24" s="373"/>
      <c r="AL24" s="374"/>
      <c r="AM24" s="372">
        <v>8373710</v>
      </c>
      <c r="AN24" s="373"/>
      <c r="AO24" s="373"/>
      <c r="AP24" s="373"/>
      <c r="AQ24" s="373"/>
      <c r="AR24" s="374"/>
      <c r="AS24" s="372">
        <v>3023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191205449</v>
      </c>
      <c r="BO24" s="420"/>
      <c r="BP24" s="420"/>
      <c r="BQ24" s="420"/>
      <c r="BR24" s="420"/>
      <c r="BS24" s="420"/>
      <c r="BT24" s="420"/>
      <c r="BU24" s="421"/>
      <c r="BV24" s="419">
        <v>195880816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8400</v>
      </c>
      <c r="R25" s="373"/>
      <c r="S25" s="373"/>
      <c r="T25" s="373"/>
      <c r="U25" s="373"/>
      <c r="V25" s="374"/>
      <c r="W25" s="462"/>
      <c r="X25" s="399"/>
      <c r="Y25" s="400"/>
      <c r="Z25" s="375" t="s">
        <v>165</v>
      </c>
      <c r="AA25" s="376"/>
      <c r="AB25" s="376"/>
      <c r="AC25" s="376"/>
      <c r="AD25" s="376"/>
      <c r="AE25" s="376"/>
      <c r="AF25" s="376"/>
      <c r="AG25" s="377"/>
      <c r="AH25" s="372">
        <v>467</v>
      </c>
      <c r="AI25" s="373"/>
      <c r="AJ25" s="373"/>
      <c r="AK25" s="373"/>
      <c r="AL25" s="374"/>
      <c r="AM25" s="372">
        <v>1325813</v>
      </c>
      <c r="AN25" s="373"/>
      <c r="AO25" s="373"/>
      <c r="AP25" s="373"/>
      <c r="AQ25" s="373"/>
      <c r="AR25" s="374"/>
      <c r="AS25" s="372">
        <v>2839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71250954</v>
      </c>
      <c r="BO25" s="449"/>
      <c r="BP25" s="449"/>
      <c r="BQ25" s="449"/>
      <c r="BR25" s="449"/>
      <c r="BS25" s="449"/>
      <c r="BT25" s="449"/>
      <c r="BU25" s="450"/>
      <c r="BV25" s="448">
        <v>55913485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6830</v>
      </c>
      <c r="R26" s="373"/>
      <c r="S26" s="373"/>
      <c r="T26" s="373"/>
      <c r="U26" s="373"/>
      <c r="V26" s="374"/>
      <c r="W26" s="462"/>
      <c r="X26" s="399"/>
      <c r="Y26" s="400"/>
      <c r="Z26" s="375" t="s">
        <v>168</v>
      </c>
      <c r="AA26" s="430"/>
      <c r="AB26" s="430"/>
      <c r="AC26" s="430"/>
      <c r="AD26" s="430"/>
      <c r="AE26" s="430"/>
      <c r="AF26" s="430"/>
      <c r="AG26" s="431"/>
      <c r="AH26" s="372">
        <v>201</v>
      </c>
      <c r="AI26" s="373"/>
      <c r="AJ26" s="373"/>
      <c r="AK26" s="373"/>
      <c r="AL26" s="374"/>
      <c r="AM26" s="372">
        <v>551745</v>
      </c>
      <c r="AN26" s="373"/>
      <c r="AO26" s="373"/>
      <c r="AP26" s="373"/>
      <c r="AQ26" s="373"/>
      <c r="AR26" s="374"/>
      <c r="AS26" s="372">
        <v>2745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7370</v>
      </c>
      <c r="R27" s="373"/>
      <c r="S27" s="373"/>
      <c r="T27" s="373"/>
      <c r="U27" s="373"/>
      <c r="V27" s="374"/>
      <c r="W27" s="462"/>
      <c r="X27" s="399"/>
      <c r="Y27" s="400"/>
      <c r="Z27" s="375" t="s">
        <v>171</v>
      </c>
      <c r="AA27" s="376"/>
      <c r="AB27" s="376"/>
      <c r="AC27" s="376"/>
      <c r="AD27" s="376"/>
      <c r="AE27" s="376"/>
      <c r="AF27" s="376"/>
      <c r="AG27" s="377"/>
      <c r="AH27" s="372">
        <v>80</v>
      </c>
      <c r="AI27" s="373"/>
      <c r="AJ27" s="373"/>
      <c r="AK27" s="373"/>
      <c r="AL27" s="374"/>
      <c r="AM27" s="372">
        <v>320508</v>
      </c>
      <c r="AN27" s="373"/>
      <c r="AO27" s="373"/>
      <c r="AP27" s="373"/>
      <c r="AQ27" s="373"/>
      <c r="AR27" s="374"/>
      <c r="AS27" s="372">
        <v>4006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5925073</v>
      </c>
      <c r="BO27" s="454"/>
      <c r="BP27" s="454"/>
      <c r="BQ27" s="454"/>
      <c r="BR27" s="454"/>
      <c r="BS27" s="454"/>
      <c r="BT27" s="454"/>
      <c r="BU27" s="455"/>
      <c r="BV27" s="453">
        <v>5958950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6730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12783373</v>
      </c>
      <c r="BO28" s="449"/>
      <c r="BP28" s="449"/>
      <c r="BQ28" s="449"/>
      <c r="BR28" s="449"/>
      <c r="BS28" s="449"/>
      <c r="BT28" s="449"/>
      <c r="BU28" s="450"/>
      <c r="BV28" s="448">
        <v>10764847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38</v>
      </c>
      <c r="M29" s="373"/>
      <c r="N29" s="373"/>
      <c r="O29" s="373"/>
      <c r="P29" s="374"/>
      <c r="Q29" s="372">
        <v>6190</v>
      </c>
      <c r="R29" s="373"/>
      <c r="S29" s="373"/>
      <c r="T29" s="373"/>
      <c r="U29" s="373"/>
      <c r="V29" s="374"/>
      <c r="W29" s="463"/>
      <c r="X29" s="464"/>
      <c r="Y29" s="465"/>
      <c r="Z29" s="375" t="s">
        <v>177</v>
      </c>
      <c r="AA29" s="376"/>
      <c r="AB29" s="376"/>
      <c r="AC29" s="376"/>
      <c r="AD29" s="376"/>
      <c r="AE29" s="376"/>
      <c r="AF29" s="376"/>
      <c r="AG29" s="377"/>
      <c r="AH29" s="372">
        <v>2850</v>
      </c>
      <c r="AI29" s="373"/>
      <c r="AJ29" s="373"/>
      <c r="AK29" s="373"/>
      <c r="AL29" s="374"/>
      <c r="AM29" s="372">
        <v>8694218</v>
      </c>
      <c r="AN29" s="373"/>
      <c r="AO29" s="373"/>
      <c r="AP29" s="373"/>
      <c r="AQ29" s="373"/>
      <c r="AR29" s="374"/>
      <c r="AS29" s="372">
        <v>3051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6376128</v>
      </c>
      <c r="BO29" s="420"/>
      <c r="BP29" s="420"/>
      <c r="BQ29" s="420"/>
      <c r="BR29" s="420"/>
      <c r="BS29" s="420"/>
      <c r="BT29" s="420"/>
      <c r="BU29" s="421"/>
      <c r="BV29" s="419">
        <v>9099060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22791258</v>
      </c>
      <c r="BO30" s="454"/>
      <c r="BP30" s="454"/>
      <c r="BQ30" s="454"/>
      <c r="BR30" s="454"/>
      <c r="BS30" s="454"/>
      <c r="BT30" s="454"/>
      <c r="BU30" s="455"/>
      <c r="BV30" s="453">
        <v>22963713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IF('各会計、関係団体の財政状況及び健全化判断比率'!B34="","",'各会計、関係団体の財政状況及び健全化判断比率'!B34)</f>
        <v>観光施設事業特別会計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長崎県後期高齢者医療広域連合（普通会計）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（一財）クリーンながさき</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IF('各会計、関係団体の財政状況及び健全化判断比率'!B35="","",'各会計、関係団体の財政状況及び健全化判断比率'!B35)</f>
        <v>中央卸売市場事業特別会計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長崎県後期高齢者医療広域連合（事業会計）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（株）ながさきサステナエナジー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IF('各会計、関係団体の財政状況及び健全化判断比率'!B36="","",'各会計、関係団体の財政状況及び健全化判断比率'!B36)</f>
        <v>生活排水事業特別会計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（一財）長崎市野母崎振興公社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診療所事業特別会計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（一財）長崎市勤労者サービスセンター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長崎市立病院機構病院事業債管理特別会計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長崎つきまち（株）</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（一財）長崎市地産地消振興公社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（公財）長崎市スポーツ協会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24</v>
      </c>
      <c r="CP41" s="367"/>
      <c r="CQ41" s="368" t="str">
        <f>IF('各会計、関係団体の財政状況及び健全化判断比率'!BS14="","",'各会計、関係団体の財政状況及び健全化判断比率'!BS14)</f>
        <v>（一財）長崎ロープウェイ・水族館</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25</v>
      </c>
      <c r="CP42" s="367"/>
      <c r="CQ42" s="368" t="str">
        <f>IF('各会計、関係団体の財政状況及び健全化判断比率'!BS15="","",'各会計、関係団体の財政状況及び健全化判断比率'!BS15)</f>
        <v>（福）長崎市社会福祉事業団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26</v>
      </c>
      <c r="CP43" s="367"/>
      <c r="CQ43" s="368" t="str">
        <f>IF('各会計、関係団体の財政状況及び健全化判断比率'!BS16="","",'各会計、関係団体の財政状況及び健全化判断比率'!BS16)</f>
        <v>長崎中央市場サービス（株）</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5TEWuHsmNw3IMLv6uqzgLgYhvaUJ3nJj58sq2ASEV9jdRSN7fnhzxNwP2ym5rE5InhuG9akyivwzzEWKJeyiA==" saltValue="4cvdmMAQzdjZ1FLU1RGX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55355689</v>
      </c>
      <c r="S5" s="677"/>
      <c r="T5" s="677"/>
      <c r="U5" s="677"/>
      <c r="V5" s="677"/>
      <c r="W5" s="677"/>
      <c r="X5" s="677"/>
      <c r="Y5" s="702"/>
      <c r="Z5" s="715">
        <v>23.1</v>
      </c>
      <c r="AA5" s="715"/>
      <c r="AB5" s="715"/>
      <c r="AC5" s="715"/>
      <c r="AD5" s="716">
        <v>51012362</v>
      </c>
      <c r="AE5" s="716"/>
      <c r="AF5" s="716"/>
      <c r="AG5" s="716"/>
      <c r="AH5" s="716"/>
      <c r="AI5" s="716"/>
      <c r="AJ5" s="716"/>
      <c r="AK5" s="716"/>
      <c r="AL5" s="703">
        <v>50.2</v>
      </c>
      <c r="AM5" s="685"/>
      <c r="AN5" s="685"/>
      <c r="AO5" s="704"/>
      <c r="AP5" s="679" t="s">
        <v>216</v>
      </c>
      <c r="AQ5" s="680"/>
      <c r="AR5" s="680"/>
      <c r="AS5" s="680"/>
      <c r="AT5" s="680"/>
      <c r="AU5" s="680"/>
      <c r="AV5" s="680"/>
      <c r="AW5" s="680"/>
      <c r="AX5" s="680"/>
      <c r="AY5" s="680"/>
      <c r="AZ5" s="680"/>
      <c r="BA5" s="680"/>
      <c r="BB5" s="680"/>
      <c r="BC5" s="680"/>
      <c r="BD5" s="680"/>
      <c r="BE5" s="680"/>
      <c r="BF5" s="681"/>
      <c r="BG5" s="621">
        <v>49331726</v>
      </c>
      <c r="BH5" s="622"/>
      <c r="BI5" s="622"/>
      <c r="BJ5" s="622"/>
      <c r="BK5" s="622"/>
      <c r="BL5" s="622"/>
      <c r="BM5" s="622"/>
      <c r="BN5" s="623"/>
      <c r="BO5" s="659">
        <v>89.1</v>
      </c>
      <c r="BP5" s="659"/>
      <c r="BQ5" s="659"/>
      <c r="BR5" s="659"/>
      <c r="BS5" s="660">
        <v>891050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985056</v>
      </c>
      <c r="S6" s="622"/>
      <c r="T6" s="622"/>
      <c r="U6" s="622"/>
      <c r="V6" s="622"/>
      <c r="W6" s="622"/>
      <c r="X6" s="622"/>
      <c r="Y6" s="623"/>
      <c r="Z6" s="659">
        <v>0.4</v>
      </c>
      <c r="AA6" s="659"/>
      <c r="AB6" s="659"/>
      <c r="AC6" s="659"/>
      <c r="AD6" s="660">
        <v>985056</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49331726</v>
      </c>
      <c r="BH6" s="622"/>
      <c r="BI6" s="622"/>
      <c r="BJ6" s="622"/>
      <c r="BK6" s="622"/>
      <c r="BL6" s="622"/>
      <c r="BM6" s="622"/>
      <c r="BN6" s="623"/>
      <c r="BO6" s="659">
        <v>89.1</v>
      </c>
      <c r="BP6" s="659"/>
      <c r="BQ6" s="659"/>
      <c r="BR6" s="659"/>
      <c r="BS6" s="660">
        <v>891050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805099</v>
      </c>
      <c r="CS6" s="622"/>
      <c r="CT6" s="622"/>
      <c r="CU6" s="622"/>
      <c r="CV6" s="622"/>
      <c r="CW6" s="622"/>
      <c r="CX6" s="622"/>
      <c r="CY6" s="623"/>
      <c r="CZ6" s="703">
        <v>0.3</v>
      </c>
      <c r="DA6" s="685"/>
      <c r="DB6" s="685"/>
      <c r="DC6" s="705"/>
      <c r="DD6" s="627" t="s">
        <v>122</v>
      </c>
      <c r="DE6" s="622"/>
      <c r="DF6" s="622"/>
      <c r="DG6" s="622"/>
      <c r="DH6" s="622"/>
      <c r="DI6" s="622"/>
      <c r="DJ6" s="622"/>
      <c r="DK6" s="622"/>
      <c r="DL6" s="622"/>
      <c r="DM6" s="622"/>
      <c r="DN6" s="622"/>
      <c r="DO6" s="622"/>
      <c r="DP6" s="623"/>
      <c r="DQ6" s="627">
        <v>803892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15602</v>
      </c>
      <c r="S7" s="622"/>
      <c r="T7" s="622"/>
      <c r="U7" s="622"/>
      <c r="V7" s="622"/>
      <c r="W7" s="622"/>
      <c r="X7" s="622"/>
      <c r="Y7" s="623"/>
      <c r="Z7" s="659">
        <v>0</v>
      </c>
      <c r="AA7" s="659"/>
      <c r="AB7" s="659"/>
      <c r="AC7" s="659"/>
      <c r="AD7" s="660">
        <v>15602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23768511</v>
      </c>
      <c r="BH7" s="622"/>
      <c r="BI7" s="622"/>
      <c r="BJ7" s="622"/>
      <c r="BK7" s="622"/>
      <c r="BL7" s="622"/>
      <c r="BM7" s="622"/>
      <c r="BN7" s="623"/>
      <c r="BO7" s="659">
        <v>42.9</v>
      </c>
      <c r="BP7" s="659"/>
      <c r="BQ7" s="659"/>
      <c r="BR7" s="659"/>
      <c r="BS7" s="660">
        <v>891050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20991860</v>
      </c>
      <c r="CS7" s="622"/>
      <c r="CT7" s="622"/>
      <c r="CU7" s="622"/>
      <c r="CV7" s="622"/>
      <c r="CW7" s="622"/>
      <c r="CX7" s="622"/>
      <c r="CY7" s="623"/>
      <c r="CZ7" s="659">
        <v>9.1</v>
      </c>
      <c r="DA7" s="659"/>
      <c r="DB7" s="659"/>
      <c r="DC7" s="659"/>
      <c r="DD7" s="627">
        <v>1701136</v>
      </c>
      <c r="DE7" s="622"/>
      <c r="DF7" s="622"/>
      <c r="DG7" s="622"/>
      <c r="DH7" s="622"/>
      <c r="DI7" s="622"/>
      <c r="DJ7" s="622"/>
      <c r="DK7" s="622"/>
      <c r="DL7" s="622"/>
      <c r="DM7" s="622"/>
      <c r="DN7" s="622"/>
      <c r="DO7" s="622"/>
      <c r="DP7" s="623"/>
      <c r="DQ7" s="627">
        <v>17291106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194852</v>
      </c>
      <c r="S8" s="622"/>
      <c r="T8" s="622"/>
      <c r="U8" s="622"/>
      <c r="V8" s="622"/>
      <c r="W8" s="622"/>
      <c r="X8" s="622"/>
      <c r="Y8" s="623"/>
      <c r="Z8" s="659">
        <v>0.1</v>
      </c>
      <c r="AA8" s="659"/>
      <c r="AB8" s="659"/>
      <c r="AC8" s="659"/>
      <c r="AD8" s="660">
        <v>194852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668375</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98832866</v>
      </c>
      <c r="CS8" s="622"/>
      <c r="CT8" s="622"/>
      <c r="CU8" s="622"/>
      <c r="CV8" s="622"/>
      <c r="CW8" s="622"/>
      <c r="CX8" s="622"/>
      <c r="CY8" s="623"/>
      <c r="CZ8" s="659">
        <v>42.8</v>
      </c>
      <c r="DA8" s="659"/>
      <c r="DB8" s="659"/>
      <c r="DC8" s="659"/>
      <c r="DD8" s="627">
        <v>1086021</v>
      </c>
      <c r="DE8" s="622"/>
      <c r="DF8" s="622"/>
      <c r="DG8" s="622"/>
      <c r="DH8" s="622"/>
      <c r="DI8" s="622"/>
      <c r="DJ8" s="622"/>
      <c r="DK8" s="622"/>
      <c r="DL8" s="622"/>
      <c r="DM8" s="622"/>
      <c r="DN8" s="622"/>
      <c r="DO8" s="622"/>
      <c r="DP8" s="623"/>
      <c r="DQ8" s="627">
        <v>47302518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243021</v>
      </c>
      <c r="S9" s="622"/>
      <c r="T9" s="622"/>
      <c r="U9" s="622"/>
      <c r="V9" s="622"/>
      <c r="W9" s="622"/>
      <c r="X9" s="622"/>
      <c r="Y9" s="623"/>
      <c r="Z9" s="659">
        <v>0.1</v>
      </c>
      <c r="AA9" s="659"/>
      <c r="AB9" s="659"/>
      <c r="AC9" s="659"/>
      <c r="AD9" s="660">
        <v>243021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18855163</v>
      </c>
      <c r="BH9" s="622"/>
      <c r="BI9" s="622"/>
      <c r="BJ9" s="622"/>
      <c r="BK9" s="622"/>
      <c r="BL9" s="622"/>
      <c r="BM9" s="622"/>
      <c r="BN9" s="623"/>
      <c r="BO9" s="659">
        <v>34.1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32739344</v>
      </c>
      <c r="CS9" s="622"/>
      <c r="CT9" s="622"/>
      <c r="CU9" s="622"/>
      <c r="CV9" s="622"/>
      <c r="CW9" s="622"/>
      <c r="CX9" s="622"/>
      <c r="CY9" s="623"/>
      <c r="CZ9" s="659">
        <v>14.2</v>
      </c>
      <c r="DA9" s="659"/>
      <c r="DB9" s="659"/>
      <c r="DC9" s="659"/>
      <c r="DD9" s="627">
        <v>4048435</v>
      </c>
      <c r="DE9" s="622"/>
      <c r="DF9" s="622"/>
      <c r="DG9" s="622"/>
      <c r="DH9" s="622"/>
      <c r="DI9" s="622"/>
      <c r="DJ9" s="622"/>
      <c r="DK9" s="622"/>
      <c r="DL9" s="622"/>
      <c r="DM9" s="622"/>
      <c r="DN9" s="622"/>
      <c r="DO9" s="622"/>
      <c r="DP9" s="623"/>
      <c r="DQ9" s="627">
        <v>13434612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1117134</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10491914</v>
      </c>
      <c r="S11" s="622"/>
      <c r="T11" s="622"/>
      <c r="U11" s="622"/>
      <c r="V11" s="622"/>
      <c r="W11" s="622"/>
      <c r="X11" s="622"/>
      <c r="Y11" s="623"/>
      <c r="Z11" s="624">
        <v>4.4000000000000004</v>
      </c>
      <c r="AA11" s="625"/>
      <c r="AB11" s="625"/>
      <c r="AC11" s="626"/>
      <c r="AD11" s="627">
        <v>10491914</v>
      </c>
      <c r="AE11" s="622"/>
      <c r="AF11" s="622"/>
      <c r="AG11" s="622"/>
      <c r="AH11" s="622"/>
      <c r="AI11" s="622"/>
      <c r="AJ11" s="622"/>
      <c r="AK11" s="623"/>
      <c r="AL11" s="624">
        <v>10.3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3127839</v>
      </c>
      <c r="BH11" s="622"/>
      <c r="BI11" s="622"/>
      <c r="BJ11" s="622"/>
      <c r="BK11" s="622"/>
      <c r="BL11" s="622"/>
      <c r="BM11" s="622"/>
      <c r="BN11" s="623"/>
      <c r="BO11" s="659">
        <v>5.7</v>
      </c>
      <c r="BP11" s="659"/>
      <c r="BQ11" s="659"/>
      <c r="BR11" s="659"/>
      <c r="BS11" s="660">
        <v>891050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3229269</v>
      </c>
      <c r="CS11" s="622"/>
      <c r="CT11" s="622"/>
      <c r="CU11" s="622"/>
      <c r="CV11" s="622"/>
      <c r="CW11" s="622"/>
      <c r="CX11" s="622"/>
      <c r="CY11" s="623"/>
      <c r="CZ11" s="659">
        <v>1.4</v>
      </c>
      <c r="DA11" s="659"/>
      <c r="DB11" s="659"/>
      <c r="DC11" s="659"/>
      <c r="DD11" s="627">
        <v>795549</v>
      </c>
      <c r="DE11" s="622"/>
      <c r="DF11" s="622"/>
      <c r="DG11" s="622"/>
      <c r="DH11" s="622"/>
      <c r="DI11" s="622"/>
      <c r="DJ11" s="622"/>
      <c r="DK11" s="622"/>
      <c r="DL11" s="622"/>
      <c r="DM11" s="622"/>
      <c r="DN11" s="622"/>
      <c r="DO11" s="622"/>
      <c r="DP11" s="623"/>
      <c r="DQ11" s="627">
        <v>1604791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54159</v>
      </c>
      <c r="S12" s="622"/>
      <c r="T12" s="622"/>
      <c r="U12" s="622"/>
      <c r="V12" s="622"/>
      <c r="W12" s="622"/>
      <c r="X12" s="622"/>
      <c r="Y12" s="623"/>
      <c r="Z12" s="659">
        <v>0</v>
      </c>
      <c r="AA12" s="659"/>
      <c r="AB12" s="659"/>
      <c r="AC12" s="659"/>
      <c r="AD12" s="660">
        <v>54159</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21661923</v>
      </c>
      <c r="BH12" s="622"/>
      <c r="BI12" s="622"/>
      <c r="BJ12" s="622"/>
      <c r="BK12" s="622"/>
      <c r="BL12" s="622"/>
      <c r="BM12" s="622"/>
      <c r="BN12" s="623"/>
      <c r="BO12" s="659">
        <v>39.1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5312344</v>
      </c>
      <c r="CS12" s="622"/>
      <c r="CT12" s="622"/>
      <c r="CU12" s="622"/>
      <c r="CV12" s="622"/>
      <c r="CW12" s="622"/>
      <c r="CX12" s="622"/>
      <c r="CY12" s="623"/>
      <c r="CZ12" s="659">
        <v>2.2999999999999998</v>
      </c>
      <c r="DA12" s="659"/>
      <c r="DB12" s="659"/>
      <c r="DC12" s="659"/>
      <c r="DD12" s="627">
        <v>332292</v>
      </c>
      <c r="DE12" s="622"/>
      <c r="DF12" s="622"/>
      <c r="DG12" s="622"/>
      <c r="DH12" s="622"/>
      <c r="DI12" s="622"/>
      <c r="DJ12" s="622"/>
      <c r="DK12" s="622"/>
      <c r="DL12" s="622"/>
      <c r="DM12" s="622"/>
      <c r="DN12" s="622"/>
      <c r="DO12" s="622"/>
      <c r="DP12" s="623"/>
      <c r="DQ12" s="627">
        <v>4403343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21353895</v>
      </c>
      <c r="BH13" s="622"/>
      <c r="BI13" s="622"/>
      <c r="BJ13" s="622"/>
      <c r="BK13" s="622"/>
      <c r="BL13" s="622"/>
      <c r="BM13" s="622"/>
      <c r="BN13" s="623"/>
      <c r="BO13" s="659">
        <v>38.6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22458197</v>
      </c>
      <c r="CS13" s="622"/>
      <c r="CT13" s="622"/>
      <c r="CU13" s="622"/>
      <c r="CV13" s="622"/>
      <c r="CW13" s="622"/>
      <c r="CX13" s="622"/>
      <c r="CY13" s="623"/>
      <c r="CZ13" s="659">
        <v>9.6999999999999993</v>
      </c>
      <c r="DA13" s="659"/>
      <c r="DB13" s="659"/>
      <c r="DC13" s="659"/>
      <c r="DD13" s="627">
        <v>11333091</v>
      </c>
      <c r="DE13" s="622"/>
      <c r="DF13" s="622"/>
      <c r="DG13" s="622"/>
      <c r="DH13" s="622"/>
      <c r="DI13" s="622"/>
      <c r="DJ13" s="622"/>
      <c r="DK13" s="622"/>
      <c r="DL13" s="622"/>
      <c r="DM13" s="622"/>
      <c r="DN13" s="622"/>
      <c r="DO13" s="622"/>
      <c r="DP13" s="623"/>
      <c r="DQ13" s="627">
        <v>10441804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2931</v>
      </c>
      <c r="S14" s="622"/>
      <c r="T14" s="622"/>
      <c r="U14" s="622"/>
      <c r="V14" s="622"/>
      <c r="W14" s="622"/>
      <c r="X14" s="622"/>
      <c r="Y14" s="623"/>
      <c r="Z14" s="659">
        <v>0</v>
      </c>
      <c r="AA14" s="659"/>
      <c r="AB14" s="659"/>
      <c r="AC14" s="659"/>
      <c r="AD14" s="660">
        <v>2931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1086356</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4561445</v>
      </c>
      <c r="CS14" s="622"/>
      <c r="CT14" s="622"/>
      <c r="CU14" s="622"/>
      <c r="CV14" s="622"/>
      <c r="CW14" s="622"/>
      <c r="CX14" s="622"/>
      <c r="CY14" s="623"/>
      <c r="CZ14" s="659">
        <v>2</v>
      </c>
      <c r="DA14" s="659"/>
      <c r="DB14" s="659"/>
      <c r="DC14" s="659"/>
      <c r="DD14" s="627">
        <v>125790</v>
      </c>
      <c r="DE14" s="622"/>
      <c r="DF14" s="622"/>
      <c r="DG14" s="622"/>
      <c r="DH14" s="622"/>
      <c r="DI14" s="622"/>
      <c r="DJ14" s="622"/>
      <c r="DK14" s="622"/>
      <c r="DL14" s="622"/>
      <c r="DM14" s="622"/>
      <c r="DN14" s="622"/>
      <c r="DO14" s="622"/>
      <c r="DP14" s="623"/>
      <c r="DQ14" s="627">
        <v>3787611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2814936</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15207931</v>
      </c>
      <c r="CS15" s="622"/>
      <c r="CT15" s="622"/>
      <c r="CU15" s="622"/>
      <c r="CV15" s="622"/>
      <c r="CW15" s="622"/>
      <c r="CX15" s="622"/>
      <c r="CY15" s="623"/>
      <c r="CZ15" s="659">
        <v>6.6</v>
      </c>
      <c r="DA15" s="659"/>
      <c r="DB15" s="659"/>
      <c r="DC15" s="659"/>
      <c r="DD15" s="627">
        <v>4468533</v>
      </c>
      <c r="DE15" s="622"/>
      <c r="DF15" s="622"/>
      <c r="DG15" s="622"/>
      <c r="DH15" s="622"/>
      <c r="DI15" s="622"/>
      <c r="DJ15" s="622"/>
      <c r="DK15" s="622"/>
      <c r="DL15" s="622"/>
      <c r="DM15" s="622"/>
      <c r="DN15" s="622"/>
      <c r="DO15" s="622"/>
      <c r="DP15" s="623"/>
      <c r="DQ15" s="627">
        <v>9555877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70158</v>
      </c>
      <c r="S16" s="622"/>
      <c r="T16" s="622"/>
      <c r="U16" s="622"/>
      <c r="V16" s="622"/>
      <c r="W16" s="622"/>
      <c r="X16" s="622"/>
      <c r="Y16" s="623"/>
      <c r="Z16" s="659">
        <v>0</v>
      </c>
      <c r="AA16" s="659"/>
      <c r="AB16" s="659"/>
      <c r="AC16" s="659"/>
      <c r="AD16" s="660">
        <v>70158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262877</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8658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696282</v>
      </c>
      <c r="S17" s="622"/>
      <c r="T17" s="622"/>
      <c r="U17" s="622"/>
      <c r="V17" s="622"/>
      <c r="W17" s="622"/>
      <c r="X17" s="622"/>
      <c r="Y17" s="623"/>
      <c r="Z17" s="659">
        <v>0.3</v>
      </c>
      <c r="AA17" s="659"/>
      <c r="AB17" s="659"/>
      <c r="AC17" s="659"/>
      <c r="AD17" s="660">
        <v>696282</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25300207</v>
      </c>
      <c r="CS17" s="622"/>
      <c r="CT17" s="622"/>
      <c r="CU17" s="622"/>
      <c r="CV17" s="622"/>
      <c r="CW17" s="622"/>
      <c r="CX17" s="622"/>
      <c r="CY17" s="623"/>
      <c r="CZ17" s="659">
        <v>11</v>
      </c>
      <c r="DA17" s="659"/>
      <c r="DB17" s="659"/>
      <c r="DC17" s="659"/>
      <c r="DD17" s="627" t="s">
        <v>122</v>
      </c>
      <c r="DE17" s="622"/>
      <c r="DF17" s="622"/>
      <c r="DG17" s="622"/>
      <c r="DH17" s="622"/>
      <c r="DI17" s="622"/>
      <c r="DJ17" s="622"/>
      <c r="DK17" s="622"/>
      <c r="DL17" s="622"/>
      <c r="DM17" s="622"/>
      <c r="DN17" s="622"/>
      <c r="DO17" s="622"/>
      <c r="DP17" s="623"/>
      <c r="DQ17" s="627">
        <v>23738344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301196</v>
      </c>
      <c r="S18" s="622"/>
      <c r="T18" s="622"/>
      <c r="U18" s="622"/>
      <c r="V18" s="622"/>
      <c r="W18" s="622"/>
      <c r="X18" s="622"/>
      <c r="Y18" s="623"/>
      <c r="Z18" s="659">
        <v>0.1</v>
      </c>
      <c r="AA18" s="659"/>
      <c r="AB18" s="659"/>
      <c r="AC18" s="659"/>
      <c r="AD18" s="660">
        <v>301196</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1320275</v>
      </c>
      <c r="CS18" s="622"/>
      <c r="CT18" s="622"/>
      <c r="CU18" s="622"/>
      <c r="CV18" s="622"/>
      <c r="CW18" s="622"/>
      <c r="CX18" s="622"/>
      <c r="CY18" s="623"/>
      <c r="CZ18" s="659">
        <v>0.6</v>
      </c>
      <c r="DA18" s="659"/>
      <c r="DB18" s="659"/>
      <c r="DC18" s="659"/>
      <c r="DD18" s="627">
        <v>1320275</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293273</v>
      </c>
      <c r="S19" s="622"/>
      <c r="T19" s="622"/>
      <c r="U19" s="622"/>
      <c r="V19" s="622"/>
      <c r="W19" s="622"/>
      <c r="X19" s="622"/>
      <c r="Y19" s="623"/>
      <c r="Z19" s="659">
        <v>0.1</v>
      </c>
      <c r="AA19" s="659"/>
      <c r="AB19" s="659"/>
      <c r="AC19" s="659"/>
      <c r="AD19" s="660">
        <v>293273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6023963</v>
      </c>
      <c r="BH19" s="622"/>
      <c r="BI19" s="622"/>
      <c r="BJ19" s="622"/>
      <c r="BK19" s="622"/>
      <c r="BL19" s="622"/>
      <c r="BM19" s="622"/>
      <c r="BN19" s="623"/>
      <c r="BO19" s="659">
        <v>10.9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7923</v>
      </c>
      <c r="S20" s="622"/>
      <c r="T20" s="622"/>
      <c r="U20" s="622"/>
      <c r="V20" s="622"/>
      <c r="W20" s="622"/>
      <c r="X20" s="622"/>
      <c r="Y20" s="623"/>
      <c r="Z20" s="659">
        <v>0</v>
      </c>
      <c r="AA20" s="659"/>
      <c r="AB20" s="659"/>
      <c r="AC20" s="659"/>
      <c r="AD20" s="660">
        <v>7923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5726792</v>
      </c>
      <c r="BH20" s="622"/>
      <c r="BI20" s="622"/>
      <c r="BJ20" s="622"/>
      <c r="BK20" s="622"/>
      <c r="BL20" s="622"/>
      <c r="BM20" s="622"/>
      <c r="BN20" s="623"/>
      <c r="BO20" s="659">
        <v>10.3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231021714</v>
      </c>
      <c r="CS20" s="622"/>
      <c r="CT20" s="622"/>
      <c r="CU20" s="622"/>
      <c r="CV20" s="622"/>
      <c r="CW20" s="622"/>
      <c r="CX20" s="622"/>
      <c r="CY20" s="623"/>
      <c r="CZ20" s="659">
        <v>100</v>
      </c>
      <c r="DA20" s="659"/>
      <c r="DB20" s="659"/>
      <c r="DC20" s="659"/>
      <c r="DD20" s="627">
        <v>25211122</v>
      </c>
      <c r="DE20" s="622"/>
      <c r="DF20" s="622"/>
      <c r="DG20" s="622"/>
      <c r="DH20" s="622"/>
      <c r="DI20" s="622"/>
      <c r="DJ20" s="622"/>
      <c r="DK20" s="622"/>
      <c r="DL20" s="622"/>
      <c r="DM20" s="622"/>
      <c r="DN20" s="622"/>
      <c r="DO20" s="622"/>
      <c r="DP20" s="623"/>
      <c r="DQ20" s="627">
        <v>132372556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38970490</v>
      </c>
      <c r="S21" s="622"/>
      <c r="T21" s="622"/>
      <c r="U21" s="622"/>
      <c r="V21" s="622"/>
      <c r="W21" s="622"/>
      <c r="X21" s="622"/>
      <c r="Y21" s="623"/>
      <c r="Z21" s="659">
        <v>16.3</v>
      </c>
      <c r="AA21" s="659"/>
      <c r="AB21" s="659"/>
      <c r="AC21" s="659"/>
      <c r="AD21" s="660">
        <v>36745344</v>
      </c>
      <c r="AE21" s="660"/>
      <c r="AF21" s="660"/>
      <c r="AG21" s="660"/>
      <c r="AH21" s="660"/>
      <c r="AI21" s="660"/>
      <c r="AJ21" s="660"/>
      <c r="AK21" s="660"/>
      <c r="AL21" s="624">
        <v>36.1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48209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36745344</v>
      </c>
      <c r="S22" s="622"/>
      <c r="T22" s="622"/>
      <c r="U22" s="622"/>
      <c r="V22" s="622"/>
      <c r="W22" s="622"/>
      <c r="X22" s="622"/>
      <c r="Y22" s="623"/>
      <c r="Z22" s="659">
        <v>15.4</v>
      </c>
      <c r="AA22" s="659"/>
      <c r="AB22" s="659"/>
      <c r="AC22" s="659"/>
      <c r="AD22" s="660">
        <v>36745344</v>
      </c>
      <c r="AE22" s="660"/>
      <c r="AF22" s="660"/>
      <c r="AG22" s="660"/>
      <c r="AH22" s="660"/>
      <c r="AI22" s="660"/>
      <c r="AJ22" s="660"/>
      <c r="AK22" s="660"/>
      <c r="AL22" s="624">
        <v>36.1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1632427</v>
      </c>
      <c r="BH22" s="622"/>
      <c r="BI22" s="622"/>
      <c r="BJ22" s="622"/>
      <c r="BK22" s="622"/>
      <c r="BL22" s="622"/>
      <c r="BM22" s="622"/>
      <c r="BN22" s="623"/>
      <c r="BO22" s="659">
        <v>2.9</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2225146</v>
      </c>
      <c r="S23" s="622"/>
      <c r="T23" s="622"/>
      <c r="U23" s="622"/>
      <c r="V23" s="622"/>
      <c r="W23" s="622"/>
      <c r="X23" s="622"/>
      <c r="Y23" s="623"/>
      <c r="Z23" s="659">
        <v>0.9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4046156</v>
      </c>
      <c r="BH23" s="622"/>
      <c r="BI23" s="622"/>
      <c r="BJ23" s="622"/>
      <c r="BK23" s="622"/>
      <c r="BL23" s="622"/>
      <c r="BM23" s="622"/>
      <c r="BN23" s="623"/>
      <c r="BO23" s="659">
        <v>7.3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133936078</v>
      </c>
      <c r="CS24" s="677"/>
      <c r="CT24" s="677"/>
      <c r="CU24" s="677"/>
      <c r="CV24" s="677"/>
      <c r="CW24" s="677"/>
      <c r="CX24" s="677"/>
      <c r="CY24" s="702"/>
      <c r="CZ24" s="703">
        <v>58</v>
      </c>
      <c r="DA24" s="685"/>
      <c r="DB24" s="685"/>
      <c r="DC24" s="705"/>
      <c r="DD24" s="701">
        <v>72838134</v>
      </c>
      <c r="DE24" s="677"/>
      <c r="DF24" s="677"/>
      <c r="DG24" s="677"/>
      <c r="DH24" s="677"/>
      <c r="DI24" s="677"/>
      <c r="DJ24" s="677"/>
      <c r="DK24" s="702"/>
      <c r="DL24" s="701">
        <v>65354710</v>
      </c>
      <c r="DM24" s="677"/>
      <c r="DN24" s="677"/>
      <c r="DO24" s="677"/>
      <c r="DP24" s="677"/>
      <c r="DQ24" s="677"/>
      <c r="DR24" s="677"/>
      <c r="DS24" s="677"/>
      <c r="DT24" s="677"/>
      <c r="DU24" s="677"/>
      <c r="DV24" s="702"/>
      <c r="DW24" s="703">
        <v>62.9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107381350</v>
      </c>
      <c r="S25" s="622"/>
      <c r="T25" s="622"/>
      <c r="U25" s="622"/>
      <c r="V25" s="622"/>
      <c r="W25" s="622"/>
      <c r="X25" s="622"/>
      <c r="Y25" s="623"/>
      <c r="Z25" s="659">
        <v>44.9</v>
      </c>
      <c r="AA25" s="659"/>
      <c r="AB25" s="659"/>
      <c r="AC25" s="659"/>
      <c r="AD25" s="660">
        <v>100812877</v>
      </c>
      <c r="AE25" s="660"/>
      <c r="AF25" s="660"/>
      <c r="AG25" s="660"/>
      <c r="AH25" s="660"/>
      <c r="AI25" s="660"/>
      <c r="AJ25" s="660"/>
      <c r="AK25" s="660"/>
      <c r="AL25" s="624">
        <v>99.1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v>297171</v>
      </c>
      <c r="BH25" s="622"/>
      <c r="BI25" s="622"/>
      <c r="BJ25" s="622"/>
      <c r="BK25" s="622"/>
      <c r="BL25" s="622"/>
      <c r="BM25" s="622"/>
      <c r="BN25" s="623"/>
      <c r="BO25" s="659">
        <v>0.5</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25246374</v>
      </c>
      <c r="CS25" s="634"/>
      <c r="CT25" s="634"/>
      <c r="CU25" s="634"/>
      <c r="CV25" s="634"/>
      <c r="CW25" s="634"/>
      <c r="CX25" s="634"/>
      <c r="CY25" s="635"/>
      <c r="CZ25" s="624">
        <v>10.9</v>
      </c>
      <c r="DA25" s="636"/>
      <c r="DB25" s="636"/>
      <c r="DC25" s="637"/>
      <c r="DD25" s="627">
        <v>23005483</v>
      </c>
      <c r="DE25" s="634"/>
      <c r="DF25" s="634"/>
      <c r="DG25" s="634"/>
      <c r="DH25" s="634"/>
      <c r="DI25" s="634"/>
      <c r="DJ25" s="634"/>
      <c r="DK25" s="635"/>
      <c r="DL25" s="627">
        <v>22454103</v>
      </c>
      <c r="DM25" s="634"/>
      <c r="DN25" s="634"/>
      <c r="DO25" s="634"/>
      <c r="DP25" s="634"/>
      <c r="DQ25" s="634"/>
      <c r="DR25" s="634"/>
      <c r="DS25" s="634"/>
      <c r="DT25" s="634"/>
      <c r="DU25" s="634"/>
      <c r="DV25" s="635"/>
      <c r="DW25" s="624">
        <v>21.6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41405</v>
      </c>
      <c r="S26" s="622"/>
      <c r="T26" s="622"/>
      <c r="U26" s="622"/>
      <c r="V26" s="622"/>
      <c r="W26" s="622"/>
      <c r="X26" s="622"/>
      <c r="Y26" s="623"/>
      <c r="Z26" s="659">
        <v>0</v>
      </c>
      <c r="AA26" s="659"/>
      <c r="AB26" s="659"/>
      <c r="AC26" s="659"/>
      <c r="AD26" s="660">
        <v>41405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16986201</v>
      </c>
      <c r="CS26" s="622"/>
      <c r="CT26" s="622"/>
      <c r="CU26" s="622"/>
      <c r="CV26" s="622"/>
      <c r="CW26" s="622"/>
      <c r="CX26" s="622"/>
      <c r="CY26" s="623"/>
      <c r="CZ26" s="624">
        <v>7.4</v>
      </c>
      <c r="DA26" s="636"/>
      <c r="DB26" s="636"/>
      <c r="DC26" s="637"/>
      <c r="DD26" s="627">
        <v>15395436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1404248</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55355689</v>
      </c>
      <c r="BH27" s="622"/>
      <c r="BI27" s="622"/>
      <c r="BJ27" s="622"/>
      <c r="BK27" s="622"/>
      <c r="BL27" s="622"/>
      <c r="BM27" s="622"/>
      <c r="BN27" s="623"/>
      <c r="BO27" s="659">
        <v>100</v>
      </c>
      <c r="BP27" s="659"/>
      <c r="BQ27" s="659"/>
      <c r="BR27" s="659"/>
      <c r="BS27" s="660">
        <v>891050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83389497</v>
      </c>
      <c r="CS27" s="634"/>
      <c r="CT27" s="634"/>
      <c r="CU27" s="634"/>
      <c r="CV27" s="634"/>
      <c r="CW27" s="634"/>
      <c r="CX27" s="634"/>
      <c r="CY27" s="635"/>
      <c r="CZ27" s="624">
        <v>36.1</v>
      </c>
      <c r="DA27" s="636"/>
      <c r="DB27" s="636"/>
      <c r="DC27" s="637"/>
      <c r="DD27" s="627">
        <v>26094307</v>
      </c>
      <c r="DE27" s="634"/>
      <c r="DF27" s="634"/>
      <c r="DG27" s="634"/>
      <c r="DH27" s="634"/>
      <c r="DI27" s="634"/>
      <c r="DJ27" s="634"/>
      <c r="DK27" s="635"/>
      <c r="DL27" s="627">
        <v>19164616</v>
      </c>
      <c r="DM27" s="634"/>
      <c r="DN27" s="634"/>
      <c r="DO27" s="634"/>
      <c r="DP27" s="634"/>
      <c r="DQ27" s="634"/>
      <c r="DR27" s="634"/>
      <c r="DS27" s="634"/>
      <c r="DT27" s="634"/>
      <c r="DU27" s="634"/>
      <c r="DV27" s="635"/>
      <c r="DW27" s="624">
        <v>18.5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3093246</v>
      </c>
      <c r="S28" s="622"/>
      <c r="T28" s="622"/>
      <c r="U28" s="622"/>
      <c r="V28" s="622"/>
      <c r="W28" s="622"/>
      <c r="X28" s="622"/>
      <c r="Y28" s="623"/>
      <c r="Z28" s="659">
        <v>1.3</v>
      </c>
      <c r="AA28" s="659"/>
      <c r="AB28" s="659"/>
      <c r="AC28" s="659"/>
      <c r="AD28" s="660">
        <v>333488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25300207</v>
      </c>
      <c r="CS28" s="622"/>
      <c r="CT28" s="622"/>
      <c r="CU28" s="622"/>
      <c r="CV28" s="622"/>
      <c r="CW28" s="622"/>
      <c r="CX28" s="622"/>
      <c r="CY28" s="623"/>
      <c r="CZ28" s="624">
        <v>11</v>
      </c>
      <c r="DA28" s="636"/>
      <c r="DB28" s="636"/>
      <c r="DC28" s="637"/>
      <c r="DD28" s="627">
        <v>23738344</v>
      </c>
      <c r="DE28" s="622"/>
      <c r="DF28" s="622"/>
      <c r="DG28" s="622"/>
      <c r="DH28" s="622"/>
      <c r="DI28" s="622"/>
      <c r="DJ28" s="622"/>
      <c r="DK28" s="623"/>
      <c r="DL28" s="627">
        <v>23735991</v>
      </c>
      <c r="DM28" s="622"/>
      <c r="DN28" s="622"/>
      <c r="DO28" s="622"/>
      <c r="DP28" s="622"/>
      <c r="DQ28" s="622"/>
      <c r="DR28" s="622"/>
      <c r="DS28" s="622"/>
      <c r="DT28" s="622"/>
      <c r="DU28" s="622"/>
      <c r="DV28" s="623"/>
      <c r="DW28" s="624">
        <v>22.9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700633</v>
      </c>
      <c r="S29" s="622"/>
      <c r="T29" s="622"/>
      <c r="U29" s="622"/>
      <c r="V29" s="622"/>
      <c r="W29" s="622"/>
      <c r="X29" s="622"/>
      <c r="Y29" s="623"/>
      <c r="Z29" s="659">
        <v>0.3</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25300024</v>
      </c>
      <c r="CS29" s="634"/>
      <c r="CT29" s="634"/>
      <c r="CU29" s="634"/>
      <c r="CV29" s="634"/>
      <c r="CW29" s="634"/>
      <c r="CX29" s="634"/>
      <c r="CY29" s="635"/>
      <c r="CZ29" s="624">
        <v>11</v>
      </c>
      <c r="DA29" s="636"/>
      <c r="DB29" s="636"/>
      <c r="DC29" s="637"/>
      <c r="DD29" s="627">
        <v>23738161</v>
      </c>
      <c r="DE29" s="634"/>
      <c r="DF29" s="634"/>
      <c r="DG29" s="634"/>
      <c r="DH29" s="634"/>
      <c r="DI29" s="634"/>
      <c r="DJ29" s="634"/>
      <c r="DK29" s="635"/>
      <c r="DL29" s="627">
        <v>23735808</v>
      </c>
      <c r="DM29" s="634"/>
      <c r="DN29" s="634"/>
      <c r="DO29" s="634"/>
      <c r="DP29" s="634"/>
      <c r="DQ29" s="634"/>
      <c r="DR29" s="634"/>
      <c r="DS29" s="634"/>
      <c r="DT29" s="634"/>
      <c r="DU29" s="634"/>
      <c r="DV29" s="635"/>
      <c r="DW29" s="624">
        <v>22.9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69778348</v>
      </c>
      <c r="S30" s="622"/>
      <c r="T30" s="622"/>
      <c r="U30" s="622"/>
      <c r="V30" s="622"/>
      <c r="W30" s="622"/>
      <c r="X30" s="622"/>
      <c r="Y30" s="623"/>
      <c r="Z30" s="659">
        <v>29.2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24200216</v>
      </c>
      <c r="CS30" s="622"/>
      <c r="CT30" s="622"/>
      <c r="CU30" s="622"/>
      <c r="CV30" s="622"/>
      <c r="CW30" s="622"/>
      <c r="CX30" s="622"/>
      <c r="CY30" s="623"/>
      <c r="CZ30" s="624">
        <v>10.5</v>
      </c>
      <c r="DA30" s="636"/>
      <c r="DB30" s="636"/>
      <c r="DC30" s="637"/>
      <c r="DD30" s="627">
        <v>22727287</v>
      </c>
      <c r="DE30" s="622"/>
      <c r="DF30" s="622"/>
      <c r="DG30" s="622"/>
      <c r="DH30" s="622"/>
      <c r="DI30" s="622"/>
      <c r="DJ30" s="622"/>
      <c r="DK30" s="623"/>
      <c r="DL30" s="627">
        <v>22724934</v>
      </c>
      <c r="DM30" s="622"/>
      <c r="DN30" s="622"/>
      <c r="DO30" s="622"/>
      <c r="DP30" s="622"/>
      <c r="DQ30" s="622"/>
      <c r="DR30" s="622"/>
      <c r="DS30" s="622"/>
      <c r="DT30" s="622"/>
      <c r="DU30" s="622"/>
      <c r="DV30" s="623"/>
      <c r="DW30" s="624">
        <v>21.9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300</v>
      </c>
      <c r="S31" s="622"/>
      <c r="T31" s="622"/>
      <c r="U31" s="622"/>
      <c r="V31" s="622"/>
      <c r="W31" s="622"/>
      <c r="X31" s="622"/>
      <c r="Y31" s="623"/>
      <c r="Z31" s="659">
        <v>0</v>
      </c>
      <c r="AA31" s="659"/>
      <c r="AB31" s="659"/>
      <c r="AC31" s="659"/>
      <c r="AD31" s="660">
        <v>300</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99.3</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1099808</v>
      </c>
      <c r="CS31" s="634"/>
      <c r="CT31" s="634"/>
      <c r="CU31" s="634"/>
      <c r="CV31" s="634"/>
      <c r="CW31" s="634"/>
      <c r="CX31" s="634"/>
      <c r="CY31" s="635"/>
      <c r="CZ31" s="624">
        <v>0.5</v>
      </c>
      <c r="DA31" s="636"/>
      <c r="DB31" s="636"/>
      <c r="DC31" s="637"/>
      <c r="DD31" s="627">
        <v>1010874</v>
      </c>
      <c r="DE31" s="634"/>
      <c r="DF31" s="634"/>
      <c r="DG31" s="634"/>
      <c r="DH31" s="634"/>
      <c r="DI31" s="634"/>
      <c r="DJ31" s="634"/>
      <c r="DK31" s="635"/>
      <c r="DL31" s="627">
        <v>1010874</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15224106</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98.1</v>
      </c>
      <c r="BN32" s="634"/>
      <c r="BO32" s="634"/>
      <c r="BP32" s="634"/>
      <c r="BQ32" s="657"/>
      <c r="BR32" s="687">
        <v>99.3</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v>183</v>
      </c>
      <c r="CS32" s="622"/>
      <c r="CT32" s="622"/>
      <c r="CU32" s="622"/>
      <c r="CV32" s="622"/>
      <c r="CW32" s="622"/>
      <c r="CX32" s="622"/>
      <c r="CY32" s="623"/>
      <c r="CZ32" s="624">
        <v>0</v>
      </c>
      <c r="DA32" s="636"/>
      <c r="DB32" s="636"/>
      <c r="DC32" s="637"/>
      <c r="DD32" s="627">
        <v>183</v>
      </c>
      <c r="DE32" s="622"/>
      <c r="DF32" s="622"/>
      <c r="DG32" s="622"/>
      <c r="DH32" s="622"/>
      <c r="DI32" s="622"/>
      <c r="DJ32" s="622"/>
      <c r="DK32" s="623"/>
      <c r="DL32" s="627">
        <v>183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1905708</v>
      </c>
      <c r="S33" s="622"/>
      <c r="T33" s="622"/>
      <c r="U33" s="622"/>
      <c r="V33" s="622"/>
      <c r="W33" s="622"/>
      <c r="X33" s="622"/>
      <c r="Y33" s="623"/>
      <c r="Z33" s="659">
        <v>0.8</v>
      </c>
      <c r="AA33" s="659"/>
      <c r="AB33" s="659"/>
      <c r="AC33" s="659"/>
      <c r="AD33" s="660">
        <v>222679</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97.5</v>
      </c>
      <c r="BN33" s="606"/>
      <c r="BO33" s="606"/>
      <c r="BP33" s="606"/>
      <c r="BQ33" s="669"/>
      <c r="BR33" s="682">
        <v>99.2</v>
      </c>
      <c r="BS33" s="606"/>
      <c r="BT33" s="606"/>
      <c r="BU33" s="606"/>
      <c r="BV33" s="606"/>
      <c r="BW33" s="606"/>
      <c r="BX33" s="652">
        <v>97.1</v>
      </c>
      <c r="BY33" s="606"/>
      <c r="BZ33" s="606"/>
      <c r="CA33" s="606"/>
      <c r="CB33" s="669"/>
      <c r="CD33" s="618" t="s">
        <v>307</v>
      </c>
      <c r="CE33" s="619"/>
      <c r="CF33" s="619"/>
      <c r="CG33" s="619"/>
      <c r="CH33" s="619"/>
      <c r="CI33" s="619"/>
      <c r="CJ33" s="619"/>
      <c r="CK33" s="619"/>
      <c r="CL33" s="619"/>
      <c r="CM33" s="619"/>
      <c r="CN33" s="619"/>
      <c r="CO33" s="619"/>
      <c r="CP33" s="619"/>
      <c r="CQ33" s="620"/>
      <c r="CR33" s="621">
        <v>71611637</v>
      </c>
      <c r="CS33" s="634"/>
      <c r="CT33" s="634"/>
      <c r="CU33" s="634"/>
      <c r="CV33" s="634"/>
      <c r="CW33" s="634"/>
      <c r="CX33" s="634"/>
      <c r="CY33" s="635"/>
      <c r="CZ33" s="624">
        <v>31</v>
      </c>
      <c r="DA33" s="636"/>
      <c r="DB33" s="636"/>
      <c r="DC33" s="637"/>
      <c r="DD33" s="627">
        <v>55715669</v>
      </c>
      <c r="DE33" s="634"/>
      <c r="DF33" s="634"/>
      <c r="DG33" s="634"/>
      <c r="DH33" s="634"/>
      <c r="DI33" s="634"/>
      <c r="DJ33" s="634"/>
      <c r="DK33" s="635"/>
      <c r="DL33" s="627">
        <v>36320193</v>
      </c>
      <c r="DM33" s="634"/>
      <c r="DN33" s="634"/>
      <c r="DO33" s="634"/>
      <c r="DP33" s="634"/>
      <c r="DQ33" s="634"/>
      <c r="DR33" s="634"/>
      <c r="DS33" s="634"/>
      <c r="DT33" s="634"/>
      <c r="DU33" s="634"/>
      <c r="DV33" s="635"/>
      <c r="DW33" s="624">
        <v>35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2124290</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24719487</v>
      </c>
      <c r="CS34" s="622"/>
      <c r="CT34" s="622"/>
      <c r="CU34" s="622"/>
      <c r="CV34" s="622"/>
      <c r="CW34" s="622"/>
      <c r="CX34" s="622"/>
      <c r="CY34" s="623"/>
      <c r="CZ34" s="624">
        <v>10.7</v>
      </c>
      <c r="DA34" s="636"/>
      <c r="DB34" s="636"/>
      <c r="DC34" s="637"/>
      <c r="DD34" s="627">
        <v>18249868</v>
      </c>
      <c r="DE34" s="622"/>
      <c r="DF34" s="622"/>
      <c r="DG34" s="622"/>
      <c r="DH34" s="622"/>
      <c r="DI34" s="622"/>
      <c r="DJ34" s="622"/>
      <c r="DK34" s="623"/>
      <c r="DL34" s="627">
        <v>14704409</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7968281</v>
      </c>
      <c r="S35" s="622"/>
      <c r="T35" s="622"/>
      <c r="U35" s="622"/>
      <c r="V35" s="622"/>
      <c r="W35" s="622"/>
      <c r="X35" s="622"/>
      <c r="Y35" s="623"/>
      <c r="Z35" s="659">
        <v>3.3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1922833</v>
      </c>
      <c r="CS35" s="634"/>
      <c r="CT35" s="634"/>
      <c r="CU35" s="634"/>
      <c r="CV35" s="634"/>
      <c r="CW35" s="634"/>
      <c r="CX35" s="634"/>
      <c r="CY35" s="635"/>
      <c r="CZ35" s="624">
        <v>0.8</v>
      </c>
      <c r="DA35" s="636"/>
      <c r="DB35" s="636"/>
      <c r="DC35" s="637"/>
      <c r="DD35" s="627">
        <v>1779702</v>
      </c>
      <c r="DE35" s="634"/>
      <c r="DF35" s="634"/>
      <c r="DG35" s="634"/>
      <c r="DH35" s="634"/>
      <c r="DI35" s="634"/>
      <c r="DJ35" s="634"/>
      <c r="DK35" s="635"/>
      <c r="DL35" s="627">
        <v>1753884</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8549945</v>
      </c>
      <c r="S36" s="622"/>
      <c r="T36" s="622"/>
      <c r="U36" s="622"/>
      <c r="V36" s="622"/>
      <c r="W36" s="622"/>
      <c r="X36" s="622"/>
      <c r="Y36" s="623"/>
      <c r="Z36" s="659">
        <v>3.6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25432896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124974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14612401</v>
      </c>
      <c r="CS36" s="622"/>
      <c r="CT36" s="622"/>
      <c r="CU36" s="622"/>
      <c r="CV36" s="622"/>
      <c r="CW36" s="622"/>
      <c r="CX36" s="622"/>
      <c r="CY36" s="623"/>
      <c r="CZ36" s="624">
        <v>6.3</v>
      </c>
      <c r="DA36" s="636"/>
      <c r="DB36" s="636"/>
      <c r="DC36" s="637"/>
      <c r="DD36" s="627">
        <v>11821047</v>
      </c>
      <c r="DE36" s="622"/>
      <c r="DF36" s="622"/>
      <c r="DG36" s="622"/>
      <c r="DH36" s="622"/>
      <c r="DI36" s="622"/>
      <c r="DJ36" s="622"/>
      <c r="DK36" s="623"/>
      <c r="DL36" s="627">
        <v>5087571</v>
      </c>
      <c r="DM36" s="622"/>
      <c r="DN36" s="622"/>
      <c r="DO36" s="622"/>
      <c r="DP36" s="622"/>
      <c r="DQ36" s="622"/>
      <c r="DR36" s="622"/>
      <c r="DS36" s="622"/>
      <c r="DT36" s="622"/>
      <c r="DU36" s="622"/>
      <c r="DV36" s="623"/>
      <c r="DW36" s="624">
        <v>4.9000000000000004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5987661</v>
      </c>
      <c r="S37" s="622"/>
      <c r="T37" s="622"/>
      <c r="U37" s="622"/>
      <c r="V37" s="622"/>
      <c r="W37" s="622"/>
      <c r="X37" s="622"/>
      <c r="Y37" s="623"/>
      <c r="Z37" s="659">
        <v>2.5</v>
      </c>
      <c r="AA37" s="659"/>
      <c r="AB37" s="659"/>
      <c r="AC37" s="659"/>
      <c r="AD37" s="660">
        <v>271118</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4347257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-701620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104193</v>
      </c>
      <c r="CS37" s="634"/>
      <c r="CT37" s="634"/>
      <c r="CU37" s="634"/>
      <c r="CV37" s="634"/>
      <c r="CW37" s="634"/>
      <c r="CX37" s="634"/>
      <c r="CY37" s="635"/>
      <c r="CZ37" s="624">
        <v>0</v>
      </c>
      <c r="DA37" s="636"/>
      <c r="DB37" s="636"/>
      <c r="DC37" s="637"/>
      <c r="DD37" s="627">
        <v>104193</v>
      </c>
      <c r="DE37" s="634"/>
      <c r="DF37" s="634"/>
      <c r="DG37" s="634"/>
      <c r="DH37" s="634"/>
      <c r="DI37" s="634"/>
      <c r="DJ37" s="634"/>
      <c r="DK37" s="635"/>
      <c r="DL37" s="627">
        <v>28757</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15085900</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424399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56809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21012990</v>
      </c>
      <c r="CS38" s="622"/>
      <c r="CT38" s="622"/>
      <c r="CU38" s="622"/>
      <c r="CV38" s="622"/>
      <c r="CW38" s="622"/>
      <c r="CX38" s="622"/>
      <c r="CY38" s="623"/>
      <c r="CZ38" s="624">
        <v>9.1</v>
      </c>
      <c r="DA38" s="636"/>
      <c r="DB38" s="636"/>
      <c r="DC38" s="637"/>
      <c r="DD38" s="627">
        <v>16463137</v>
      </c>
      <c r="DE38" s="622"/>
      <c r="DF38" s="622"/>
      <c r="DG38" s="622"/>
      <c r="DH38" s="622"/>
      <c r="DI38" s="622"/>
      <c r="DJ38" s="622"/>
      <c r="DK38" s="623"/>
      <c r="DL38" s="627">
        <v>14771652</v>
      </c>
      <c r="DM38" s="622"/>
      <c r="DN38" s="622"/>
      <c r="DO38" s="622"/>
      <c r="DP38" s="622"/>
      <c r="DQ38" s="622"/>
      <c r="DR38" s="622"/>
      <c r="DS38" s="622"/>
      <c r="DT38" s="622"/>
      <c r="DU38" s="622"/>
      <c r="DV38" s="623"/>
      <c r="DW38" s="624">
        <v>14.2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43461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81382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5808133</v>
      </c>
      <c r="CS39" s="634"/>
      <c r="CT39" s="634"/>
      <c r="CU39" s="634"/>
      <c r="CV39" s="634"/>
      <c r="CW39" s="634"/>
      <c r="CX39" s="634"/>
      <c r="CY39" s="635"/>
      <c r="CZ39" s="624">
        <v>2.5</v>
      </c>
      <c r="DA39" s="636"/>
      <c r="DB39" s="636"/>
      <c r="DC39" s="637"/>
      <c r="DD39" s="627">
        <v>5168321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2174023</v>
      </c>
      <c r="S40" s="622"/>
      <c r="T40" s="622"/>
      <c r="U40" s="622"/>
      <c r="V40" s="622"/>
      <c r="W40" s="622"/>
      <c r="X40" s="622"/>
      <c r="Y40" s="623"/>
      <c r="Z40" s="659">
        <v>0.9</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3535793</v>
      </c>
      <c r="CS40" s="622"/>
      <c r="CT40" s="622"/>
      <c r="CU40" s="622"/>
      <c r="CV40" s="622"/>
      <c r="CW40" s="622"/>
      <c r="CX40" s="622"/>
      <c r="CY40" s="623"/>
      <c r="CZ40" s="624">
        <v>1.5</v>
      </c>
      <c r="DA40" s="636"/>
      <c r="DB40" s="636"/>
      <c r="DC40" s="637"/>
      <c r="DD40" s="627">
        <v>2233594</v>
      </c>
      <c r="DE40" s="622"/>
      <c r="DF40" s="622"/>
      <c r="DG40" s="622"/>
      <c r="DH40" s="622"/>
      <c r="DI40" s="622"/>
      <c r="DJ40" s="622"/>
      <c r="DK40" s="623"/>
      <c r="DL40" s="627">
        <v>2677</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239245421</v>
      </c>
      <c r="S41" s="646"/>
      <c r="T41" s="646"/>
      <c r="U41" s="646"/>
      <c r="V41" s="646"/>
      <c r="W41" s="646"/>
      <c r="X41" s="646"/>
      <c r="Y41" s="649"/>
      <c r="Z41" s="650">
        <v>100</v>
      </c>
      <c r="AA41" s="650"/>
      <c r="AB41" s="650"/>
      <c r="AC41" s="650"/>
      <c r="AD41" s="651">
        <v>101681868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4512121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16105658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488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25473999</v>
      </c>
      <c r="CS42" s="634"/>
      <c r="CT42" s="634"/>
      <c r="CU42" s="634"/>
      <c r="CV42" s="634"/>
      <c r="CW42" s="634"/>
      <c r="CX42" s="634"/>
      <c r="CY42" s="635"/>
      <c r="CZ42" s="624">
        <v>11</v>
      </c>
      <c r="DA42" s="636"/>
      <c r="DB42" s="636"/>
      <c r="DC42" s="637"/>
      <c r="DD42" s="627">
        <v>3818753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662632</v>
      </c>
      <c r="CS43" s="634"/>
      <c r="CT43" s="634"/>
      <c r="CU43" s="634"/>
      <c r="CV43" s="634"/>
      <c r="CW43" s="634"/>
      <c r="CX43" s="634"/>
      <c r="CY43" s="635"/>
      <c r="CZ43" s="624">
        <v>0.3</v>
      </c>
      <c r="DA43" s="636"/>
      <c r="DB43" s="636"/>
      <c r="DC43" s="637"/>
      <c r="DD43" s="627">
        <v>561032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25211122</v>
      </c>
      <c r="CS44" s="622"/>
      <c r="CT44" s="622"/>
      <c r="CU44" s="622"/>
      <c r="CV44" s="622"/>
      <c r="CW44" s="622"/>
      <c r="CX44" s="622"/>
      <c r="CY44" s="623"/>
      <c r="CZ44" s="624">
        <v>10.9</v>
      </c>
      <c r="DA44" s="625"/>
      <c r="DB44" s="625"/>
      <c r="DC44" s="626"/>
      <c r="DD44" s="627">
        <v>3810095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11596119</v>
      </c>
      <c r="CS45" s="634"/>
      <c r="CT45" s="634"/>
      <c r="CU45" s="634"/>
      <c r="CV45" s="634"/>
      <c r="CW45" s="634"/>
      <c r="CX45" s="634"/>
      <c r="CY45" s="635"/>
      <c r="CZ45" s="624">
        <v>5</v>
      </c>
      <c r="DA45" s="636"/>
      <c r="DB45" s="636"/>
      <c r="DC45" s="637"/>
      <c r="DD45" s="627">
        <v>1203435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12491190</v>
      </c>
      <c r="CS46" s="622"/>
      <c r="CT46" s="622"/>
      <c r="CU46" s="622"/>
      <c r="CV46" s="622"/>
      <c r="CW46" s="622"/>
      <c r="CX46" s="622"/>
      <c r="CY46" s="623"/>
      <c r="CZ46" s="624">
        <v>5.4</v>
      </c>
      <c r="DA46" s="625"/>
      <c r="DB46" s="625"/>
      <c r="DC46" s="626"/>
      <c r="DD46" s="627">
        <v>2541821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262877</v>
      </c>
      <c r="CS47" s="634"/>
      <c r="CT47" s="634"/>
      <c r="CU47" s="634"/>
      <c r="CV47" s="634"/>
      <c r="CW47" s="634"/>
      <c r="CX47" s="634"/>
      <c r="CY47" s="635"/>
      <c r="CZ47" s="624">
        <v>0.1</v>
      </c>
      <c r="DA47" s="636"/>
      <c r="DB47" s="636"/>
      <c r="DC47" s="637"/>
      <c r="DD47" s="627">
        <v>8658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231021714</v>
      </c>
      <c r="CS49" s="606"/>
      <c r="CT49" s="606"/>
      <c r="CU49" s="606"/>
      <c r="CV49" s="606"/>
      <c r="CW49" s="606"/>
      <c r="CX49" s="606"/>
      <c r="CY49" s="607"/>
      <c r="CZ49" s="608">
        <v>100</v>
      </c>
      <c r="DA49" s="609"/>
      <c r="DB49" s="609"/>
      <c r="DC49" s="610"/>
      <c r="DD49" s="611">
        <v>132372556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pwTtd4PIgUtzbpxVtYGR4QFy7ufhMT+HgRYfWVUTfxXm2ysAyqxYtZM8858q7zcpfoGieb2Z9o4of2l5lTrGQ==" saltValue="/1l7etR8hq7mXltiQb5w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237066</v>
      </c>
      <c r="R7" s="1103"/>
      <c r="S7" s="1103"/>
      <c r="T7" s="1103"/>
      <c r="U7" s="1103"/>
      <c r="V7" s="1103">
        <v>229469</v>
      </c>
      <c r="W7" s="1103"/>
      <c r="X7" s="1103"/>
      <c r="Y7" s="1103"/>
      <c r="Z7" s="1103"/>
      <c r="AA7" s="1103">
        <v>7597</v>
      </c>
      <c r="AB7" s="1103"/>
      <c r="AC7" s="1103"/>
      <c r="AD7" s="1103"/>
      <c r="AE7" s="1104"/>
      <c r="AF7" s="1105">
        <v>4998</v>
      </c>
      <c r="AG7" s="1106"/>
      <c r="AH7" s="1106"/>
      <c r="AI7" s="1106"/>
      <c r="AJ7" s="1107"/>
      <c r="AK7" s="1108">
        <v>6701</v>
      </c>
      <c r="AL7" s="1109"/>
      <c r="AM7" s="1109"/>
      <c r="AN7" s="1109"/>
      <c r="AO7" s="1109"/>
      <c r="AP7" s="1109">
        <v>263109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45</v>
      </c>
      <c r="CI7" s="1097"/>
      <c r="CJ7" s="1097"/>
      <c r="CK7" s="1097"/>
      <c r="CL7" s="1098"/>
      <c r="CM7" s="1096">
        <v>474</v>
      </c>
      <c r="CN7" s="1097"/>
      <c r="CO7" s="1097"/>
      <c r="CP7" s="1097"/>
      <c r="CQ7" s="1098"/>
      <c r="CR7" s="1096">
        <v>3</v>
      </c>
      <c r="CS7" s="1097"/>
      <c r="CT7" s="1097"/>
      <c r="CU7" s="1097"/>
      <c r="CV7" s="1098"/>
      <c r="CW7" s="1096" t="s">
        <v>495</v>
      </c>
      <c r="CX7" s="1097"/>
      <c r="CY7" s="1097"/>
      <c r="CZ7" s="1097"/>
      <c r="DA7" s="1098"/>
      <c r="DB7" s="1096" t="s">
        <v>495</v>
      </c>
      <c r="DC7" s="1097"/>
      <c r="DD7" s="1097"/>
      <c r="DE7" s="1097"/>
      <c r="DF7" s="1098"/>
      <c r="DG7" s="1096" t="s">
        <v>495</v>
      </c>
      <c r="DH7" s="1097"/>
      <c r="DI7" s="1097"/>
      <c r="DJ7" s="1097"/>
      <c r="DK7" s="1098"/>
      <c r="DL7" s="1096" t="s">
        <v>495</v>
      </c>
      <c r="DM7" s="1097"/>
      <c r="DN7" s="1097"/>
      <c r="DO7" s="1097"/>
      <c r="DP7" s="1098"/>
      <c r="DQ7" s="1096" t="s">
        <v>495</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2845</v>
      </c>
      <c r="R8" s="1039"/>
      <c r="S8" s="1039"/>
      <c r="T8" s="1039"/>
      <c r="U8" s="1039"/>
      <c r="V8" s="1039">
        <v>2259</v>
      </c>
      <c r="W8" s="1039"/>
      <c r="X8" s="1039"/>
      <c r="Y8" s="1039"/>
      <c r="Z8" s="1039"/>
      <c r="AA8" s="1039">
        <v>586</v>
      </c>
      <c r="AB8" s="1039"/>
      <c r="AC8" s="1039"/>
      <c r="AD8" s="1039"/>
      <c r="AE8" s="1040"/>
      <c r="AF8" s="1035" t="s">
        <v>122</v>
      </c>
      <c r="AG8" s="1036"/>
      <c r="AH8" s="1036"/>
      <c r="AI8" s="1036"/>
      <c r="AJ8" s="1037"/>
      <c r="AK8" s="1080">
        <v>36</v>
      </c>
      <c r="AL8" s="1081"/>
      <c r="AM8" s="1081"/>
      <c r="AN8" s="1081"/>
      <c r="AO8" s="1081"/>
      <c r="AP8" s="1081" t="s">
        <v>577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120</v>
      </c>
      <c r="CI8" s="990"/>
      <c r="CJ8" s="990"/>
      <c r="CK8" s="990"/>
      <c r="CL8" s="991"/>
      <c r="CM8" s="989">
        <v>334</v>
      </c>
      <c r="CN8" s="990"/>
      <c r="CO8" s="990"/>
      <c r="CP8" s="990"/>
      <c r="CQ8" s="991"/>
      <c r="CR8" s="989">
        <v>17.5</v>
      </c>
      <c r="CS8" s="990"/>
      <c r="CT8" s="990"/>
      <c r="CU8" s="990"/>
      <c r="CV8" s="991"/>
      <c r="CW8" s="989" t="s">
        <v>495</v>
      </c>
      <c r="CX8" s="990"/>
      <c r="CY8" s="990"/>
      <c r="CZ8" s="990"/>
      <c r="DA8" s="991"/>
      <c r="DB8" s="989" t="s">
        <v>495</v>
      </c>
      <c r="DC8" s="990"/>
      <c r="DD8" s="990"/>
      <c r="DE8" s="990"/>
      <c r="DF8" s="991"/>
      <c r="DG8" s="989" t="s">
        <v>495</v>
      </c>
      <c r="DH8" s="990"/>
      <c r="DI8" s="990"/>
      <c r="DJ8" s="990"/>
      <c r="DK8" s="991"/>
      <c r="DL8" s="989" t="s">
        <v>495</v>
      </c>
      <c r="DM8" s="990"/>
      <c r="DN8" s="990"/>
      <c r="DO8" s="990"/>
      <c r="DP8" s="991"/>
      <c r="DQ8" s="989" t="s">
        <v>495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130</v>
      </c>
      <c r="R9" s="1039"/>
      <c r="S9" s="1039"/>
      <c r="T9" s="1039"/>
      <c r="U9" s="1039"/>
      <c r="V9" s="1039">
        <v>88</v>
      </c>
      <c r="W9" s="1039"/>
      <c r="X9" s="1039"/>
      <c r="Y9" s="1039"/>
      <c r="Z9" s="1039"/>
      <c r="AA9" s="1039">
        <v>41</v>
      </c>
      <c r="AB9" s="1039"/>
      <c r="AC9" s="1039"/>
      <c r="AD9" s="1039"/>
      <c r="AE9" s="1040"/>
      <c r="AF9" s="1035">
        <v>41</v>
      </c>
      <c r="AG9" s="1036"/>
      <c r="AH9" s="1036"/>
      <c r="AI9" s="1036"/>
      <c r="AJ9" s="1037"/>
      <c r="AK9" s="1080">
        <v>11</v>
      </c>
      <c r="AL9" s="1081"/>
      <c r="AM9" s="1081"/>
      <c r="AN9" s="1081"/>
      <c r="AO9" s="1081"/>
      <c r="AP9" s="1081">
        <v>156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3</v>
      </c>
      <c r="CI9" s="990"/>
      <c r="CJ9" s="990"/>
      <c r="CK9" s="990"/>
      <c r="CL9" s="991"/>
      <c r="CM9" s="989">
        <v>15</v>
      </c>
      <c r="CN9" s="990"/>
      <c r="CO9" s="990"/>
      <c r="CP9" s="990"/>
      <c r="CQ9" s="991"/>
      <c r="CR9" s="989">
        <v>6</v>
      </c>
      <c r="CS9" s="990"/>
      <c r="CT9" s="990"/>
      <c r="CU9" s="990"/>
      <c r="CV9" s="991"/>
      <c r="CW9" s="989" t="s">
        <v>495</v>
      </c>
      <c r="CX9" s="990"/>
      <c r="CY9" s="990"/>
      <c r="CZ9" s="990"/>
      <c r="DA9" s="991"/>
      <c r="DB9" s="989" t="s">
        <v>495</v>
      </c>
      <c r="DC9" s="990"/>
      <c r="DD9" s="990"/>
      <c r="DE9" s="990"/>
      <c r="DF9" s="991"/>
      <c r="DG9" s="989" t="s">
        <v>495</v>
      </c>
      <c r="DH9" s="990"/>
      <c r="DI9" s="990"/>
      <c r="DJ9" s="990"/>
      <c r="DK9" s="991"/>
      <c r="DL9" s="989" t="s">
        <v>495</v>
      </c>
      <c r="DM9" s="990"/>
      <c r="DN9" s="990"/>
      <c r="DO9" s="990"/>
      <c r="DP9" s="991"/>
      <c r="DQ9" s="989" t="s">
        <v>495</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363</v>
      </c>
      <c r="R10" s="1039"/>
      <c r="S10" s="1039"/>
      <c r="T10" s="1039"/>
      <c r="U10" s="1039"/>
      <c r="V10" s="1039">
        <v>363</v>
      </c>
      <c r="W10" s="1039"/>
      <c r="X10" s="1039"/>
      <c r="Y10" s="1039"/>
      <c r="Z10" s="1039"/>
      <c r="AA10" s="1039" t="s">
        <v>495</v>
      </c>
      <c r="AB10" s="1039"/>
      <c r="AC10" s="1039"/>
      <c r="AD10" s="1039"/>
      <c r="AE10" s="1040"/>
      <c r="AF10" s="1035" t="s">
        <v>122</v>
      </c>
      <c r="AG10" s="1036"/>
      <c r="AH10" s="1036"/>
      <c r="AI10" s="1036"/>
      <c r="AJ10" s="1037"/>
      <c r="AK10" s="1080">
        <v>218</v>
      </c>
      <c r="AL10" s="1081"/>
      <c r="AM10" s="1081"/>
      <c r="AN10" s="1081"/>
      <c r="AO10" s="1081"/>
      <c r="AP10" s="1081">
        <v>641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4</v>
      </c>
      <c r="CI10" s="990"/>
      <c r="CJ10" s="990"/>
      <c r="CK10" s="990"/>
      <c r="CL10" s="991"/>
      <c r="CM10" s="989">
        <v>235</v>
      </c>
      <c r="CN10" s="990"/>
      <c r="CO10" s="990"/>
      <c r="CP10" s="990"/>
      <c r="CQ10" s="991"/>
      <c r="CR10" s="989">
        <v>100</v>
      </c>
      <c r="CS10" s="990"/>
      <c r="CT10" s="990"/>
      <c r="CU10" s="990"/>
      <c r="CV10" s="991"/>
      <c r="CW10" s="989" t="s">
        <v>495</v>
      </c>
      <c r="CX10" s="990"/>
      <c r="CY10" s="990"/>
      <c r="CZ10" s="990"/>
      <c r="DA10" s="991"/>
      <c r="DB10" s="989" t="s">
        <v>495</v>
      </c>
      <c r="DC10" s="990"/>
      <c r="DD10" s="990"/>
      <c r="DE10" s="990"/>
      <c r="DF10" s="991"/>
      <c r="DG10" s="989" t="s">
        <v>495</v>
      </c>
      <c r="DH10" s="990"/>
      <c r="DI10" s="990"/>
      <c r="DJ10" s="990"/>
      <c r="DK10" s="991"/>
      <c r="DL10" s="989" t="s">
        <v>495</v>
      </c>
      <c r="DM10" s="990"/>
      <c r="DN10" s="990"/>
      <c r="DO10" s="990"/>
      <c r="DP10" s="991"/>
      <c r="DQ10" s="989" t="s">
        <v>495</v>
      </c>
      <c r="DR10" s="990"/>
      <c r="DS10" s="990"/>
      <c r="DT10" s="990"/>
      <c r="DU10" s="991"/>
      <c r="DV10" s="992"/>
      <c r="DW10" s="993"/>
      <c r="DX10" s="993"/>
      <c r="DY10" s="993"/>
      <c r="DZ10" s="994"/>
      <c r="EA10" s="234"/>
    </row>
    <row r="11" spans="1:131" s="235" customFormat="1" ht="26.25" customHeight="1" x14ac:dyDescent="0.15">
      <c r="A11" s="238">
        <v>5</v>
      </c>
      <c r="B11" s="1030" t="s">
        <v>378</v>
      </c>
      <c r="C11" s="1031"/>
      <c r="D11" s="1031"/>
      <c r="E11" s="1031"/>
      <c r="F11" s="1031"/>
      <c r="G11" s="1031"/>
      <c r="H11" s="1031"/>
      <c r="I11" s="1031"/>
      <c r="J11" s="1031"/>
      <c r="K11" s="1031"/>
      <c r="L11" s="1031"/>
      <c r="M11" s="1031"/>
      <c r="N11" s="1031"/>
      <c r="O11" s="1031"/>
      <c r="P11" s="1032"/>
      <c r="Q11" s="1038">
        <v>1196</v>
      </c>
      <c r="R11" s="1039"/>
      <c r="S11" s="1039"/>
      <c r="T11" s="1039"/>
      <c r="U11" s="1039"/>
      <c r="V11" s="1039">
        <v>1196</v>
      </c>
      <c r="W11" s="1039"/>
      <c r="X11" s="1039"/>
      <c r="Y11" s="1039"/>
      <c r="Z11" s="1039"/>
      <c r="AA11" s="1039" t="s">
        <v>495</v>
      </c>
      <c r="AB11" s="1039"/>
      <c r="AC11" s="1039"/>
      <c r="AD11" s="1039"/>
      <c r="AE11" s="1040"/>
      <c r="AF11" s="1035" t="s">
        <v>122</v>
      </c>
      <c r="AG11" s="1036"/>
      <c r="AH11" s="1036"/>
      <c r="AI11" s="1036"/>
      <c r="AJ11" s="1037"/>
      <c r="AK11" s="1080" t="s">
        <v>577</v>
      </c>
      <c r="AL11" s="1081"/>
      <c r="AM11" s="1081"/>
      <c r="AN11" s="1081"/>
      <c r="AO11" s="1081"/>
      <c r="AP11" s="1081">
        <v>9413</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5</v>
      </c>
      <c r="CI11" s="990"/>
      <c r="CJ11" s="990"/>
      <c r="CK11" s="990"/>
      <c r="CL11" s="991"/>
      <c r="CM11" s="989">
        <v>422</v>
      </c>
      <c r="CN11" s="990"/>
      <c r="CO11" s="990"/>
      <c r="CP11" s="990"/>
      <c r="CQ11" s="991"/>
      <c r="CR11" s="989">
        <v>200</v>
      </c>
      <c r="CS11" s="990"/>
      <c r="CT11" s="990"/>
      <c r="CU11" s="990"/>
      <c r="CV11" s="991"/>
      <c r="CW11" s="989" t="s">
        <v>495</v>
      </c>
      <c r="CX11" s="990"/>
      <c r="CY11" s="990"/>
      <c r="CZ11" s="990"/>
      <c r="DA11" s="991"/>
      <c r="DB11" s="989" t="s">
        <v>495</v>
      </c>
      <c r="DC11" s="990"/>
      <c r="DD11" s="990"/>
      <c r="DE11" s="990"/>
      <c r="DF11" s="991"/>
      <c r="DG11" s="989" t="s">
        <v>495</v>
      </c>
      <c r="DH11" s="990"/>
      <c r="DI11" s="990"/>
      <c r="DJ11" s="990"/>
      <c r="DK11" s="991"/>
      <c r="DL11" s="989" t="s">
        <v>495</v>
      </c>
      <c r="DM11" s="990"/>
      <c r="DN11" s="990"/>
      <c r="DO11" s="990"/>
      <c r="DP11" s="991"/>
      <c r="DQ11" s="989" t="s">
        <v>495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-4</v>
      </c>
      <c r="CI12" s="990"/>
      <c r="CJ12" s="990"/>
      <c r="CK12" s="990"/>
      <c r="CL12" s="991"/>
      <c r="CM12" s="989">
        <v>37</v>
      </c>
      <c r="CN12" s="990"/>
      <c r="CO12" s="990"/>
      <c r="CP12" s="990"/>
      <c r="CQ12" s="991"/>
      <c r="CR12" s="989">
        <v>5</v>
      </c>
      <c r="CS12" s="990"/>
      <c r="CT12" s="990"/>
      <c r="CU12" s="990"/>
      <c r="CV12" s="991"/>
      <c r="CW12" s="989">
        <v>10</v>
      </c>
      <c r="CX12" s="990"/>
      <c r="CY12" s="990"/>
      <c r="CZ12" s="990"/>
      <c r="DA12" s="991"/>
      <c r="DB12" s="989" t="s">
        <v>495</v>
      </c>
      <c r="DC12" s="990"/>
      <c r="DD12" s="990"/>
      <c r="DE12" s="990"/>
      <c r="DF12" s="991"/>
      <c r="DG12" s="989" t="s">
        <v>495</v>
      </c>
      <c r="DH12" s="990"/>
      <c r="DI12" s="990"/>
      <c r="DJ12" s="990"/>
      <c r="DK12" s="991"/>
      <c r="DL12" s="989" t="s">
        <v>495</v>
      </c>
      <c r="DM12" s="990"/>
      <c r="DN12" s="990"/>
      <c r="DO12" s="990"/>
      <c r="DP12" s="991"/>
      <c r="DQ12" s="989" t="s">
        <v>495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566</v>
      </c>
      <c r="BT13" s="993"/>
      <c r="BU13" s="993"/>
      <c r="BV13" s="993"/>
      <c r="BW13" s="993"/>
      <c r="BX13" s="993"/>
      <c r="BY13" s="993"/>
      <c r="BZ13" s="993"/>
      <c r="CA13" s="993"/>
      <c r="CB13" s="993"/>
      <c r="CC13" s="993"/>
      <c r="CD13" s="993"/>
      <c r="CE13" s="993"/>
      <c r="CF13" s="993"/>
      <c r="CG13" s="1014"/>
      <c r="CH13" s="989">
        <v>-1</v>
      </c>
      <c r="CI13" s="990"/>
      <c r="CJ13" s="990"/>
      <c r="CK13" s="990"/>
      <c r="CL13" s="991"/>
      <c r="CM13" s="989">
        <v>114</v>
      </c>
      <c r="CN13" s="990"/>
      <c r="CO13" s="990"/>
      <c r="CP13" s="990"/>
      <c r="CQ13" s="991"/>
      <c r="CR13" s="989">
        <v>60</v>
      </c>
      <c r="CS13" s="990"/>
      <c r="CT13" s="990"/>
      <c r="CU13" s="990"/>
      <c r="CV13" s="991"/>
      <c r="CW13" s="989">
        <v>9</v>
      </c>
      <c r="CX13" s="990"/>
      <c r="CY13" s="990"/>
      <c r="CZ13" s="990"/>
      <c r="DA13" s="991"/>
      <c r="DB13" s="989" t="s">
        <v>495</v>
      </c>
      <c r="DC13" s="990"/>
      <c r="DD13" s="990"/>
      <c r="DE13" s="990"/>
      <c r="DF13" s="991"/>
      <c r="DG13" s="989" t="s">
        <v>495</v>
      </c>
      <c r="DH13" s="990"/>
      <c r="DI13" s="990"/>
      <c r="DJ13" s="990"/>
      <c r="DK13" s="991"/>
      <c r="DL13" s="989" t="s">
        <v>495</v>
      </c>
      <c r="DM13" s="990"/>
      <c r="DN13" s="990"/>
      <c r="DO13" s="990"/>
      <c r="DP13" s="991"/>
      <c r="DQ13" s="989" t="s">
        <v>495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567</v>
      </c>
      <c r="BT14" s="993"/>
      <c r="BU14" s="993"/>
      <c r="BV14" s="993"/>
      <c r="BW14" s="993"/>
      <c r="BX14" s="993"/>
      <c r="BY14" s="993"/>
      <c r="BZ14" s="993"/>
      <c r="CA14" s="993"/>
      <c r="CB14" s="993"/>
      <c r="CC14" s="993"/>
      <c r="CD14" s="993"/>
      <c r="CE14" s="993"/>
      <c r="CF14" s="993"/>
      <c r="CG14" s="1014"/>
      <c r="CH14" s="989">
        <v>19</v>
      </c>
      <c r="CI14" s="990"/>
      <c r="CJ14" s="990"/>
      <c r="CK14" s="990"/>
      <c r="CL14" s="991"/>
      <c r="CM14" s="989">
        <v>129</v>
      </c>
      <c r="CN14" s="990"/>
      <c r="CO14" s="990"/>
      <c r="CP14" s="990"/>
      <c r="CQ14" s="991"/>
      <c r="CR14" s="989">
        <v>10</v>
      </c>
      <c r="CS14" s="990"/>
      <c r="CT14" s="990"/>
      <c r="CU14" s="990"/>
      <c r="CV14" s="991"/>
      <c r="CW14" s="989" t="s">
        <v>495</v>
      </c>
      <c r="CX14" s="990"/>
      <c r="CY14" s="990"/>
      <c r="CZ14" s="990"/>
      <c r="DA14" s="991"/>
      <c r="DB14" s="989" t="s">
        <v>495</v>
      </c>
      <c r="DC14" s="990"/>
      <c r="DD14" s="990"/>
      <c r="DE14" s="990"/>
      <c r="DF14" s="991"/>
      <c r="DG14" s="989" t="s">
        <v>495</v>
      </c>
      <c r="DH14" s="990"/>
      <c r="DI14" s="990"/>
      <c r="DJ14" s="990"/>
      <c r="DK14" s="991"/>
      <c r="DL14" s="989" t="s">
        <v>495</v>
      </c>
      <c r="DM14" s="990"/>
      <c r="DN14" s="990"/>
      <c r="DO14" s="990"/>
      <c r="DP14" s="991"/>
      <c r="DQ14" s="989" t="s">
        <v>495</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568</v>
      </c>
      <c r="BT15" s="993"/>
      <c r="BU15" s="993"/>
      <c r="BV15" s="993"/>
      <c r="BW15" s="993"/>
      <c r="BX15" s="993"/>
      <c r="BY15" s="993"/>
      <c r="BZ15" s="993"/>
      <c r="CA15" s="993"/>
      <c r="CB15" s="993"/>
      <c r="CC15" s="993"/>
      <c r="CD15" s="993"/>
      <c r="CE15" s="993"/>
      <c r="CF15" s="993"/>
      <c r="CG15" s="1014"/>
      <c r="CH15" s="989">
        <v>-23</v>
      </c>
      <c r="CI15" s="990"/>
      <c r="CJ15" s="990"/>
      <c r="CK15" s="990"/>
      <c r="CL15" s="991"/>
      <c r="CM15" s="989">
        <v>276</v>
      </c>
      <c r="CN15" s="990"/>
      <c r="CO15" s="990"/>
      <c r="CP15" s="990"/>
      <c r="CQ15" s="991"/>
      <c r="CR15" s="989">
        <v>3</v>
      </c>
      <c r="CS15" s="990"/>
      <c r="CT15" s="990"/>
      <c r="CU15" s="990"/>
      <c r="CV15" s="991"/>
      <c r="CW15" s="989" t="s">
        <v>495</v>
      </c>
      <c r="CX15" s="990"/>
      <c r="CY15" s="990"/>
      <c r="CZ15" s="990"/>
      <c r="DA15" s="991"/>
      <c r="DB15" s="989" t="s">
        <v>495</v>
      </c>
      <c r="DC15" s="990"/>
      <c r="DD15" s="990"/>
      <c r="DE15" s="990"/>
      <c r="DF15" s="991"/>
      <c r="DG15" s="989" t="s">
        <v>495</v>
      </c>
      <c r="DH15" s="990"/>
      <c r="DI15" s="990"/>
      <c r="DJ15" s="990"/>
      <c r="DK15" s="991"/>
      <c r="DL15" s="989" t="s">
        <v>495</v>
      </c>
      <c r="DM15" s="990"/>
      <c r="DN15" s="990"/>
      <c r="DO15" s="990"/>
      <c r="DP15" s="991"/>
      <c r="DQ15" s="989" t="s">
        <v>495</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569</v>
      </c>
      <c r="BT16" s="993"/>
      <c r="BU16" s="993"/>
      <c r="BV16" s="993"/>
      <c r="BW16" s="993"/>
      <c r="BX16" s="993"/>
      <c r="BY16" s="993"/>
      <c r="BZ16" s="993"/>
      <c r="CA16" s="993"/>
      <c r="CB16" s="993"/>
      <c r="CC16" s="993"/>
      <c r="CD16" s="993"/>
      <c r="CE16" s="993"/>
      <c r="CF16" s="993"/>
      <c r="CG16" s="1014"/>
      <c r="CH16" s="989">
        <v>0</v>
      </c>
      <c r="CI16" s="990"/>
      <c r="CJ16" s="990"/>
      <c r="CK16" s="990"/>
      <c r="CL16" s="991"/>
      <c r="CM16" s="989">
        <v>70</v>
      </c>
      <c r="CN16" s="990"/>
      <c r="CO16" s="990"/>
      <c r="CP16" s="990"/>
      <c r="CQ16" s="991"/>
      <c r="CR16" s="989">
        <v>30</v>
      </c>
      <c r="CS16" s="990"/>
      <c r="CT16" s="990"/>
      <c r="CU16" s="990"/>
      <c r="CV16" s="991"/>
      <c r="CW16" s="989" t="s">
        <v>495</v>
      </c>
      <c r="CX16" s="990"/>
      <c r="CY16" s="990"/>
      <c r="CZ16" s="990"/>
      <c r="DA16" s="991"/>
      <c r="DB16" s="989" t="s">
        <v>495</v>
      </c>
      <c r="DC16" s="990"/>
      <c r="DD16" s="990"/>
      <c r="DE16" s="990"/>
      <c r="DF16" s="991"/>
      <c r="DG16" s="989" t="s">
        <v>495</v>
      </c>
      <c r="DH16" s="990"/>
      <c r="DI16" s="990"/>
      <c r="DJ16" s="990"/>
      <c r="DK16" s="991"/>
      <c r="DL16" s="989" t="s">
        <v>495</v>
      </c>
      <c r="DM16" s="990"/>
      <c r="DN16" s="990"/>
      <c r="DO16" s="990"/>
      <c r="DP16" s="991"/>
      <c r="DQ16" s="989" t="s">
        <v>495</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570</v>
      </c>
      <c r="BT17" s="993"/>
      <c r="BU17" s="993"/>
      <c r="BV17" s="993"/>
      <c r="BW17" s="993"/>
      <c r="BX17" s="993"/>
      <c r="BY17" s="993"/>
      <c r="BZ17" s="993"/>
      <c r="CA17" s="993"/>
      <c r="CB17" s="993"/>
      <c r="CC17" s="993"/>
      <c r="CD17" s="993"/>
      <c r="CE17" s="993"/>
      <c r="CF17" s="993"/>
      <c r="CG17" s="1014"/>
      <c r="CH17" s="989">
        <v>7</v>
      </c>
      <c r="CI17" s="990"/>
      <c r="CJ17" s="990"/>
      <c r="CK17" s="990"/>
      <c r="CL17" s="991"/>
      <c r="CM17" s="989">
        <v>80</v>
      </c>
      <c r="CN17" s="990"/>
      <c r="CO17" s="990"/>
      <c r="CP17" s="990"/>
      <c r="CQ17" s="991"/>
      <c r="CR17" s="989">
        <v>7.5</v>
      </c>
      <c r="CS17" s="990"/>
      <c r="CT17" s="990"/>
      <c r="CU17" s="990"/>
      <c r="CV17" s="991"/>
      <c r="CW17" s="989">
        <v>30</v>
      </c>
      <c r="CX17" s="990"/>
      <c r="CY17" s="990"/>
      <c r="CZ17" s="990"/>
      <c r="DA17" s="991"/>
      <c r="DB17" s="989" t="s">
        <v>495</v>
      </c>
      <c r="DC17" s="990"/>
      <c r="DD17" s="990"/>
      <c r="DE17" s="990"/>
      <c r="DF17" s="991"/>
      <c r="DG17" s="989" t="s">
        <v>495</v>
      </c>
      <c r="DH17" s="990"/>
      <c r="DI17" s="990"/>
      <c r="DJ17" s="990"/>
      <c r="DK17" s="991"/>
      <c r="DL17" s="989" t="s">
        <v>495</v>
      </c>
      <c r="DM17" s="990"/>
      <c r="DN17" s="990"/>
      <c r="DO17" s="990"/>
      <c r="DP17" s="991"/>
      <c r="DQ17" s="989" t="s">
        <v>495</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571</v>
      </c>
      <c r="BT18" s="993"/>
      <c r="BU18" s="993"/>
      <c r="BV18" s="993"/>
      <c r="BW18" s="993"/>
      <c r="BX18" s="993"/>
      <c r="BY18" s="993"/>
      <c r="BZ18" s="993"/>
      <c r="CA18" s="993"/>
      <c r="CB18" s="993"/>
      <c r="CC18" s="993"/>
      <c r="CD18" s="993"/>
      <c r="CE18" s="993"/>
      <c r="CF18" s="993"/>
      <c r="CG18" s="1014"/>
      <c r="CH18" s="989">
        <v>-1813</v>
      </c>
      <c r="CI18" s="990"/>
      <c r="CJ18" s="990"/>
      <c r="CK18" s="990"/>
      <c r="CL18" s="991"/>
      <c r="CM18" s="989">
        <v>1644</v>
      </c>
      <c r="CN18" s="990"/>
      <c r="CO18" s="990"/>
      <c r="CP18" s="990"/>
      <c r="CQ18" s="991"/>
      <c r="CR18" s="989">
        <v>842.11900000000003</v>
      </c>
      <c r="CS18" s="990"/>
      <c r="CT18" s="990"/>
      <c r="CU18" s="990"/>
      <c r="CV18" s="991"/>
      <c r="CW18" s="989">
        <v>37</v>
      </c>
      <c r="CX18" s="990"/>
      <c r="CY18" s="990"/>
      <c r="CZ18" s="990"/>
      <c r="DA18" s="991"/>
      <c r="DB18" s="989" t="s">
        <v>495</v>
      </c>
      <c r="DC18" s="990"/>
      <c r="DD18" s="990"/>
      <c r="DE18" s="990"/>
      <c r="DF18" s="991"/>
      <c r="DG18" s="989" t="s">
        <v>495</v>
      </c>
      <c r="DH18" s="990"/>
      <c r="DI18" s="990"/>
      <c r="DJ18" s="990"/>
      <c r="DK18" s="991"/>
      <c r="DL18" s="989" t="s">
        <v>495</v>
      </c>
      <c r="DM18" s="990"/>
      <c r="DN18" s="990"/>
      <c r="DO18" s="990"/>
      <c r="DP18" s="991"/>
      <c r="DQ18" s="989" t="s">
        <v>495</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t="s">
        <v>574</v>
      </c>
      <c r="BS19" s="992" t="s">
        <v>572</v>
      </c>
      <c r="BT19" s="993"/>
      <c r="BU19" s="993"/>
      <c r="BV19" s="993"/>
      <c r="BW19" s="993"/>
      <c r="BX19" s="993"/>
      <c r="BY19" s="993"/>
      <c r="BZ19" s="993"/>
      <c r="CA19" s="993"/>
      <c r="CB19" s="993"/>
      <c r="CC19" s="993"/>
      <c r="CD19" s="993"/>
      <c r="CE19" s="993"/>
      <c r="CF19" s="993"/>
      <c r="CG19" s="1014"/>
      <c r="CH19" s="989">
        <v>231</v>
      </c>
      <c r="CI19" s="990"/>
      <c r="CJ19" s="990"/>
      <c r="CK19" s="990"/>
      <c r="CL19" s="991"/>
      <c r="CM19" s="989">
        <v>31823</v>
      </c>
      <c r="CN19" s="990"/>
      <c r="CO19" s="990"/>
      <c r="CP19" s="990"/>
      <c r="CQ19" s="991"/>
      <c r="CR19" s="989">
        <v>0</v>
      </c>
      <c r="CS19" s="990"/>
      <c r="CT19" s="990"/>
      <c r="CU19" s="990"/>
      <c r="CV19" s="991"/>
      <c r="CW19" s="989" t="s">
        <v>495</v>
      </c>
      <c r="CX19" s="990"/>
      <c r="CY19" s="990"/>
      <c r="CZ19" s="990"/>
      <c r="DA19" s="991"/>
      <c r="DB19" s="989" t="s">
        <v>579</v>
      </c>
      <c r="DC19" s="990"/>
      <c r="DD19" s="990"/>
      <c r="DE19" s="990"/>
      <c r="DF19" s="991"/>
      <c r="DG19" s="989" t="s">
        <v>495</v>
      </c>
      <c r="DH19" s="990"/>
      <c r="DI19" s="990"/>
      <c r="DJ19" s="990"/>
      <c r="DK19" s="991"/>
      <c r="DL19" s="989">
        <v>201</v>
      </c>
      <c r="DM19" s="990"/>
      <c r="DN19" s="990"/>
      <c r="DO19" s="990"/>
      <c r="DP19" s="991"/>
      <c r="DQ19" s="989">
        <v>181</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573</v>
      </c>
      <c r="BT20" s="993"/>
      <c r="BU20" s="993"/>
      <c r="BV20" s="993"/>
      <c r="BW20" s="993"/>
      <c r="BX20" s="993"/>
      <c r="BY20" s="993"/>
      <c r="BZ20" s="993"/>
      <c r="CA20" s="993"/>
      <c r="CB20" s="993"/>
      <c r="CC20" s="993"/>
      <c r="CD20" s="993"/>
      <c r="CE20" s="993"/>
      <c r="CF20" s="993"/>
      <c r="CG20" s="1014"/>
      <c r="CH20" s="989">
        <v>478</v>
      </c>
      <c r="CI20" s="990"/>
      <c r="CJ20" s="990"/>
      <c r="CK20" s="990"/>
      <c r="CL20" s="991"/>
      <c r="CM20" s="989">
        <v>28457</v>
      </c>
      <c r="CN20" s="990"/>
      <c r="CO20" s="990"/>
      <c r="CP20" s="990"/>
      <c r="CQ20" s="991"/>
      <c r="CR20" s="989">
        <v>263</v>
      </c>
      <c r="CS20" s="990"/>
      <c r="CT20" s="990"/>
      <c r="CU20" s="990"/>
      <c r="CV20" s="991"/>
      <c r="CW20" s="989" t="s">
        <v>495</v>
      </c>
      <c r="CX20" s="990"/>
      <c r="CY20" s="990"/>
      <c r="CZ20" s="990"/>
      <c r="DA20" s="991"/>
      <c r="DB20" s="989" t="s">
        <v>495</v>
      </c>
      <c r="DC20" s="990"/>
      <c r="DD20" s="990"/>
      <c r="DE20" s="990"/>
      <c r="DF20" s="991"/>
      <c r="DG20" s="989" t="s">
        <v>495</v>
      </c>
      <c r="DH20" s="990"/>
      <c r="DI20" s="990"/>
      <c r="DJ20" s="990"/>
      <c r="DK20" s="991"/>
      <c r="DL20" s="989" t="s">
        <v>495</v>
      </c>
      <c r="DM20" s="990"/>
      <c r="DN20" s="990"/>
      <c r="DO20" s="990"/>
      <c r="DP20" s="991"/>
      <c r="DQ20" s="989" t="s">
        <v>495</v>
      </c>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380</v>
      </c>
      <c r="B23" s="937" t="s">
        <v>381</v>
      </c>
      <c r="C23" s="938"/>
      <c r="D23" s="938"/>
      <c r="E23" s="938"/>
      <c r="F23" s="938"/>
      <c r="G23" s="938"/>
      <c r="H23" s="938"/>
      <c r="I23" s="938"/>
      <c r="J23" s="938"/>
      <c r="K23" s="938"/>
      <c r="L23" s="938"/>
      <c r="M23" s="938"/>
      <c r="N23" s="938"/>
      <c r="O23" s="938"/>
      <c r="P23" s="948"/>
      <c r="Q23" s="1067">
        <v>240465</v>
      </c>
      <c r="R23" s="1061"/>
      <c r="S23" s="1061"/>
      <c r="T23" s="1061"/>
      <c r="U23" s="1061"/>
      <c r="V23" s="1061">
        <v>232241</v>
      </c>
      <c r="W23" s="1061"/>
      <c r="X23" s="1061"/>
      <c r="Y23" s="1061"/>
      <c r="Z23" s="1061"/>
      <c r="AA23" s="1061">
        <v>8224</v>
      </c>
      <c r="AB23" s="1061"/>
      <c r="AC23" s="1061"/>
      <c r="AD23" s="1061"/>
      <c r="AE23" s="1068"/>
      <c r="AF23" s="1069">
        <v>5039</v>
      </c>
      <c r="AG23" s="1061"/>
      <c r="AH23" s="1061"/>
      <c r="AI23" s="1061"/>
      <c r="AJ23" s="1070"/>
      <c r="AK23" s="1071"/>
      <c r="AL23" s="1072"/>
      <c r="AM23" s="1072"/>
      <c r="AN23" s="1072"/>
      <c r="AO23" s="1072"/>
      <c r="AP23" s="1061">
        <v>273319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392</v>
      </c>
      <c r="C28" s="1048"/>
      <c r="D28" s="1048"/>
      <c r="E28" s="1048"/>
      <c r="F28" s="1048"/>
      <c r="G28" s="1048"/>
      <c r="H28" s="1048"/>
      <c r="I28" s="1048"/>
      <c r="J28" s="1048"/>
      <c r="K28" s="1048"/>
      <c r="L28" s="1048"/>
      <c r="M28" s="1048"/>
      <c r="N28" s="1048"/>
      <c r="O28" s="1048"/>
      <c r="P28" s="1049"/>
      <c r="Q28" s="1050">
        <v>53592</v>
      </c>
      <c r="R28" s="1051"/>
      <c r="S28" s="1051"/>
      <c r="T28" s="1051"/>
      <c r="U28" s="1051"/>
      <c r="V28" s="1051">
        <v>53468</v>
      </c>
      <c r="W28" s="1051"/>
      <c r="X28" s="1051"/>
      <c r="Y28" s="1051"/>
      <c r="Z28" s="1051"/>
      <c r="AA28" s="1051">
        <v>125</v>
      </c>
      <c r="AB28" s="1051"/>
      <c r="AC28" s="1051"/>
      <c r="AD28" s="1051"/>
      <c r="AE28" s="1052"/>
      <c r="AF28" s="1053">
        <v>125</v>
      </c>
      <c r="AG28" s="1051"/>
      <c r="AH28" s="1051"/>
      <c r="AI28" s="1051"/>
      <c r="AJ28" s="1054"/>
      <c r="AK28" s="1042">
        <v>4293</v>
      </c>
      <c r="AL28" s="1043"/>
      <c r="AM28" s="1043"/>
      <c r="AN28" s="1043"/>
      <c r="AO28" s="1043"/>
      <c r="AP28" s="1043">
        <v>56</v>
      </c>
      <c r="AQ28" s="1043"/>
      <c r="AR28" s="1043"/>
      <c r="AS28" s="1043"/>
      <c r="AT28" s="1043"/>
      <c r="AU28" s="1043">
        <v>51</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393</v>
      </c>
      <c r="C29" s="1031"/>
      <c r="D29" s="1031"/>
      <c r="E29" s="1031"/>
      <c r="F29" s="1031"/>
      <c r="G29" s="1031"/>
      <c r="H29" s="1031"/>
      <c r="I29" s="1031"/>
      <c r="J29" s="1031"/>
      <c r="K29" s="1031"/>
      <c r="L29" s="1031"/>
      <c r="M29" s="1031"/>
      <c r="N29" s="1031"/>
      <c r="O29" s="1031"/>
      <c r="P29" s="1032"/>
      <c r="Q29" s="1038">
        <v>48783</v>
      </c>
      <c r="R29" s="1039"/>
      <c r="S29" s="1039"/>
      <c r="T29" s="1039"/>
      <c r="U29" s="1039"/>
      <c r="V29" s="1039">
        <v>47751</v>
      </c>
      <c r="W29" s="1039"/>
      <c r="X29" s="1039"/>
      <c r="Y29" s="1039"/>
      <c r="Z29" s="1039"/>
      <c r="AA29" s="1039">
        <v>1032</v>
      </c>
      <c r="AB29" s="1039"/>
      <c r="AC29" s="1039"/>
      <c r="AD29" s="1039"/>
      <c r="AE29" s="1040"/>
      <c r="AF29" s="1035">
        <v>1032</v>
      </c>
      <c r="AG29" s="1036"/>
      <c r="AH29" s="1036"/>
      <c r="AI29" s="1036"/>
      <c r="AJ29" s="1037"/>
      <c r="AK29" s="980">
        <v>7004</v>
      </c>
      <c r="AL29" s="971"/>
      <c r="AM29" s="971"/>
      <c r="AN29" s="971"/>
      <c r="AO29" s="971"/>
      <c r="AP29" s="971" t="s">
        <v>577</v>
      </c>
      <c r="AQ29" s="971"/>
      <c r="AR29" s="971"/>
      <c r="AS29" s="971"/>
      <c r="AT29" s="971"/>
      <c r="AU29" s="971" t="s">
        <v>577</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394</v>
      </c>
      <c r="C30" s="1031"/>
      <c r="D30" s="1031"/>
      <c r="E30" s="1031"/>
      <c r="F30" s="1031"/>
      <c r="G30" s="1031"/>
      <c r="H30" s="1031"/>
      <c r="I30" s="1031"/>
      <c r="J30" s="1031"/>
      <c r="K30" s="1031"/>
      <c r="L30" s="1031"/>
      <c r="M30" s="1031"/>
      <c r="N30" s="1031"/>
      <c r="O30" s="1031"/>
      <c r="P30" s="1032"/>
      <c r="Q30" s="1038">
        <v>6370</v>
      </c>
      <c r="R30" s="1039"/>
      <c r="S30" s="1039"/>
      <c r="T30" s="1039"/>
      <c r="U30" s="1039"/>
      <c r="V30" s="1039">
        <v>6206</v>
      </c>
      <c r="W30" s="1039"/>
      <c r="X30" s="1039"/>
      <c r="Y30" s="1039"/>
      <c r="Z30" s="1039"/>
      <c r="AA30" s="1039">
        <v>164</v>
      </c>
      <c r="AB30" s="1039"/>
      <c r="AC30" s="1039"/>
      <c r="AD30" s="1039"/>
      <c r="AE30" s="1040"/>
      <c r="AF30" s="1035">
        <v>164</v>
      </c>
      <c r="AG30" s="1036"/>
      <c r="AH30" s="1036"/>
      <c r="AI30" s="1036"/>
      <c r="AJ30" s="1037"/>
      <c r="AK30" s="980">
        <v>1609</v>
      </c>
      <c r="AL30" s="971"/>
      <c r="AM30" s="971"/>
      <c r="AN30" s="971"/>
      <c r="AO30" s="971"/>
      <c r="AP30" s="971" t="s">
        <v>577</v>
      </c>
      <c r="AQ30" s="971"/>
      <c r="AR30" s="971"/>
      <c r="AS30" s="971"/>
      <c r="AT30" s="971"/>
      <c r="AU30" s="971" t="s">
        <v>577</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215</v>
      </c>
      <c r="R31" s="1039"/>
      <c r="S31" s="1039"/>
      <c r="T31" s="1039"/>
      <c r="U31" s="1039"/>
      <c r="V31" s="1039">
        <v>215</v>
      </c>
      <c r="W31" s="1039"/>
      <c r="X31" s="1039"/>
      <c r="Y31" s="1039"/>
      <c r="Z31" s="1039"/>
      <c r="AA31" s="1039" t="s">
        <v>495</v>
      </c>
      <c r="AB31" s="1039"/>
      <c r="AC31" s="1039"/>
      <c r="AD31" s="1039"/>
      <c r="AE31" s="1040"/>
      <c r="AF31" s="1035" t="s">
        <v>122</v>
      </c>
      <c r="AG31" s="1036"/>
      <c r="AH31" s="1036"/>
      <c r="AI31" s="1036"/>
      <c r="AJ31" s="1037"/>
      <c r="AK31" s="980" t="s">
        <v>577</v>
      </c>
      <c r="AL31" s="971"/>
      <c r="AM31" s="971"/>
      <c r="AN31" s="971"/>
      <c r="AO31" s="971"/>
      <c r="AP31" s="971">
        <v>641</v>
      </c>
      <c r="AQ31" s="971"/>
      <c r="AR31" s="971"/>
      <c r="AS31" s="971"/>
      <c r="AT31" s="971"/>
      <c r="AU31" s="971" t="s">
        <v>577</v>
      </c>
      <c r="AV31" s="971"/>
      <c r="AW31" s="971"/>
      <c r="AX31" s="971"/>
      <c r="AY31" s="971"/>
      <c r="AZ31" s="1041">
        <v>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10225</v>
      </c>
      <c r="R32" s="1039"/>
      <c r="S32" s="1039"/>
      <c r="T32" s="1039"/>
      <c r="U32" s="1039"/>
      <c r="V32" s="1039">
        <v>9046</v>
      </c>
      <c r="W32" s="1039"/>
      <c r="X32" s="1039"/>
      <c r="Y32" s="1039"/>
      <c r="Z32" s="1039"/>
      <c r="AA32" s="1039">
        <v>1179</v>
      </c>
      <c r="AB32" s="1039"/>
      <c r="AC32" s="1039"/>
      <c r="AD32" s="1039"/>
      <c r="AE32" s="1040"/>
      <c r="AF32" s="1035">
        <v>13821</v>
      </c>
      <c r="AG32" s="1036"/>
      <c r="AH32" s="1036"/>
      <c r="AI32" s="1036"/>
      <c r="AJ32" s="1037"/>
      <c r="AK32" s="980">
        <v>32</v>
      </c>
      <c r="AL32" s="971"/>
      <c r="AM32" s="971"/>
      <c r="AN32" s="971"/>
      <c r="AO32" s="971"/>
      <c r="AP32" s="971">
        <v>8654</v>
      </c>
      <c r="AQ32" s="971"/>
      <c r="AR32" s="971"/>
      <c r="AS32" s="971"/>
      <c r="AT32" s="971"/>
      <c r="AU32" s="971">
        <v>1064</v>
      </c>
      <c r="AV32" s="971"/>
      <c r="AW32" s="971"/>
      <c r="AX32" s="971"/>
      <c r="AY32" s="971"/>
      <c r="AZ32" s="1041">
        <v>0</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12327</v>
      </c>
      <c r="R33" s="1039"/>
      <c r="S33" s="1039"/>
      <c r="T33" s="1039"/>
      <c r="U33" s="1039"/>
      <c r="V33" s="1039">
        <v>12695</v>
      </c>
      <c r="W33" s="1039"/>
      <c r="X33" s="1039"/>
      <c r="Y33" s="1039"/>
      <c r="Z33" s="1039"/>
      <c r="AA33" s="1039">
        <v>-367</v>
      </c>
      <c r="AB33" s="1039"/>
      <c r="AC33" s="1039"/>
      <c r="AD33" s="1039"/>
      <c r="AE33" s="1040"/>
      <c r="AF33" s="1035">
        <v>12489</v>
      </c>
      <c r="AG33" s="1036"/>
      <c r="AH33" s="1036"/>
      <c r="AI33" s="1036"/>
      <c r="AJ33" s="1037"/>
      <c r="AK33" s="980">
        <v>1862</v>
      </c>
      <c r="AL33" s="971"/>
      <c r="AM33" s="971"/>
      <c r="AN33" s="971"/>
      <c r="AO33" s="971"/>
      <c r="AP33" s="971">
        <v>55537</v>
      </c>
      <c r="AQ33" s="971"/>
      <c r="AR33" s="971"/>
      <c r="AS33" s="971"/>
      <c r="AT33" s="971"/>
      <c r="AU33" s="971">
        <v>32989</v>
      </c>
      <c r="AV33" s="971"/>
      <c r="AW33" s="971"/>
      <c r="AX33" s="971"/>
      <c r="AY33" s="971"/>
      <c r="AZ33" s="1041">
        <v>0</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399</v>
      </c>
      <c r="C34" s="1031"/>
      <c r="D34" s="1031"/>
      <c r="E34" s="1031"/>
      <c r="F34" s="1031"/>
      <c r="G34" s="1031"/>
      <c r="H34" s="1031"/>
      <c r="I34" s="1031"/>
      <c r="J34" s="1031"/>
      <c r="K34" s="1031"/>
      <c r="L34" s="1031"/>
      <c r="M34" s="1031"/>
      <c r="N34" s="1031"/>
      <c r="O34" s="1031"/>
      <c r="P34" s="1032"/>
      <c r="Q34" s="1038">
        <v>370</v>
      </c>
      <c r="R34" s="1039"/>
      <c r="S34" s="1039"/>
      <c r="T34" s="1039"/>
      <c r="U34" s="1039"/>
      <c r="V34" s="1039">
        <v>349</v>
      </c>
      <c r="W34" s="1039"/>
      <c r="X34" s="1039"/>
      <c r="Y34" s="1039"/>
      <c r="Z34" s="1039"/>
      <c r="AA34" s="1039">
        <v>21</v>
      </c>
      <c r="AB34" s="1039"/>
      <c r="AC34" s="1039"/>
      <c r="AD34" s="1039"/>
      <c r="AE34" s="1040"/>
      <c r="AF34" s="1035">
        <v>21</v>
      </c>
      <c r="AG34" s="1036"/>
      <c r="AH34" s="1036"/>
      <c r="AI34" s="1036"/>
      <c r="AJ34" s="1037"/>
      <c r="AK34" s="980">
        <v>67</v>
      </c>
      <c r="AL34" s="971"/>
      <c r="AM34" s="971"/>
      <c r="AN34" s="971"/>
      <c r="AO34" s="971"/>
      <c r="AP34" s="971">
        <v>278</v>
      </c>
      <c r="AQ34" s="971"/>
      <c r="AR34" s="971"/>
      <c r="AS34" s="971"/>
      <c r="AT34" s="971"/>
      <c r="AU34" s="971" t="s">
        <v>577</v>
      </c>
      <c r="AV34" s="971"/>
      <c r="AW34" s="971"/>
      <c r="AX34" s="971"/>
      <c r="AY34" s="971"/>
      <c r="AZ34" s="1041">
        <v>0</v>
      </c>
      <c r="BA34" s="1041"/>
      <c r="BB34" s="1041"/>
      <c r="BC34" s="1041"/>
      <c r="BD34" s="1041"/>
      <c r="BE34" s="972" t="s">
        <v>400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401</v>
      </c>
      <c r="C35" s="1031"/>
      <c r="D35" s="1031"/>
      <c r="E35" s="1031"/>
      <c r="F35" s="1031"/>
      <c r="G35" s="1031"/>
      <c r="H35" s="1031"/>
      <c r="I35" s="1031"/>
      <c r="J35" s="1031"/>
      <c r="K35" s="1031"/>
      <c r="L35" s="1031"/>
      <c r="M35" s="1031"/>
      <c r="N35" s="1031"/>
      <c r="O35" s="1031"/>
      <c r="P35" s="1032"/>
      <c r="Q35" s="1038">
        <v>241</v>
      </c>
      <c r="R35" s="1039"/>
      <c r="S35" s="1039"/>
      <c r="T35" s="1039"/>
      <c r="U35" s="1039"/>
      <c r="V35" s="1039">
        <v>241</v>
      </c>
      <c r="W35" s="1039"/>
      <c r="X35" s="1039"/>
      <c r="Y35" s="1039"/>
      <c r="Z35" s="1039"/>
      <c r="AA35" s="1039" t="s">
        <v>577</v>
      </c>
      <c r="AB35" s="1039"/>
      <c r="AC35" s="1039"/>
      <c r="AD35" s="1039"/>
      <c r="AE35" s="1040"/>
      <c r="AF35" s="1035" t="s">
        <v>122</v>
      </c>
      <c r="AG35" s="1036"/>
      <c r="AH35" s="1036"/>
      <c r="AI35" s="1036"/>
      <c r="AJ35" s="1037"/>
      <c r="AK35" s="980">
        <v>43</v>
      </c>
      <c r="AL35" s="971"/>
      <c r="AM35" s="971"/>
      <c r="AN35" s="971"/>
      <c r="AO35" s="971"/>
      <c r="AP35" s="971">
        <v>211</v>
      </c>
      <c r="AQ35" s="971"/>
      <c r="AR35" s="971"/>
      <c r="AS35" s="971"/>
      <c r="AT35" s="971"/>
      <c r="AU35" s="971">
        <v>117</v>
      </c>
      <c r="AV35" s="971"/>
      <c r="AW35" s="971"/>
      <c r="AX35" s="971"/>
      <c r="AY35" s="971"/>
      <c r="AZ35" s="1041">
        <v>0</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402</v>
      </c>
      <c r="C36" s="1031"/>
      <c r="D36" s="1031"/>
      <c r="E36" s="1031"/>
      <c r="F36" s="1031"/>
      <c r="G36" s="1031"/>
      <c r="H36" s="1031"/>
      <c r="I36" s="1031"/>
      <c r="J36" s="1031"/>
      <c r="K36" s="1031"/>
      <c r="L36" s="1031"/>
      <c r="M36" s="1031"/>
      <c r="N36" s="1031"/>
      <c r="O36" s="1031"/>
      <c r="P36" s="1032"/>
      <c r="Q36" s="1038">
        <v>474</v>
      </c>
      <c r="R36" s="1039"/>
      <c r="S36" s="1039"/>
      <c r="T36" s="1039"/>
      <c r="U36" s="1039"/>
      <c r="V36" s="1039">
        <v>426</v>
      </c>
      <c r="W36" s="1039"/>
      <c r="X36" s="1039"/>
      <c r="Y36" s="1039"/>
      <c r="Z36" s="1039"/>
      <c r="AA36" s="1039">
        <v>48</v>
      </c>
      <c r="AB36" s="1039"/>
      <c r="AC36" s="1039"/>
      <c r="AD36" s="1039"/>
      <c r="AE36" s="1040"/>
      <c r="AF36" s="1035">
        <v>48</v>
      </c>
      <c r="AG36" s="1036"/>
      <c r="AH36" s="1036"/>
      <c r="AI36" s="1036"/>
      <c r="AJ36" s="1037"/>
      <c r="AK36" s="980">
        <v>352</v>
      </c>
      <c r="AL36" s="971"/>
      <c r="AM36" s="971"/>
      <c r="AN36" s="971"/>
      <c r="AO36" s="971"/>
      <c r="AP36" s="971">
        <v>1164</v>
      </c>
      <c r="AQ36" s="971"/>
      <c r="AR36" s="971"/>
      <c r="AS36" s="971"/>
      <c r="AT36" s="971"/>
      <c r="AU36" s="971">
        <v>1030</v>
      </c>
      <c r="AV36" s="971"/>
      <c r="AW36" s="971"/>
      <c r="AX36" s="971"/>
      <c r="AY36" s="971"/>
      <c r="AZ36" s="1041">
        <v>0</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380</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27699</v>
      </c>
      <c r="AG63" s="959"/>
      <c r="AH63" s="959"/>
      <c r="AI63" s="959"/>
      <c r="AJ63" s="1022"/>
      <c r="AK63" s="1023"/>
      <c r="AL63" s="963"/>
      <c r="AM63" s="963"/>
      <c r="AN63" s="963"/>
      <c r="AO63" s="963"/>
      <c r="AP63" s="959">
        <v>66541</v>
      </c>
      <c r="AQ63" s="959"/>
      <c r="AR63" s="959"/>
      <c r="AS63" s="959"/>
      <c r="AT63" s="959"/>
      <c r="AU63" s="959">
        <v>35251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575</v>
      </c>
      <c r="C68" s="986"/>
      <c r="D68" s="986"/>
      <c r="E68" s="986"/>
      <c r="F68" s="986"/>
      <c r="G68" s="986"/>
      <c r="H68" s="986"/>
      <c r="I68" s="986"/>
      <c r="J68" s="986"/>
      <c r="K68" s="986"/>
      <c r="L68" s="986"/>
      <c r="M68" s="986"/>
      <c r="N68" s="986"/>
      <c r="O68" s="986"/>
      <c r="P68" s="987"/>
      <c r="Q68" s="988">
        <v>641</v>
      </c>
      <c r="R68" s="982"/>
      <c r="S68" s="982"/>
      <c r="T68" s="982"/>
      <c r="U68" s="982"/>
      <c r="V68" s="982">
        <v>625</v>
      </c>
      <c r="W68" s="982"/>
      <c r="X68" s="982"/>
      <c r="Y68" s="982"/>
      <c r="Z68" s="982"/>
      <c r="AA68" s="982">
        <v>16</v>
      </c>
      <c r="AB68" s="982"/>
      <c r="AC68" s="982"/>
      <c r="AD68" s="982"/>
      <c r="AE68" s="982"/>
      <c r="AF68" s="982">
        <v>16</v>
      </c>
      <c r="AG68" s="982"/>
      <c r="AH68" s="982"/>
      <c r="AI68" s="982"/>
      <c r="AJ68" s="982"/>
      <c r="AK68" s="982">
        <v>13</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576</v>
      </c>
      <c r="C69" s="975"/>
      <c r="D69" s="975"/>
      <c r="E69" s="975"/>
      <c r="F69" s="975"/>
      <c r="G69" s="975"/>
      <c r="H69" s="975"/>
      <c r="I69" s="975"/>
      <c r="J69" s="975"/>
      <c r="K69" s="975"/>
      <c r="L69" s="975"/>
      <c r="M69" s="975"/>
      <c r="N69" s="975"/>
      <c r="O69" s="975"/>
      <c r="P69" s="976"/>
      <c r="Q69" s="977">
        <v>240624</v>
      </c>
      <c r="R69" s="971"/>
      <c r="S69" s="971"/>
      <c r="T69" s="971"/>
      <c r="U69" s="971"/>
      <c r="V69" s="971">
        <v>235439</v>
      </c>
      <c r="W69" s="971"/>
      <c r="X69" s="971"/>
      <c r="Y69" s="971"/>
      <c r="Z69" s="971"/>
      <c r="AA69" s="971">
        <v>5184</v>
      </c>
      <c r="AB69" s="971"/>
      <c r="AC69" s="971"/>
      <c r="AD69" s="971"/>
      <c r="AE69" s="971"/>
      <c r="AF69" s="971">
        <v>5184</v>
      </c>
      <c r="AG69" s="971"/>
      <c r="AH69" s="971"/>
      <c r="AI69" s="971"/>
      <c r="AJ69" s="971"/>
      <c r="AK69" s="971">
        <v>228</v>
      </c>
      <c r="AL69" s="971"/>
      <c r="AM69" s="971"/>
      <c r="AN69" s="971"/>
      <c r="AO69" s="971"/>
      <c r="AP69" s="971" t="s">
        <v>577</v>
      </c>
      <c r="AQ69" s="971"/>
      <c r="AR69" s="971"/>
      <c r="AS69" s="971"/>
      <c r="AT69" s="971"/>
      <c r="AU69" s="971" t="s">
        <v>577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380</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5200</v>
      </c>
      <c r="AG88" s="959"/>
      <c r="AH88" s="959"/>
      <c r="AI88" s="959"/>
      <c r="AJ88" s="959"/>
      <c r="AK88" s="963"/>
      <c r="AL88" s="963"/>
      <c r="AM88" s="963"/>
      <c r="AN88" s="963"/>
      <c r="AO88" s="963"/>
      <c r="AP88" s="959">
        <v>0</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1547</v>
      </c>
      <c r="CS102" s="953"/>
      <c r="CT102" s="953"/>
      <c r="CU102" s="953"/>
      <c r="CV102" s="954"/>
      <c r="CW102" s="952">
        <v>86</v>
      </c>
      <c r="CX102" s="953"/>
      <c r="CY102" s="953"/>
      <c r="CZ102" s="953"/>
      <c r="DA102" s="954"/>
      <c r="DB102" s="952" t="s">
        <v>580</v>
      </c>
      <c r="DC102" s="953"/>
      <c r="DD102" s="953"/>
      <c r="DE102" s="953"/>
      <c r="DF102" s="954"/>
      <c r="DG102" s="952" t="s">
        <v>578</v>
      </c>
      <c r="DH102" s="953"/>
      <c r="DI102" s="953"/>
      <c r="DJ102" s="953"/>
      <c r="DK102" s="954"/>
      <c r="DL102" s="952">
        <v>201</v>
      </c>
      <c r="DM102" s="953"/>
      <c r="DN102" s="953"/>
      <c r="DO102" s="953"/>
      <c r="DP102" s="954"/>
      <c r="DQ102" s="952">
        <v>181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24459783</v>
      </c>
      <c r="AB110" s="889"/>
      <c r="AC110" s="889"/>
      <c r="AD110" s="889"/>
      <c r="AE110" s="890"/>
      <c r="AF110" s="891">
        <v>25641573</v>
      </c>
      <c r="AG110" s="889"/>
      <c r="AH110" s="889"/>
      <c r="AI110" s="889"/>
      <c r="AJ110" s="890"/>
      <c r="AK110" s="891">
        <v>26127018</v>
      </c>
      <c r="AL110" s="889"/>
      <c r="AM110" s="889"/>
      <c r="AN110" s="889"/>
      <c r="AO110" s="890"/>
      <c r="AP110" s="892">
        <v>30.7</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285242542</v>
      </c>
      <c r="BR110" s="842"/>
      <c r="BS110" s="842"/>
      <c r="BT110" s="842"/>
      <c r="BU110" s="842"/>
      <c r="BV110" s="842">
        <v>282907905</v>
      </c>
      <c r="BW110" s="842"/>
      <c r="BX110" s="842"/>
      <c r="BY110" s="842"/>
      <c r="BZ110" s="842"/>
      <c r="CA110" s="842">
        <v>273319671</v>
      </c>
      <c r="CB110" s="842"/>
      <c r="CC110" s="842"/>
      <c r="CD110" s="842"/>
      <c r="CE110" s="842"/>
      <c r="CF110" s="866">
        <v>320.7</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346740</v>
      </c>
      <c r="DH110" s="842"/>
      <c r="DI110" s="842"/>
      <c r="DJ110" s="842"/>
      <c r="DK110" s="842"/>
      <c r="DL110" s="842">
        <v>892182</v>
      </c>
      <c r="DM110" s="842"/>
      <c r="DN110" s="842"/>
      <c r="DO110" s="842"/>
      <c r="DP110" s="842"/>
      <c r="DQ110" s="842">
        <v>274974</v>
      </c>
      <c r="DR110" s="842"/>
      <c r="DS110" s="842"/>
      <c r="DT110" s="842"/>
      <c r="DU110" s="842"/>
      <c r="DV110" s="843">
        <v>0.3</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346740</v>
      </c>
      <c r="BR111" s="817"/>
      <c r="BS111" s="817"/>
      <c r="BT111" s="817"/>
      <c r="BU111" s="817"/>
      <c r="BV111" s="817">
        <v>892182</v>
      </c>
      <c r="BW111" s="817"/>
      <c r="BX111" s="817"/>
      <c r="BY111" s="817"/>
      <c r="BZ111" s="817"/>
      <c r="CA111" s="817">
        <v>274974</v>
      </c>
      <c r="CB111" s="817"/>
      <c r="CC111" s="817"/>
      <c r="CD111" s="817"/>
      <c r="CE111" s="817"/>
      <c r="CF111" s="875">
        <v>0.3</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40577344</v>
      </c>
      <c r="BR112" s="817"/>
      <c r="BS112" s="817"/>
      <c r="BT112" s="817"/>
      <c r="BU112" s="817"/>
      <c r="BV112" s="817">
        <v>37385453</v>
      </c>
      <c r="BW112" s="817"/>
      <c r="BX112" s="817"/>
      <c r="BY112" s="817"/>
      <c r="BZ112" s="817"/>
      <c r="CA112" s="817">
        <v>35253400</v>
      </c>
      <c r="CB112" s="817"/>
      <c r="CC112" s="817"/>
      <c r="CD112" s="817"/>
      <c r="CE112" s="817"/>
      <c r="CF112" s="875">
        <v>41.4</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4738016</v>
      </c>
      <c r="AB113" s="919"/>
      <c r="AC113" s="919"/>
      <c r="AD113" s="919"/>
      <c r="AE113" s="920"/>
      <c r="AF113" s="921">
        <v>4480348</v>
      </c>
      <c r="AG113" s="919"/>
      <c r="AH113" s="919"/>
      <c r="AI113" s="919"/>
      <c r="AJ113" s="920"/>
      <c r="AK113" s="921">
        <v>4272735</v>
      </c>
      <c r="AL113" s="919"/>
      <c r="AM113" s="919"/>
      <c r="AN113" s="919"/>
      <c r="AO113" s="920"/>
      <c r="AP113" s="922">
        <v>5</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20252378</v>
      </c>
      <c r="BR114" s="817"/>
      <c r="BS114" s="817"/>
      <c r="BT114" s="817"/>
      <c r="BU114" s="817"/>
      <c r="BV114" s="817">
        <v>20228450</v>
      </c>
      <c r="BW114" s="817"/>
      <c r="BX114" s="817"/>
      <c r="BY114" s="817"/>
      <c r="BZ114" s="817"/>
      <c r="CA114" s="817">
        <v>20955299</v>
      </c>
      <c r="CB114" s="817"/>
      <c r="CC114" s="817"/>
      <c r="CD114" s="817"/>
      <c r="CE114" s="817"/>
      <c r="CF114" s="875">
        <v>24.6</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58729</v>
      </c>
      <c r="AB115" s="919"/>
      <c r="AC115" s="919"/>
      <c r="AD115" s="919"/>
      <c r="AE115" s="920"/>
      <c r="AF115" s="921">
        <v>94429</v>
      </c>
      <c r="AG115" s="919"/>
      <c r="AH115" s="919"/>
      <c r="AI115" s="919"/>
      <c r="AJ115" s="920"/>
      <c r="AK115" s="921">
        <v>21845</v>
      </c>
      <c r="AL115" s="919"/>
      <c r="AM115" s="919"/>
      <c r="AN115" s="919"/>
      <c r="AO115" s="920"/>
      <c r="AP115" s="922">
        <v>0</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23288</v>
      </c>
      <c r="BR115" s="817"/>
      <c r="BS115" s="817"/>
      <c r="BT115" s="817"/>
      <c r="BU115" s="817"/>
      <c r="BV115" s="817">
        <v>194180</v>
      </c>
      <c r="BW115" s="817"/>
      <c r="BX115" s="817"/>
      <c r="BY115" s="817"/>
      <c r="BZ115" s="817"/>
      <c r="CA115" s="817">
        <v>180848</v>
      </c>
      <c r="CB115" s="817"/>
      <c r="CC115" s="817"/>
      <c r="CD115" s="817"/>
      <c r="CE115" s="817"/>
      <c r="CF115" s="875">
        <v>0.2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285</v>
      </c>
      <c r="AB116" s="780"/>
      <c r="AC116" s="780"/>
      <c r="AD116" s="780"/>
      <c r="AE116" s="781"/>
      <c r="AF116" s="782">
        <v>191</v>
      </c>
      <c r="AG116" s="780"/>
      <c r="AH116" s="780"/>
      <c r="AI116" s="780"/>
      <c r="AJ116" s="781"/>
      <c r="AK116" s="782">
        <v>183</v>
      </c>
      <c r="AL116" s="780"/>
      <c r="AM116" s="780"/>
      <c r="AN116" s="780"/>
      <c r="AO116" s="781"/>
      <c r="AP116" s="824">
        <v>0</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29256813</v>
      </c>
      <c r="AB117" s="903"/>
      <c r="AC117" s="903"/>
      <c r="AD117" s="903"/>
      <c r="AE117" s="904"/>
      <c r="AF117" s="905">
        <v>30216541</v>
      </c>
      <c r="AG117" s="903"/>
      <c r="AH117" s="903"/>
      <c r="AI117" s="903"/>
      <c r="AJ117" s="904"/>
      <c r="AK117" s="905">
        <v>30421781</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57691</v>
      </c>
      <c r="AB119" s="889"/>
      <c r="AC119" s="889"/>
      <c r="AD119" s="889"/>
      <c r="AE119" s="890"/>
      <c r="AF119" s="891">
        <v>93381</v>
      </c>
      <c r="AG119" s="889"/>
      <c r="AH119" s="889"/>
      <c r="AI119" s="889"/>
      <c r="AJ119" s="890"/>
      <c r="AK119" s="891">
        <v>21474</v>
      </c>
      <c r="AL119" s="889"/>
      <c r="AM119" s="889"/>
      <c r="AN119" s="889"/>
      <c r="AO119" s="890"/>
      <c r="AP119" s="892">
        <v>0</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346442292</v>
      </c>
      <c r="BR119" s="845"/>
      <c r="BS119" s="845"/>
      <c r="BT119" s="845"/>
      <c r="BU119" s="845"/>
      <c r="BV119" s="845">
        <v>341608170</v>
      </c>
      <c r="BW119" s="845"/>
      <c r="BX119" s="845"/>
      <c r="BY119" s="845"/>
      <c r="BZ119" s="845"/>
      <c r="CA119" s="845">
        <v>329984192</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48057136</v>
      </c>
      <c r="BR120" s="842"/>
      <c r="BS120" s="842"/>
      <c r="BT120" s="842"/>
      <c r="BU120" s="842"/>
      <c r="BV120" s="842">
        <v>45044950</v>
      </c>
      <c r="BW120" s="842"/>
      <c r="BX120" s="842"/>
      <c r="BY120" s="842"/>
      <c r="BZ120" s="842"/>
      <c r="CA120" s="842">
        <v>45230515</v>
      </c>
      <c r="CB120" s="842"/>
      <c r="CC120" s="842"/>
      <c r="CD120" s="842"/>
      <c r="CE120" s="842"/>
      <c r="CF120" s="866">
        <v>53.1</v>
      </c>
      <c r="CG120" s="867"/>
      <c r="CH120" s="867"/>
      <c r="CI120" s="867"/>
      <c r="CJ120" s="867"/>
      <c r="CK120" s="868" t="s">
        <v>453</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37547448</v>
      </c>
      <c r="DH120" s="842"/>
      <c r="DI120" s="842"/>
      <c r="DJ120" s="842"/>
      <c r="DK120" s="842"/>
      <c r="DL120" s="842">
        <v>34705243</v>
      </c>
      <c r="DM120" s="842"/>
      <c r="DN120" s="842"/>
      <c r="DO120" s="842"/>
      <c r="DP120" s="842"/>
      <c r="DQ120" s="842">
        <v>32989270</v>
      </c>
      <c r="DR120" s="842"/>
      <c r="DS120" s="842"/>
      <c r="DT120" s="842"/>
      <c r="DU120" s="842"/>
      <c r="DV120" s="843">
        <v>38.700000000000003</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36282080</v>
      </c>
      <c r="BR121" s="817"/>
      <c r="BS121" s="817"/>
      <c r="BT121" s="817"/>
      <c r="BU121" s="817"/>
      <c r="BV121" s="817">
        <v>38075039</v>
      </c>
      <c r="BW121" s="817"/>
      <c r="BX121" s="817"/>
      <c r="BY121" s="817"/>
      <c r="BZ121" s="817"/>
      <c r="CA121" s="817">
        <v>39428471</v>
      </c>
      <c r="CB121" s="817"/>
      <c r="CC121" s="817"/>
      <c r="CD121" s="817"/>
      <c r="CE121" s="817"/>
      <c r="CF121" s="875">
        <v>46.3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1329597</v>
      </c>
      <c r="DH121" s="817"/>
      <c r="DI121" s="817"/>
      <c r="DJ121" s="817"/>
      <c r="DK121" s="817"/>
      <c r="DL121" s="817">
        <v>1178183</v>
      </c>
      <c r="DM121" s="817"/>
      <c r="DN121" s="817"/>
      <c r="DO121" s="817"/>
      <c r="DP121" s="817"/>
      <c r="DQ121" s="817">
        <v>1064430</v>
      </c>
      <c r="DR121" s="817"/>
      <c r="DS121" s="817"/>
      <c r="DT121" s="817"/>
      <c r="DU121" s="817"/>
      <c r="DV121" s="794">
        <v>1.2</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176322969</v>
      </c>
      <c r="BR122" s="845"/>
      <c r="BS122" s="845"/>
      <c r="BT122" s="845"/>
      <c r="BU122" s="845"/>
      <c r="BV122" s="845">
        <v>170535902</v>
      </c>
      <c r="BW122" s="845"/>
      <c r="BX122" s="845"/>
      <c r="BY122" s="845"/>
      <c r="BZ122" s="845"/>
      <c r="CA122" s="845">
        <v>163452211</v>
      </c>
      <c r="CB122" s="845"/>
      <c r="CC122" s="845"/>
      <c r="CD122" s="845"/>
      <c r="CE122" s="845"/>
      <c r="CF122" s="846">
        <v>191.8</v>
      </c>
      <c r="CG122" s="847"/>
      <c r="CH122" s="847"/>
      <c r="CI122" s="847"/>
      <c r="CJ122" s="847"/>
      <c r="CK122" s="869"/>
      <c r="CL122" s="855"/>
      <c r="CM122" s="855"/>
      <c r="CN122" s="855"/>
      <c r="CO122" s="856"/>
      <c r="CP122" s="835" t="s">
        <v>402</v>
      </c>
      <c r="CQ122" s="836"/>
      <c r="CR122" s="836"/>
      <c r="CS122" s="836"/>
      <c r="CT122" s="836"/>
      <c r="CU122" s="836"/>
      <c r="CV122" s="836"/>
      <c r="CW122" s="836"/>
      <c r="CX122" s="836"/>
      <c r="CY122" s="836"/>
      <c r="CZ122" s="836"/>
      <c r="DA122" s="836"/>
      <c r="DB122" s="836"/>
      <c r="DC122" s="836"/>
      <c r="DD122" s="836"/>
      <c r="DE122" s="836"/>
      <c r="DF122" s="837"/>
      <c r="DG122" s="816">
        <v>1415105</v>
      </c>
      <c r="DH122" s="817"/>
      <c r="DI122" s="817"/>
      <c r="DJ122" s="817"/>
      <c r="DK122" s="817"/>
      <c r="DL122" s="817">
        <v>1222612</v>
      </c>
      <c r="DM122" s="817"/>
      <c r="DN122" s="817"/>
      <c r="DO122" s="817"/>
      <c r="DP122" s="817"/>
      <c r="DQ122" s="817">
        <v>1029821</v>
      </c>
      <c r="DR122" s="817"/>
      <c r="DS122" s="817"/>
      <c r="DT122" s="817"/>
      <c r="DU122" s="817"/>
      <c r="DV122" s="794">
        <v>1.2</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260662185</v>
      </c>
      <c r="BR123" s="833"/>
      <c r="BS123" s="833"/>
      <c r="BT123" s="833"/>
      <c r="BU123" s="833"/>
      <c r="BV123" s="833">
        <v>253655891</v>
      </c>
      <c r="BW123" s="833"/>
      <c r="BX123" s="833"/>
      <c r="BY123" s="833"/>
      <c r="BZ123" s="833"/>
      <c r="CA123" s="833">
        <v>248111197</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130748</v>
      </c>
      <c r="DH123" s="780"/>
      <c r="DI123" s="780"/>
      <c r="DJ123" s="780"/>
      <c r="DK123" s="781"/>
      <c r="DL123" s="782">
        <v>119675</v>
      </c>
      <c r="DM123" s="780"/>
      <c r="DN123" s="780"/>
      <c r="DO123" s="780"/>
      <c r="DP123" s="781"/>
      <c r="DQ123" s="782">
        <v>116728</v>
      </c>
      <c r="DR123" s="780"/>
      <c r="DS123" s="780"/>
      <c r="DT123" s="780"/>
      <c r="DU123" s="781"/>
      <c r="DV123" s="824">
        <v>0.1</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98</v>
      </c>
      <c r="BR124" s="831"/>
      <c r="BS124" s="831"/>
      <c r="BT124" s="831"/>
      <c r="BU124" s="831"/>
      <c r="BV124" s="831">
        <v>103.9</v>
      </c>
      <c r="BW124" s="831"/>
      <c r="BX124" s="831"/>
      <c r="BY124" s="831"/>
      <c r="BZ124" s="831"/>
      <c r="CA124" s="831">
        <v>96</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154446</v>
      </c>
      <c r="DH124" s="764"/>
      <c r="DI124" s="764"/>
      <c r="DJ124" s="764"/>
      <c r="DK124" s="765"/>
      <c r="DL124" s="766">
        <v>159740</v>
      </c>
      <c r="DM124" s="764"/>
      <c r="DN124" s="764"/>
      <c r="DO124" s="764"/>
      <c r="DP124" s="765"/>
      <c r="DQ124" s="766">
        <v>53151</v>
      </c>
      <c r="DR124" s="764"/>
      <c r="DS124" s="764"/>
      <c r="DT124" s="764"/>
      <c r="DU124" s="765"/>
      <c r="DV124" s="848">
        <v>0.1</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1038</v>
      </c>
      <c r="AB127" s="780"/>
      <c r="AC127" s="780"/>
      <c r="AD127" s="780"/>
      <c r="AE127" s="781"/>
      <c r="AF127" s="782">
        <v>1048</v>
      </c>
      <c r="AG127" s="780"/>
      <c r="AH127" s="780"/>
      <c r="AI127" s="780"/>
      <c r="AJ127" s="781"/>
      <c r="AK127" s="782">
        <v>371</v>
      </c>
      <c r="AL127" s="780"/>
      <c r="AM127" s="780"/>
      <c r="AN127" s="780"/>
      <c r="AO127" s="781"/>
      <c r="AP127" s="824">
        <v>0</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4828905</v>
      </c>
      <c r="AB128" s="801"/>
      <c r="AC128" s="801"/>
      <c r="AD128" s="801"/>
      <c r="AE128" s="802"/>
      <c r="AF128" s="803">
        <v>5690918</v>
      </c>
      <c r="AG128" s="801"/>
      <c r="AH128" s="801"/>
      <c r="AI128" s="801"/>
      <c r="AJ128" s="802"/>
      <c r="AK128" s="803">
        <v>6144646</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23288</v>
      </c>
      <c r="DH128" s="791"/>
      <c r="DI128" s="791"/>
      <c r="DJ128" s="791"/>
      <c r="DK128" s="791"/>
      <c r="DL128" s="791">
        <v>194180</v>
      </c>
      <c r="DM128" s="791"/>
      <c r="DN128" s="791"/>
      <c r="DO128" s="791"/>
      <c r="DP128" s="791"/>
      <c r="DQ128" s="791">
        <v>180848</v>
      </c>
      <c r="DR128" s="791"/>
      <c r="DS128" s="791"/>
      <c r="DT128" s="791"/>
      <c r="DU128" s="791"/>
      <c r="DV128" s="792">
        <v>0.2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103033192</v>
      </c>
      <c r="AB129" s="780"/>
      <c r="AC129" s="780"/>
      <c r="AD129" s="780"/>
      <c r="AE129" s="781"/>
      <c r="AF129" s="782">
        <v>100144822</v>
      </c>
      <c r="AG129" s="780"/>
      <c r="AH129" s="780"/>
      <c r="AI129" s="780"/>
      <c r="AJ129" s="781"/>
      <c r="AK129" s="782">
        <v>100530137</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15557612</v>
      </c>
      <c r="AB130" s="780"/>
      <c r="AC130" s="780"/>
      <c r="AD130" s="780"/>
      <c r="AE130" s="781"/>
      <c r="AF130" s="782">
        <v>15574702</v>
      </c>
      <c r="AG130" s="780"/>
      <c r="AH130" s="780"/>
      <c r="AI130" s="780"/>
      <c r="AJ130" s="781"/>
      <c r="AK130" s="782">
        <v>15291479</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87475580</v>
      </c>
      <c r="AB131" s="764"/>
      <c r="AC131" s="764"/>
      <c r="AD131" s="764"/>
      <c r="AE131" s="765"/>
      <c r="AF131" s="766">
        <v>84570120</v>
      </c>
      <c r="AG131" s="764"/>
      <c r="AH131" s="764"/>
      <c r="AI131" s="764"/>
      <c r="AJ131" s="765"/>
      <c r="AK131" s="766">
        <v>85238658</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10.14031116</v>
      </c>
      <c r="AB132" s="745"/>
      <c r="AC132" s="745"/>
      <c r="AD132" s="745"/>
      <c r="AE132" s="746"/>
      <c r="AF132" s="747">
        <v>10.58402306</v>
      </c>
      <c r="AG132" s="745"/>
      <c r="AH132" s="745"/>
      <c r="AI132" s="745"/>
      <c r="AJ132" s="746"/>
      <c r="AK132" s="747">
        <v>10.54176146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8.8000000000000007</v>
      </c>
      <c r="AB133" s="724"/>
      <c r="AC133" s="724"/>
      <c r="AD133" s="724"/>
      <c r="AE133" s="725"/>
      <c r="AF133" s="723">
        <v>9.6999999999999993</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IV76utDj8jXALs9LKH1PSblDlYJ4G0fZhazik7bBKszywGTzcDD4WXpDVlHyqxa3zko+s7A1ydg5dxLbKOt9Q==" saltValue="xs1gF/F6g26tjXI44YiH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8"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XhfrfZSzfmYkZu6srj/HaYx1LW2JMv8fAXsPs8b0khcmNn4mLmQvBPYLmXslnGp+wzxIxFFnG6kgKs5C5k22g==" saltValue="OGHTpYZan5f664dLN5t7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AXX9Gfyb/yOTcrNlxzZjMgG3u70x8NRS60/ih1iFg5Fj4vXmsoEraOlAZDHubPbmGO+8ogyJntu72JB6cHd1A==" saltValue="f4nuixWe9dtLsHJHaXHk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25246374</v>
      </c>
      <c r="AP9" s="281">
        <v>63779</v>
      </c>
      <c r="AQ9" s="282">
        <v>62936</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1771</v>
      </c>
      <c r="AP10" s="284">
        <v>4</v>
      </c>
      <c r="AQ10" s="285">
        <v>1734</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30302</v>
      </c>
      <c r="AP11" s="284">
        <v>77</v>
      </c>
      <c r="AQ11" s="285">
        <v>694</v>
      </c>
      <c r="AR11" s="286">
        <v>-88.9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24</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595905</v>
      </c>
      <c r="AP13" s="284">
        <v>1505</v>
      </c>
      <c r="AQ13" s="285">
        <v>1996</v>
      </c>
      <c r="AR13" s="286">
        <v>-24.6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662632</v>
      </c>
      <c r="AP14" s="284">
        <v>1674</v>
      </c>
      <c r="AQ14" s="285">
        <v>1351</v>
      </c>
      <c r="AR14" s="286">
        <v>23.9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-890026</v>
      </c>
      <c r="AP15" s="284">
        <v>-2248</v>
      </c>
      <c r="AQ15" s="285">
        <v>-1933</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25646958</v>
      </c>
      <c r="AP16" s="284">
        <v>64791</v>
      </c>
      <c r="AQ16" s="285">
        <v>66802</v>
      </c>
      <c r="AR16" s="286">
        <v>-3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7.2</v>
      </c>
      <c r="AP21" s="298">
        <v>6.52</v>
      </c>
      <c r="AQ21" s="299">
        <v>0.68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97.5</v>
      </c>
      <c r="AP22" s="303">
        <v>99.2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26127018</v>
      </c>
      <c r="AP32" s="312">
        <v>66003</v>
      </c>
      <c r="AQ32" s="313">
        <v>37417</v>
      </c>
      <c r="AR32" s="314">
        <v>76.400000000000006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46</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4272735</v>
      </c>
      <c r="AP35" s="312">
        <v>10794</v>
      </c>
      <c r="AQ35" s="313">
        <v>8245</v>
      </c>
      <c r="AR35" s="314">
        <v>30.9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t="s">
        <v>495</v>
      </c>
      <c r="AP36" s="312" t="s">
        <v>495</v>
      </c>
      <c r="AQ36" s="313">
        <v>440</v>
      </c>
      <c r="AR36" s="314" t="s">
        <v>495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21845</v>
      </c>
      <c r="AP37" s="312">
        <v>55</v>
      </c>
      <c r="AQ37" s="313">
        <v>558</v>
      </c>
      <c r="AR37" s="314">
        <v>-90.1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v>183</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-6144646</v>
      </c>
      <c r="AP39" s="312">
        <v>-15523</v>
      </c>
      <c r="AQ39" s="313">
        <v>-7933</v>
      </c>
      <c r="AR39" s="314">
        <v>95.7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-15291479</v>
      </c>
      <c r="AP40" s="312">
        <v>-38630</v>
      </c>
      <c r="AQ40" s="313">
        <v>-28055</v>
      </c>
      <c r="AR40" s="314">
        <v>37.700000000000003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8985656</v>
      </c>
      <c r="AP41" s="312">
        <v>22700</v>
      </c>
      <c r="AQ41" s="313">
        <v>10719</v>
      </c>
      <c r="AR41" s="314">
        <v>111.8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31966936</v>
      </c>
      <c r="AN51" s="334">
        <v>76769</v>
      </c>
      <c r="AO51" s="335">
        <v>66.8</v>
      </c>
      <c r="AP51" s="336">
        <v>51849</v>
      </c>
      <c r="AQ51" s="337">
        <v>11.6</v>
      </c>
      <c r="AR51" s="338">
        <v>55.2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14292128</v>
      </c>
      <c r="AN52" s="342">
        <v>34323</v>
      </c>
      <c r="AO52" s="343">
        <v>106.4</v>
      </c>
      <c r="AP52" s="344">
        <v>26326</v>
      </c>
      <c r="AQ52" s="345">
        <v>9.6</v>
      </c>
      <c r="AR52" s="346">
        <v>96.8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37748378</v>
      </c>
      <c r="AN53" s="334">
        <v>91732</v>
      </c>
      <c r="AO53" s="335">
        <v>19.5</v>
      </c>
      <c r="AP53" s="336">
        <v>52191</v>
      </c>
      <c r="AQ53" s="337">
        <v>0.7</v>
      </c>
      <c r="AR53" s="338">
        <v>18.8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19872009</v>
      </c>
      <c r="AN54" s="342">
        <v>48291</v>
      </c>
      <c r="AO54" s="343">
        <v>40.700000000000003</v>
      </c>
      <c r="AP54" s="344">
        <v>26807</v>
      </c>
      <c r="AQ54" s="345">
        <v>1.8</v>
      </c>
      <c r="AR54" s="346">
        <v>38.9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38673642</v>
      </c>
      <c r="AN55" s="334">
        <v>95228</v>
      </c>
      <c r="AO55" s="335">
        <v>3.8</v>
      </c>
      <c r="AP55" s="336">
        <v>48105</v>
      </c>
      <c r="AQ55" s="337">
        <v>-7.8</v>
      </c>
      <c r="AR55" s="338">
        <v>11.6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25862313</v>
      </c>
      <c r="AN56" s="342">
        <v>63682</v>
      </c>
      <c r="AO56" s="343">
        <v>31.9</v>
      </c>
      <c r="AP56" s="344">
        <v>24072</v>
      </c>
      <c r="AQ56" s="345">
        <v>-10.199999999999999</v>
      </c>
      <c r="AR56" s="346">
        <v>42.1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31312986</v>
      </c>
      <c r="AN57" s="334">
        <v>78049</v>
      </c>
      <c r="AO57" s="335">
        <v>-18</v>
      </c>
      <c r="AP57" s="336">
        <v>47446</v>
      </c>
      <c r="AQ57" s="337">
        <v>-1.4</v>
      </c>
      <c r="AR57" s="338">
        <v>-16.600000000000001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19457672</v>
      </c>
      <c r="AN58" s="342">
        <v>48499</v>
      </c>
      <c r="AO58" s="343">
        <v>-23.8</v>
      </c>
      <c r="AP58" s="344">
        <v>24371</v>
      </c>
      <c r="AQ58" s="345">
        <v>1.2</v>
      </c>
      <c r="AR58" s="346">
        <v>-25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25211122</v>
      </c>
      <c r="AN59" s="334">
        <v>63690</v>
      </c>
      <c r="AO59" s="335">
        <v>-18.399999999999999</v>
      </c>
      <c r="AP59" s="336">
        <v>48387</v>
      </c>
      <c r="AQ59" s="337">
        <v>2</v>
      </c>
      <c r="AR59" s="338">
        <v>-20.399999999999999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12491190</v>
      </c>
      <c r="AN60" s="342">
        <v>31556</v>
      </c>
      <c r="AO60" s="343">
        <v>-34.9</v>
      </c>
      <c r="AP60" s="344">
        <v>25592</v>
      </c>
      <c r="AQ60" s="345">
        <v>5</v>
      </c>
      <c r="AR60" s="346">
        <v>-39.9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32982613</v>
      </c>
      <c r="AN61" s="349">
        <v>81094</v>
      </c>
      <c r="AO61" s="350">
        <v>10.7</v>
      </c>
      <c r="AP61" s="351">
        <v>49596</v>
      </c>
      <c r="AQ61" s="352">
        <v>1</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18395062</v>
      </c>
      <c r="AN62" s="342">
        <v>45270</v>
      </c>
      <c r="AO62" s="343">
        <v>24.1</v>
      </c>
      <c r="AP62" s="344">
        <v>25434</v>
      </c>
      <c r="AQ62" s="345">
        <v>1.5</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iwH1udIDreJ4jr5zLZeqZvj69eChO4yr9QHcPm04DVKrQ/guzuJrWsnuIYxo6TDnvlJa9AqTCeSFgzgvKZjsg==" saltValue="7HGZcQF7VybFlWBIoHra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K2yQnFMNYhO+KXvAcR7GwRGrI/CfUChmV//64WV2v4hBj74oy9FvsL8ogOkqbUv4nAlYshZH9/XqFL6OyASRaQ==" saltValue="pY7Sv8wVMQeU+CAmuats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Brbga0p6Lrt9dA7ijfu+HeYGra56qHAEh615JgrcBJmV01pMnUWbjPpApy9Olxopxmk/kp1nWq9sxecHnrJ5kg==" saltValue="OjTiEBH6zjguscLZas+L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12.32</v>
      </c>
      <c r="G47" s="12">
        <v>11.13</v>
      </c>
      <c r="H47" s="12">
        <v>11.72</v>
      </c>
      <c r="I47" s="12">
        <v>10.75</v>
      </c>
      <c r="J47" s="13">
        <v>12.72</v>
      </c>
    </row>
    <row r="48" spans="2:10" ht="57.75" customHeight="1" x14ac:dyDescent="0.15">
      <c r="B48" s="14"/>
      <c r="C48" s="1141" t="s">
        <v>4</v>
      </c>
      <c r="D48" s="1141"/>
      <c r="E48" s="1142"/>
      <c r="F48" s="15">
        <v>3.4</v>
      </c>
      <c r="G48" s="16">
        <v>2.74</v>
      </c>
      <c r="H48" s="16">
        <v>2.82</v>
      </c>
      <c r="I48" s="16">
        <v>6.85</v>
      </c>
      <c r="J48" s="17">
        <v>5.01</v>
      </c>
    </row>
    <row r="49" spans="2:10" ht="57.75" customHeight="1" thickBot="1" x14ac:dyDescent="0.2">
      <c r="B49" s="18"/>
      <c r="C49" s="1143" t="s">
        <v>5</v>
      </c>
      <c r="D49" s="1143"/>
      <c r="E49" s="1144"/>
      <c r="F49" s="19">
        <v>0.63</v>
      </c>
      <c r="G49" s="20" t="s">
        <v>538</v>
      </c>
      <c r="H49" s="20">
        <v>1.05</v>
      </c>
      <c r="I49" s="20">
        <v>2.64</v>
      </c>
      <c r="J49" s="21">
        <v>0.2</v>
      </c>
    </row>
    <row r="50" spans="2:10" x14ac:dyDescent="0.15"/>
  </sheetData>
  <sheetProtection algorithmName="SHA-512" hashValue="CXye+7APuZUntap7QZJ/xcbmEH1zTKUUemCEm5OAwG21ubz4EtTfFzEmSk+17sHpKVAqwlA9G975ldvkk8BFyg==" saltValue="drp6yehc/ZxBdUe5KHbf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539</v>
      </c>
      <c r="D34" s="1151"/>
      <c r="E34" s="1152"/>
      <c r="F34" s="32">
        <v>14.51</v>
      </c>
      <c r="G34" s="33">
        <v>14.52</v>
      </c>
      <c r="H34" s="33">
        <v>14.12</v>
      </c>
      <c r="I34" s="33">
        <v>13.83</v>
      </c>
      <c r="J34" s="34">
        <v>13.74</v>
      </c>
      <c r="K34" s="22"/>
      <c r="L34" s="22"/>
      <c r="M34" s="22"/>
      <c r="N34" s="22"/>
      <c r="O34" s="22"/>
      <c r="P34" s="22"/>
    </row>
    <row r="35" spans="1:16" ht="39" customHeight="1" x14ac:dyDescent="0.15">
      <c r="A35" s="22"/>
      <c r="B35" s="35"/>
      <c r="C35" s="1145" t="s">
        <v>540</v>
      </c>
      <c r="D35" s="1146"/>
      <c r="E35" s="1147"/>
      <c r="F35" s="36">
        <v>9.57</v>
      </c>
      <c r="G35" s="37">
        <v>9.5</v>
      </c>
      <c r="H35" s="37">
        <v>10.130000000000001</v>
      </c>
      <c r="I35" s="37">
        <v>11.22</v>
      </c>
      <c r="J35" s="38">
        <v>12.42</v>
      </c>
      <c r="K35" s="22"/>
      <c r="L35" s="22"/>
      <c r="M35" s="22"/>
      <c r="N35" s="22"/>
      <c r="O35" s="22"/>
      <c r="P35" s="22"/>
    </row>
    <row r="36" spans="1:16" ht="39" customHeight="1" x14ac:dyDescent="0.15">
      <c r="A36" s="22"/>
      <c r="B36" s="35"/>
      <c r="C36" s="1145" t="s">
        <v>541</v>
      </c>
      <c r="D36" s="1146"/>
      <c r="E36" s="1147"/>
      <c r="F36" s="36">
        <v>3.24</v>
      </c>
      <c r="G36" s="37">
        <v>2.56</v>
      </c>
      <c r="H36" s="37">
        <v>2.69</v>
      </c>
      <c r="I36" s="37">
        <v>6.78</v>
      </c>
      <c r="J36" s="38">
        <v>4.97</v>
      </c>
      <c r="K36" s="22"/>
      <c r="L36" s="22"/>
      <c r="M36" s="22"/>
      <c r="N36" s="22"/>
      <c r="O36" s="22"/>
      <c r="P36" s="22"/>
    </row>
    <row r="37" spans="1:16" ht="39" customHeight="1" x14ac:dyDescent="0.15">
      <c r="A37" s="22"/>
      <c r="B37" s="35"/>
      <c r="C37" s="1145" t="s">
        <v>542</v>
      </c>
      <c r="D37" s="1146"/>
      <c r="E37" s="1147"/>
      <c r="F37" s="36">
        <v>1.1000000000000001</v>
      </c>
      <c r="G37" s="37">
        <v>1.25</v>
      </c>
      <c r="H37" s="37">
        <v>1.1399999999999999</v>
      </c>
      <c r="I37" s="37">
        <v>1.29</v>
      </c>
      <c r="J37" s="38">
        <v>1.02</v>
      </c>
      <c r="K37" s="22"/>
      <c r="L37" s="22"/>
      <c r="M37" s="22"/>
      <c r="N37" s="22"/>
      <c r="O37" s="22"/>
      <c r="P37" s="22"/>
    </row>
    <row r="38" spans="1:16" ht="39" customHeight="1" x14ac:dyDescent="0.15">
      <c r="A38" s="22"/>
      <c r="B38" s="35"/>
      <c r="C38" s="1145" t="s">
        <v>543</v>
      </c>
      <c r="D38" s="1146"/>
      <c r="E38" s="1147"/>
      <c r="F38" s="36">
        <v>0.06</v>
      </c>
      <c r="G38" s="37">
        <v>0.06</v>
      </c>
      <c r="H38" s="37">
        <v>0.02</v>
      </c>
      <c r="I38" s="37">
        <v>0.02</v>
      </c>
      <c r="J38" s="38">
        <v>0.16</v>
      </c>
      <c r="K38" s="22"/>
      <c r="L38" s="22"/>
      <c r="M38" s="22"/>
      <c r="N38" s="22"/>
      <c r="O38" s="22"/>
      <c r="P38" s="22"/>
    </row>
    <row r="39" spans="1:16" ht="39" customHeight="1" x14ac:dyDescent="0.15">
      <c r="A39" s="22"/>
      <c r="B39" s="35"/>
      <c r="C39" s="1145" t="s">
        <v>544</v>
      </c>
      <c r="D39" s="1146"/>
      <c r="E39" s="1147"/>
      <c r="F39" s="36">
        <v>0.22</v>
      </c>
      <c r="G39" s="37">
        <v>0.12</v>
      </c>
      <c r="H39" s="37">
        <v>0.32</v>
      </c>
      <c r="I39" s="37">
        <v>0.31</v>
      </c>
      <c r="J39" s="38">
        <v>0.12</v>
      </c>
      <c r="K39" s="22"/>
      <c r="L39" s="22"/>
      <c r="M39" s="22"/>
      <c r="N39" s="22"/>
      <c r="O39" s="22"/>
      <c r="P39" s="22"/>
    </row>
    <row r="40" spans="1:16" ht="39" customHeight="1" x14ac:dyDescent="0.15">
      <c r="A40" s="22"/>
      <c r="B40" s="35"/>
      <c r="C40" s="1145" t="s">
        <v>545</v>
      </c>
      <c r="D40" s="1146"/>
      <c r="E40" s="1147"/>
      <c r="F40" s="36">
        <v>0</v>
      </c>
      <c r="G40" s="37">
        <v>0</v>
      </c>
      <c r="H40" s="37">
        <v>0</v>
      </c>
      <c r="I40" s="37">
        <v>0</v>
      </c>
      <c r="J40" s="38">
        <v>0.04</v>
      </c>
      <c r="K40" s="22"/>
      <c r="L40" s="22"/>
      <c r="M40" s="22"/>
      <c r="N40" s="22"/>
      <c r="O40" s="22"/>
      <c r="P40" s="22"/>
    </row>
    <row r="41" spans="1:16" ht="39" customHeight="1" x14ac:dyDescent="0.15">
      <c r="A41" s="22"/>
      <c r="B41" s="35"/>
      <c r="C41" s="1145" t="s">
        <v>546</v>
      </c>
      <c r="D41" s="1146"/>
      <c r="E41" s="1147"/>
      <c r="F41" s="36">
        <v>0.15</v>
      </c>
      <c r="G41" s="37">
        <v>0.18</v>
      </c>
      <c r="H41" s="37">
        <v>0.12</v>
      </c>
      <c r="I41" s="37">
        <v>0.06</v>
      </c>
      <c r="J41" s="38">
        <v>0.04</v>
      </c>
      <c r="K41" s="22"/>
      <c r="L41" s="22"/>
      <c r="M41" s="22"/>
      <c r="N41" s="22"/>
      <c r="O41" s="22"/>
      <c r="P41" s="22"/>
    </row>
    <row r="42" spans="1:16" ht="39" customHeight="1" x14ac:dyDescent="0.15">
      <c r="A42" s="22"/>
      <c r="B42" s="39"/>
      <c r="C42" s="1145" t="s">
        <v>547</v>
      </c>
      <c r="D42" s="1146"/>
      <c r="E42" s="1147"/>
      <c r="F42" s="36" t="s">
        <v>548</v>
      </c>
      <c r="G42" s="37" t="s">
        <v>495</v>
      </c>
      <c r="H42" s="37" t="s">
        <v>495</v>
      </c>
      <c r="I42" s="37" t="s">
        <v>495</v>
      </c>
      <c r="J42" s="38" t="s">
        <v>495</v>
      </c>
      <c r="K42" s="22"/>
      <c r="L42" s="22"/>
      <c r="M42" s="22"/>
      <c r="N42" s="22"/>
      <c r="O42" s="22"/>
      <c r="P42" s="22"/>
    </row>
    <row r="43" spans="1:16" ht="39" customHeight="1" thickBot="1" x14ac:dyDescent="0.2">
      <c r="A43" s="22"/>
      <c r="B43" s="40"/>
      <c r="C43" s="1148" t="s">
        <v>549</v>
      </c>
      <c r="D43" s="1149"/>
      <c r="E43" s="1150"/>
      <c r="F43" s="41">
        <v>0</v>
      </c>
      <c r="G43" s="42">
        <v>0</v>
      </c>
      <c r="H43" s="42">
        <v>0</v>
      </c>
      <c r="I43" s="42">
        <v>0</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XIIbJNkE4me+bu796X4X0BjY0FXMc/LIrb27xyJk6YhN6tLuszpP5qJtDeGsZjfJwB4fTwy28aWnFdXMzbKzw==" saltValue="fVV/XxmnD7e3R/dH90y9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22131</v>
      </c>
      <c r="L45" s="60">
        <v>23232</v>
      </c>
      <c r="M45" s="60">
        <v>24460</v>
      </c>
      <c r="N45" s="60">
        <v>25642</v>
      </c>
      <c r="O45" s="61">
        <v>26127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78"/>
      <c r="C48" s="1179"/>
      <c r="D48" s="62"/>
      <c r="E48" s="1155" t="s">
        <v>13</v>
      </c>
      <c r="F48" s="1155"/>
      <c r="G48" s="1155"/>
      <c r="H48" s="1155"/>
      <c r="I48" s="1155"/>
      <c r="J48" s="1156"/>
      <c r="K48" s="63">
        <v>4967</v>
      </c>
      <c r="L48" s="64">
        <v>4966</v>
      </c>
      <c r="M48" s="64">
        <v>4738</v>
      </c>
      <c r="N48" s="64">
        <v>4480</v>
      </c>
      <c r="O48" s="65">
        <v>4273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495</v>
      </c>
      <c r="L49" s="64" t="s">
        <v>495</v>
      </c>
      <c r="M49" s="64" t="s">
        <v>495</v>
      </c>
      <c r="N49" s="64" t="s">
        <v>495</v>
      </c>
      <c r="O49" s="65" t="s">
        <v>495</v>
      </c>
      <c r="P49" s="48"/>
      <c r="Q49" s="48"/>
      <c r="R49" s="48"/>
      <c r="S49" s="48"/>
      <c r="T49" s="48"/>
      <c r="U49" s="48"/>
    </row>
    <row r="50" spans="1:21" ht="30.75" customHeight="1" x14ac:dyDescent="0.15">
      <c r="A50" s="48"/>
      <c r="B50" s="1178"/>
      <c r="C50" s="1179"/>
      <c r="D50" s="62"/>
      <c r="E50" s="1155" t="s">
        <v>15</v>
      </c>
      <c r="F50" s="1155"/>
      <c r="G50" s="1155"/>
      <c r="H50" s="1155"/>
      <c r="I50" s="1155"/>
      <c r="J50" s="1156"/>
      <c r="K50" s="63">
        <v>60</v>
      </c>
      <c r="L50" s="64">
        <v>59</v>
      </c>
      <c r="M50" s="64">
        <v>59</v>
      </c>
      <c r="N50" s="64">
        <v>94</v>
      </c>
      <c r="O50" s="65">
        <v>22</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20561</v>
      </c>
      <c r="L52" s="64">
        <v>21051</v>
      </c>
      <c r="M52" s="64">
        <v>20411</v>
      </c>
      <c r="N52" s="64">
        <v>21274</v>
      </c>
      <c r="O52" s="65">
        <v>21437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6597</v>
      </c>
      <c r="L53" s="69">
        <v>7206</v>
      </c>
      <c r="M53" s="69">
        <v>8846</v>
      </c>
      <c r="N53" s="69">
        <v>8942</v>
      </c>
      <c r="O53" s="70">
        <v>8985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bKiU9atMDUPq1BdmMx0m73Huy4ubzdEaj8vMux65x14A/0Sd8Bt0w1bgUQ+hvw1oHna129iOtvHABXGFrHAg==" saltValue="m5/gP76YMAjYurN8F9Dt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267543</v>
      </c>
      <c r="J41" s="356">
        <v>276182</v>
      </c>
      <c r="K41" s="356">
        <v>285243</v>
      </c>
      <c r="L41" s="356">
        <v>282908</v>
      </c>
      <c r="M41" s="357">
        <v>273320</v>
      </c>
    </row>
    <row r="42" spans="2:13" ht="27.75" customHeight="1" x14ac:dyDescent="0.15">
      <c r="B42" s="1186"/>
      <c r="C42" s="1187"/>
      <c r="D42" s="106"/>
      <c r="E42" s="1190" t="s">
        <v>32</v>
      </c>
      <c r="F42" s="1190"/>
      <c r="G42" s="1190"/>
      <c r="H42" s="1191"/>
      <c r="I42" s="358">
        <v>144</v>
      </c>
      <c r="J42" s="359">
        <v>86</v>
      </c>
      <c r="K42" s="359">
        <v>347</v>
      </c>
      <c r="L42" s="359">
        <v>892</v>
      </c>
      <c r="M42" s="360">
        <v>275</v>
      </c>
    </row>
    <row r="43" spans="2:13" ht="27.75" customHeight="1" x14ac:dyDescent="0.15">
      <c r="B43" s="1186"/>
      <c r="C43" s="1187"/>
      <c r="D43" s="106"/>
      <c r="E43" s="1190" t="s">
        <v>33</v>
      </c>
      <c r="F43" s="1190"/>
      <c r="G43" s="1190"/>
      <c r="H43" s="1191"/>
      <c r="I43" s="358">
        <v>42718</v>
      </c>
      <c r="J43" s="359">
        <v>40942</v>
      </c>
      <c r="K43" s="359">
        <v>40577</v>
      </c>
      <c r="L43" s="359">
        <v>37385</v>
      </c>
      <c r="M43" s="360">
        <v>35253</v>
      </c>
    </row>
    <row r="44" spans="2:13" ht="27.75" customHeight="1" x14ac:dyDescent="0.15">
      <c r="B44" s="1186"/>
      <c r="C44" s="1187"/>
      <c r="D44" s="106"/>
      <c r="E44" s="1190" t="s">
        <v>34</v>
      </c>
      <c r="F44" s="1190"/>
      <c r="G44" s="1190"/>
      <c r="H44" s="1191"/>
      <c r="I44" s="358" t="s">
        <v>495</v>
      </c>
      <c r="J44" s="359" t="s">
        <v>495</v>
      </c>
      <c r="K44" s="359" t="s">
        <v>495</v>
      </c>
      <c r="L44" s="359" t="s">
        <v>495</v>
      </c>
      <c r="M44" s="360" t="s">
        <v>495</v>
      </c>
    </row>
    <row r="45" spans="2:13" ht="27.75" customHeight="1" x14ac:dyDescent="0.15">
      <c r="B45" s="1186"/>
      <c r="C45" s="1187"/>
      <c r="D45" s="106"/>
      <c r="E45" s="1190" t="s">
        <v>35</v>
      </c>
      <c r="F45" s="1190"/>
      <c r="G45" s="1190"/>
      <c r="H45" s="1191"/>
      <c r="I45" s="358">
        <v>16399</v>
      </c>
      <c r="J45" s="359">
        <v>20393</v>
      </c>
      <c r="K45" s="359">
        <v>20252</v>
      </c>
      <c r="L45" s="359">
        <v>20228</v>
      </c>
      <c r="M45" s="360">
        <v>20955</v>
      </c>
    </row>
    <row r="46" spans="2:13" ht="27.75" customHeight="1" x14ac:dyDescent="0.15">
      <c r="B46" s="1186"/>
      <c r="C46" s="1187"/>
      <c r="D46" s="107"/>
      <c r="E46" s="1190" t="s">
        <v>36</v>
      </c>
      <c r="F46" s="1190"/>
      <c r="G46" s="1190"/>
      <c r="H46" s="1191"/>
      <c r="I46" s="358">
        <v>2499</v>
      </c>
      <c r="J46" s="359">
        <v>470</v>
      </c>
      <c r="K46" s="359">
        <v>23</v>
      </c>
      <c r="L46" s="359">
        <v>194</v>
      </c>
      <c r="M46" s="360">
        <v>181</v>
      </c>
    </row>
    <row r="47" spans="2:13" ht="27.75" customHeight="1" x14ac:dyDescent="0.15">
      <c r="B47" s="1186"/>
      <c r="C47" s="1187"/>
      <c r="D47" s="108"/>
      <c r="E47" s="1200" t="s">
        <v>37</v>
      </c>
      <c r="F47" s="1201"/>
      <c r="G47" s="1201"/>
      <c r="H47" s="1202"/>
      <c r="I47" s="358" t="s">
        <v>495</v>
      </c>
      <c r="J47" s="359" t="s">
        <v>495</v>
      </c>
      <c r="K47" s="359" t="s">
        <v>495</v>
      </c>
      <c r="L47" s="359" t="s">
        <v>495</v>
      </c>
      <c r="M47" s="360" t="s">
        <v>495</v>
      </c>
    </row>
    <row r="48" spans="2:13" ht="27.75" customHeight="1" x14ac:dyDescent="0.15">
      <c r="B48" s="1186"/>
      <c r="C48" s="1187"/>
      <c r="D48" s="106"/>
      <c r="E48" s="1190" t="s">
        <v>38</v>
      </c>
      <c r="F48" s="1190"/>
      <c r="G48" s="1190"/>
      <c r="H48" s="1191"/>
      <c r="I48" s="358" t="s">
        <v>495</v>
      </c>
      <c r="J48" s="359" t="s">
        <v>495</v>
      </c>
      <c r="K48" s="359" t="s">
        <v>495</v>
      </c>
      <c r="L48" s="359" t="s">
        <v>495</v>
      </c>
      <c r="M48" s="360" t="s">
        <v>495</v>
      </c>
    </row>
    <row r="49" spans="2:13" ht="27.75" customHeight="1" x14ac:dyDescent="0.15">
      <c r="B49" s="1188"/>
      <c r="C49" s="1189"/>
      <c r="D49" s="106"/>
      <c r="E49" s="1190" t="s">
        <v>39</v>
      </c>
      <c r="F49" s="1190"/>
      <c r="G49" s="1190"/>
      <c r="H49" s="1191"/>
      <c r="I49" s="358" t="s">
        <v>495</v>
      </c>
      <c r="J49" s="359" t="s">
        <v>495</v>
      </c>
      <c r="K49" s="359" t="s">
        <v>495</v>
      </c>
      <c r="L49" s="359" t="s">
        <v>495</v>
      </c>
      <c r="M49" s="360" t="s">
        <v>495</v>
      </c>
    </row>
    <row r="50" spans="2:13" ht="27.75" customHeight="1" x14ac:dyDescent="0.15">
      <c r="B50" s="1184" t="s">
        <v>40</v>
      </c>
      <c r="C50" s="1185"/>
      <c r="D50" s="109"/>
      <c r="E50" s="1190" t="s">
        <v>41</v>
      </c>
      <c r="F50" s="1190"/>
      <c r="G50" s="1190"/>
      <c r="H50" s="1191"/>
      <c r="I50" s="358">
        <v>47954</v>
      </c>
      <c r="J50" s="359">
        <v>45812</v>
      </c>
      <c r="K50" s="359">
        <v>48057</v>
      </c>
      <c r="L50" s="359">
        <v>45045</v>
      </c>
      <c r="M50" s="360">
        <v>45231</v>
      </c>
    </row>
    <row r="51" spans="2:13" ht="27.75" customHeight="1" x14ac:dyDescent="0.15">
      <c r="B51" s="1186"/>
      <c r="C51" s="1187"/>
      <c r="D51" s="106"/>
      <c r="E51" s="1190" t="s">
        <v>42</v>
      </c>
      <c r="F51" s="1190"/>
      <c r="G51" s="1190"/>
      <c r="H51" s="1191"/>
      <c r="I51" s="358">
        <v>35702</v>
      </c>
      <c r="J51" s="359">
        <v>36960</v>
      </c>
      <c r="K51" s="359">
        <v>36282</v>
      </c>
      <c r="L51" s="359">
        <v>38075</v>
      </c>
      <c r="M51" s="360">
        <v>39428</v>
      </c>
    </row>
    <row r="52" spans="2:13" ht="27.75" customHeight="1" x14ac:dyDescent="0.15">
      <c r="B52" s="1188"/>
      <c r="C52" s="1189"/>
      <c r="D52" s="106"/>
      <c r="E52" s="1190" t="s">
        <v>43</v>
      </c>
      <c r="F52" s="1190"/>
      <c r="G52" s="1190"/>
      <c r="H52" s="1191"/>
      <c r="I52" s="358">
        <v>177141</v>
      </c>
      <c r="J52" s="359">
        <v>178389</v>
      </c>
      <c r="K52" s="359">
        <v>176323</v>
      </c>
      <c r="L52" s="359">
        <v>170536</v>
      </c>
      <c r="M52" s="360">
        <v>163452</v>
      </c>
    </row>
    <row r="53" spans="2:13" ht="27.75" customHeight="1" thickBot="1" x14ac:dyDescent="0.2">
      <c r="B53" s="1192" t="s">
        <v>19</v>
      </c>
      <c r="C53" s="1193"/>
      <c r="D53" s="110"/>
      <c r="E53" s="1194" t="s">
        <v>44</v>
      </c>
      <c r="F53" s="1194"/>
      <c r="G53" s="1194"/>
      <c r="H53" s="1195"/>
      <c r="I53" s="361">
        <v>68507</v>
      </c>
      <c r="J53" s="362">
        <v>76913</v>
      </c>
      <c r="K53" s="362">
        <v>85780</v>
      </c>
      <c r="L53" s="362">
        <v>87952</v>
      </c>
      <c r="M53" s="363">
        <v>81873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ffSh+Yp8uHtrqCTUQDfED9LzO7Z+PNlmYGiFByaM7FDWjSI3WcvM1s8onddCIbTOmYZDHicqOxOGYqZhY0fYQ==" saltValue="+HOAP5df6mzXL5zxzYQw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12078</v>
      </c>
      <c r="G55" s="122">
        <v>10765</v>
      </c>
      <c r="H55" s="123">
        <v>12783</v>
      </c>
    </row>
    <row r="56" spans="2:8" ht="52.5" customHeight="1" x14ac:dyDescent="0.15">
      <c r="B56" s="124"/>
      <c r="C56" s="1213" t="s">
        <v>47</v>
      </c>
      <c r="D56" s="1213"/>
      <c r="E56" s="1214"/>
      <c r="F56" s="125">
        <v>9307</v>
      </c>
      <c r="G56" s="125">
        <v>9099</v>
      </c>
      <c r="H56" s="126">
        <v>6376</v>
      </c>
    </row>
    <row r="57" spans="2:8" ht="53.25" customHeight="1" x14ac:dyDescent="0.15">
      <c r="B57" s="124"/>
      <c r="C57" s="1215" t="s">
        <v>48</v>
      </c>
      <c r="D57" s="1215"/>
      <c r="E57" s="1216"/>
      <c r="F57" s="127">
        <v>24097</v>
      </c>
      <c r="G57" s="127">
        <v>22964</v>
      </c>
      <c r="H57" s="128">
        <v>22791</v>
      </c>
    </row>
    <row r="58" spans="2:8" ht="45.75" customHeight="1" x14ac:dyDescent="0.15">
      <c r="B58" s="129"/>
      <c r="C58" s="1203" t="s">
        <v>555</v>
      </c>
      <c r="D58" s="1204"/>
      <c r="E58" s="1205"/>
      <c r="F58" s="130">
        <v>12874</v>
      </c>
      <c r="G58" s="130">
        <v>11736</v>
      </c>
      <c r="H58" s="131">
        <v>11382</v>
      </c>
    </row>
    <row r="59" spans="2:8" ht="45.75" customHeight="1" x14ac:dyDescent="0.15">
      <c r="B59" s="129"/>
      <c r="C59" s="1203" t="s">
        <v>556</v>
      </c>
      <c r="D59" s="1204"/>
      <c r="E59" s="1205"/>
      <c r="F59" s="130">
        <v>4008</v>
      </c>
      <c r="G59" s="130">
        <v>3939</v>
      </c>
      <c r="H59" s="131">
        <v>3846</v>
      </c>
    </row>
    <row r="60" spans="2:8" ht="45.75" customHeight="1" x14ac:dyDescent="0.15">
      <c r="B60" s="129"/>
      <c r="C60" s="1203" t="s">
        <v>557</v>
      </c>
      <c r="D60" s="1204"/>
      <c r="E60" s="1205"/>
      <c r="F60" s="130">
        <v>997</v>
      </c>
      <c r="G60" s="130">
        <v>1265</v>
      </c>
      <c r="H60" s="131">
        <v>1569</v>
      </c>
    </row>
    <row r="61" spans="2:8" ht="45.75" customHeight="1" x14ac:dyDescent="0.15">
      <c r="B61" s="129"/>
      <c r="C61" s="1203" t="s">
        <v>559</v>
      </c>
      <c r="D61" s="1204"/>
      <c r="E61" s="1205"/>
      <c r="F61" s="130">
        <v>2113</v>
      </c>
      <c r="G61" s="130">
        <v>1830</v>
      </c>
      <c r="H61" s="131">
        <v>1544</v>
      </c>
    </row>
    <row r="62" spans="2:8" ht="45.75" customHeight="1" thickBot="1" x14ac:dyDescent="0.2">
      <c r="B62" s="132"/>
      <c r="C62" s="1206" t="s">
        <v>558</v>
      </c>
      <c r="D62" s="1207"/>
      <c r="E62" s="1208"/>
      <c r="F62" s="133">
        <v>1056</v>
      </c>
      <c r="G62" s="133">
        <v>1050</v>
      </c>
      <c r="H62" s="134">
        <v>1048</v>
      </c>
    </row>
    <row r="63" spans="2:8" ht="52.5" customHeight="1" thickBot="1" x14ac:dyDescent="0.2">
      <c r="B63" s="135"/>
      <c r="C63" s="1209" t="s">
        <v>49</v>
      </c>
      <c r="D63" s="1209"/>
      <c r="E63" s="1210"/>
      <c r="F63" s="136">
        <v>45482</v>
      </c>
      <c r="G63" s="136">
        <v>42828</v>
      </c>
      <c r="H63" s="137">
        <v>41951</v>
      </c>
    </row>
    <row r="64" spans="2:8" x14ac:dyDescent="0.15"/>
  </sheetData>
  <sheetProtection algorithmName="SHA-512" hashValue="PpmuDawVkZ9Mt7AFDOJLgDMU19eklJk5Y0vlKqe2T1brW5x3bDbaRbPQGVsLH2anHMCgAzuLHo74yTS0cPeQgQ==" saltValue="conr+q3STo4qXiIv77r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76769</v>
      </c>
      <c r="E3" s="156"/>
      <c r="F3" s="157">
        <v>51849</v>
      </c>
      <c r="G3" s="158"/>
      <c r="H3" s="159"/>
    </row>
    <row r="4" spans="1:8" x14ac:dyDescent="0.15">
      <c r="A4" s="160"/>
      <c r="B4" s="161"/>
      <c r="C4" s="162"/>
      <c r="D4" s="163">
        <v>34323</v>
      </c>
      <c r="E4" s="164"/>
      <c r="F4" s="165">
        <v>26326</v>
      </c>
      <c r="G4" s="166"/>
      <c r="H4" s="167"/>
    </row>
    <row r="5" spans="1:8" x14ac:dyDescent="0.15">
      <c r="A5" s="148" t="s">
        <v>527</v>
      </c>
      <c r="B5" s="153"/>
      <c r="C5" s="154"/>
      <c r="D5" s="155">
        <v>91732</v>
      </c>
      <c r="E5" s="156"/>
      <c r="F5" s="157">
        <v>52191</v>
      </c>
      <c r="G5" s="158"/>
      <c r="H5" s="159"/>
    </row>
    <row r="6" spans="1:8" x14ac:dyDescent="0.15">
      <c r="A6" s="160"/>
      <c r="B6" s="161"/>
      <c r="C6" s="162"/>
      <c r="D6" s="163">
        <v>48291</v>
      </c>
      <c r="E6" s="164"/>
      <c r="F6" s="165">
        <v>26807</v>
      </c>
      <c r="G6" s="166"/>
      <c r="H6" s="167"/>
    </row>
    <row r="7" spans="1:8" x14ac:dyDescent="0.15">
      <c r="A7" s="148" t="s">
        <v>528</v>
      </c>
      <c r="B7" s="153"/>
      <c r="C7" s="154"/>
      <c r="D7" s="155">
        <v>95228</v>
      </c>
      <c r="E7" s="156"/>
      <c r="F7" s="157">
        <v>48105</v>
      </c>
      <c r="G7" s="158"/>
      <c r="H7" s="159"/>
    </row>
    <row r="8" spans="1:8" x14ac:dyDescent="0.15">
      <c r="A8" s="160"/>
      <c r="B8" s="161"/>
      <c r="C8" s="162"/>
      <c r="D8" s="163">
        <v>63682</v>
      </c>
      <c r="E8" s="164"/>
      <c r="F8" s="165">
        <v>24072</v>
      </c>
      <c r="G8" s="166"/>
      <c r="H8" s="167"/>
    </row>
    <row r="9" spans="1:8" x14ac:dyDescent="0.15">
      <c r="A9" s="148" t="s">
        <v>529</v>
      </c>
      <c r="B9" s="153"/>
      <c r="C9" s="154"/>
      <c r="D9" s="155">
        <v>78049</v>
      </c>
      <c r="E9" s="156"/>
      <c r="F9" s="157">
        <v>47446</v>
      </c>
      <c r="G9" s="158"/>
      <c r="H9" s="159"/>
    </row>
    <row r="10" spans="1:8" x14ac:dyDescent="0.15">
      <c r="A10" s="160"/>
      <c r="B10" s="161"/>
      <c r="C10" s="162"/>
      <c r="D10" s="163">
        <v>48499</v>
      </c>
      <c r="E10" s="164"/>
      <c r="F10" s="165">
        <v>24371</v>
      </c>
      <c r="G10" s="166"/>
      <c r="H10" s="167"/>
    </row>
    <row r="11" spans="1:8" x14ac:dyDescent="0.15">
      <c r="A11" s="148" t="s">
        <v>530</v>
      </c>
      <c r="B11" s="153"/>
      <c r="C11" s="154"/>
      <c r="D11" s="155">
        <v>63690</v>
      </c>
      <c r="E11" s="156"/>
      <c r="F11" s="157">
        <v>48387</v>
      </c>
      <c r="G11" s="158"/>
      <c r="H11" s="159"/>
    </row>
    <row r="12" spans="1:8" x14ac:dyDescent="0.15">
      <c r="A12" s="160"/>
      <c r="B12" s="161"/>
      <c r="C12" s="168"/>
      <c r="D12" s="163">
        <v>31556</v>
      </c>
      <c r="E12" s="164"/>
      <c r="F12" s="165">
        <v>25592</v>
      </c>
      <c r="G12" s="166"/>
      <c r="H12" s="167"/>
    </row>
    <row r="13" spans="1:8" x14ac:dyDescent="0.15">
      <c r="A13" s="148"/>
      <c r="B13" s="153"/>
      <c r="C13" s="169"/>
      <c r="D13" s="170">
        <v>81094</v>
      </c>
      <c r="E13" s="171"/>
      <c r="F13" s="172">
        <v>49596</v>
      </c>
      <c r="G13" s="173"/>
      <c r="H13" s="159"/>
    </row>
    <row r="14" spans="1:8" x14ac:dyDescent="0.15">
      <c r="A14" s="160"/>
      <c r="B14" s="161"/>
      <c r="C14" s="162"/>
      <c r="D14" s="163">
        <v>45270</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v>
      </c>
      <c r="C19" s="174">
        <f>ROUND(VALUE(SUBSTITUTE(実質収支比率等に係る経年分析!G$48,"▲","-")),2)</f>
        <v>2.74</v>
      </c>
      <c r="D19" s="174">
        <f>ROUND(VALUE(SUBSTITUTE(実質収支比率等に係る経年分析!H$48,"▲","-")),2)</f>
        <v>2.82</v>
      </c>
      <c r="E19" s="174">
        <f>ROUND(VALUE(SUBSTITUTE(実質収支比率等に係る経年分析!I$48,"▲","-")),2)</f>
        <v>6.85</v>
      </c>
      <c r="F19" s="174">
        <f>ROUND(VALUE(SUBSTITUTE(実質収支比率等に係る経年分析!J$48,"▲","-")),2)</f>
        <v>5.01</v>
      </c>
    </row>
    <row r="20" spans="1:11" x14ac:dyDescent="0.15">
      <c r="A20" s="174" t="s">
        <v>53</v>
      </c>
      <c r="B20" s="174">
        <f>ROUND(VALUE(SUBSTITUTE(実質収支比率等に係る経年分析!F$47,"▲","-")),2)</f>
        <v>12.32</v>
      </c>
      <c r="C20" s="174">
        <f>ROUND(VALUE(SUBSTITUTE(実質収支比率等に係る経年分析!G$47,"▲","-")),2)</f>
        <v>11.13</v>
      </c>
      <c r="D20" s="174">
        <f>ROUND(VALUE(SUBSTITUTE(実質収支比率等に係る経年分析!H$47,"▲","-")),2)</f>
        <v>11.72</v>
      </c>
      <c r="E20" s="174">
        <f>ROUND(VALUE(SUBSTITUTE(実質収支比率等に係る経年分析!I$47,"▲","-")),2)</f>
        <v>10.75</v>
      </c>
      <c r="F20" s="174">
        <f>ROUND(VALUE(SUBSTITUTE(実質収支比率等に係る経年分析!J$47,"▲","-")),2)</f>
        <v>12.72</v>
      </c>
    </row>
    <row r="21" spans="1:11" x14ac:dyDescent="0.15">
      <c r="A21" s="174" t="s">
        <v>54</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-1.61</v>
      </c>
      <c r="D21" s="174">
        <f>IF(ISNUMBER(VALUE(SUBSTITUTE(実質収支比率等に係る経年分析!H$49,"▲","-"))),ROUND(VALUE(SUBSTITUTE(実質収支比率等に係る経年分析!H$49,"▲","-")),2),NA())</f>
        <v>1.05</v>
      </c>
      <c r="E21" s="174">
        <f>IF(ISNUMBER(VALUE(SUBSTITUTE(実質収支比率等に係る経年分析!I$49,"▲","-"))),ROUND(VALUE(SUBSTITUTE(実質収支比率等に係る経年分析!I$49,"▲","-")),2),NA())</f>
        <v>2.64</v>
      </c>
      <c r="F21" s="174">
        <f>IF(ISNUMBER(VALUE(SUBSTITUTE(実質収支比率等に係る経年分析!J$49,"▲","-"))),ROUND(VALUE(SUBSTITUTE(実質収支比率等に係る経年分析!J$49,"▲","-")),2),NA())</f>
        <v>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生活排水事業特別会計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1.1399999999999999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20561</v>
      </c>
      <c r="E42" s="176"/>
      <c r="F42" s="176"/>
      <c r="G42" s="176">
        <f>'実質公債費比率（分子）の構造'!L$52</f>
        <v>21051</v>
      </c>
      <c r="H42" s="176"/>
      <c r="I42" s="176"/>
      <c r="J42" s="176">
        <f>'実質公債費比率（分子）の構造'!M$52</f>
        <v>20411</v>
      </c>
      <c r="K42" s="176"/>
      <c r="L42" s="176"/>
      <c r="M42" s="176">
        <f>'実質公債費比率（分子）の構造'!N$52</f>
        <v>21274</v>
      </c>
      <c r="N42" s="176"/>
      <c r="O42" s="176"/>
      <c r="P42" s="176">
        <f>'実質公債費比率（分子）の構造'!O$52</f>
        <v>21437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60</v>
      </c>
      <c r="C44" s="176"/>
      <c r="D44" s="176"/>
      <c r="E44" s="176">
        <f>'実質公債費比率（分子）の構造'!L$50</f>
        <v>59</v>
      </c>
      <c r="F44" s="176"/>
      <c r="G44" s="176"/>
      <c r="H44" s="176">
        <f>'実質公債費比率（分子）の構造'!M$50</f>
        <v>59</v>
      </c>
      <c r="I44" s="176"/>
      <c r="J44" s="176"/>
      <c r="K44" s="176">
        <f>'実質公債費比率（分子）の構造'!N$50</f>
        <v>94</v>
      </c>
      <c r="L44" s="176"/>
      <c r="M44" s="176"/>
      <c r="N44" s="176">
        <f>'実質公債費比率（分子）の構造'!O$50</f>
        <v>22</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4967</v>
      </c>
      <c r="C46" s="176"/>
      <c r="D46" s="176"/>
      <c r="E46" s="176">
        <f>'実質公債費比率（分子）の構造'!L$48</f>
        <v>4966</v>
      </c>
      <c r="F46" s="176"/>
      <c r="G46" s="176"/>
      <c r="H46" s="176">
        <f>'実質公債費比率（分子）の構造'!M$48</f>
        <v>4738</v>
      </c>
      <c r="I46" s="176"/>
      <c r="J46" s="176"/>
      <c r="K46" s="176">
        <f>'実質公債費比率（分子）の構造'!N$48</f>
        <v>4480</v>
      </c>
      <c r="L46" s="176"/>
      <c r="M46" s="176"/>
      <c r="N46" s="176">
        <f>'実質公債費比率（分子）の構造'!O$48</f>
        <v>4273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22131</v>
      </c>
      <c r="C49" s="176"/>
      <c r="D49" s="176"/>
      <c r="E49" s="176">
        <f>'実質公債費比率（分子）の構造'!L$45</f>
        <v>23232</v>
      </c>
      <c r="F49" s="176"/>
      <c r="G49" s="176"/>
      <c r="H49" s="176">
        <f>'実質公債費比率（分子）の構造'!M$45</f>
        <v>24460</v>
      </c>
      <c r="I49" s="176"/>
      <c r="J49" s="176"/>
      <c r="K49" s="176">
        <f>'実質公債費比率（分子）の構造'!N$45</f>
        <v>25642</v>
      </c>
      <c r="L49" s="176"/>
      <c r="M49" s="176"/>
      <c r="N49" s="176">
        <f>'実質公債費比率（分子）の構造'!O$45</f>
        <v>26127</v>
      </c>
      <c r="O49" s="176"/>
      <c r="P49" s="176"/>
    </row>
    <row r="50" spans="1:16" x14ac:dyDescent="0.15">
      <c r="A50" s="176" t="s">
        <v>67</v>
      </c>
      <c r="B50" s="176" t="e">
        <f>NA()</f>
        <v>#N/A</v>
      </c>
      <c r="C50" s="176">
        <f>IF(ISNUMBER('実質公債費比率（分子）の構造'!K$53),'実質公債費比率（分子）の構造'!K$53,NA())</f>
        <v>6597</v>
      </c>
      <c r="D50" s="176" t="e">
        <f>NA()</f>
        <v>#N/A</v>
      </c>
      <c r="E50" s="176" t="e">
        <f>NA()</f>
        <v>#N/A</v>
      </c>
      <c r="F50" s="176">
        <f>IF(ISNUMBER('実質公債費比率（分子）の構造'!L$53),'実質公債費比率（分子）の構造'!L$53,NA())</f>
        <v>7206</v>
      </c>
      <c r="G50" s="176" t="e">
        <f>NA()</f>
        <v>#N/A</v>
      </c>
      <c r="H50" s="176" t="e">
        <f>NA()</f>
        <v>#N/A</v>
      </c>
      <c r="I50" s="176">
        <f>IF(ISNUMBER('実質公債費比率（分子）の構造'!M$53),'実質公債費比率（分子）の構造'!M$53,NA())</f>
        <v>8846</v>
      </c>
      <c r="J50" s="176" t="e">
        <f>NA()</f>
        <v>#N/A</v>
      </c>
      <c r="K50" s="176" t="e">
        <f>NA()</f>
        <v>#N/A</v>
      </c>
      <c r="L50" s="176">
        <f>IF(ISNUMBER('実質公債費比率（分子）の構造'!N$53),'実質公債費比率（分子）の構造'!N$53,NA())</f>
        <v>8942</v>
      </c>
      <c r="M50" s="176" t="e">
        <f>NA()</f>
        <v>#N/A</v>
      </c>
      <c r="N50" s="176" t="e">
        <f>NA()</f>
        <v>#N/A</v>
      </c>
      <c r="O50" s="176">
        <f>IF(ISNUMBER('実質公債費比率（分子）の構造'!O$53),'実質公債費比率（分子）の構造'!O$53,NA())</f>
        <v>8985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177141</v>
      </c>
      <c r="E56" s="175"/>
      <c r="F56" s="175"/>
      <c r="G56" s="175">
        <f>'将来負担比率（分子）の構造'!J$52</f>
        <v>178389</v>
      </c>
      <c r="H56" s="175"/>
      <c r="I56" s="175"/>
      <c r="J56" s="175">
        <f>'将来負担比率（分子）の構造'!K$52</f>
        <v>176323</v>
      </c>
      <c r="K56" s="175"/>
      <c r="L56" s="175"/>
      <c r="M56" s="175">
        <f>'将来負担比率（分子）の構造'!L$52</f>
        <v>170536</v>
      </c>
      <c r="N56" s="175"/>
      <c r="O56" s="175"/>
      <c r="P56" s="175">
        <f>'将来負担比率（分子）の構造'!M$52</f>
        <v>163452</v>
      </c>
    </row>
    <row r="57" spans="1:16" x14ac:dyDescent="0.15">
      <c r="A57" s="175" t="s">
        <v>42</v>
      </c>
      <c r="B57" s="175"/>
      <c r="C57" s="175"/>
      <c r="D57" s="175">
        <f>'将来負担比率（分子）の構造'!I$51</f>
        <v>35702</v>
      </c>
      <c r="E57" s="175"/>
      <c r="F57" s="175"/>
      <c r="G57" s="175">
        <f>'将来負担比率（分子）の構造'!J$51</f>
        <v>36960</v>
      </c>
      <c r="H57" s="175"/>
      <c r="I57" s="175"/>
      <c r="J57" s="175">
        <f>'将来負担比率（分子）の構造'!K$51</f>
        <v>36282</v>
      </c>
      <c r="K57" s="175"/>
      <c r="L57" s="175"/>
      <c r="M57" s="175">
        <f>'将来負担比率（分子）の構造'!L$51</f>
        <v>38075</v>
      </c>
      <c r="N57" s="175"/>
      <c r="O57" s="175"/>
      <c r="P57" s="175">
        <f>'将来負担比率（分子）の構造'!M$51</f>
        <v>39428</v>
      </c>
    </row>
    <row r="58" spans="1:16" x14ac:dyDescent="0.15">
      <c r="A58" s="175" t="s">
        <v>41</v>
      </c>
      <c r="B58" s="175"/>
      <c r="C58" s="175"/>
      <c r="D58" s="175">
        <f>'将来負担比率（分子）の構造'!I$50</f>
        <v>47954</v>
      </c>
      <c r="E58" s="175"/>
      <c r="F58" s="175"/>
      <c r="G58" s="175">
        <f>'将来負担比率（分子）の構造'!J$50</f>
        <v>45812</v>
      </c>
      <c r="H58" s="175"/>
      <c r="I58" s="175"/>
      <c r="J58" s="175">
        <f>'将来負担比率（分子）の構造'!K$50</f>
        <v>48057</v>
      </c>
      <c r="K58" s="175"/>
      <c r="L58" s="175"/>
      <c r="M58" s="175">
        <f>'将来負担比率（分子）の構造'!L$50</f>
        <v>45045</v>
      </c>
      <c r="N58" s="175"/>
      <c r="O58" s="175"/>
      <c r="P58" s="175">
        <f>'将来負担比率（分子）の構造'!M$50</f>
        <v>45231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2499</v>
      </c>
      <c r="C61" s="175"/>
      <c r="D61" s="175"/>
      <c r="E61" s="175">
        <f>'将来負担比率（分子）の構造'!J$46</f>
        <v>470</v>
      </c>
      <c r="F61" s="175"/>
      <c r="G61" s="175"/>
      <c r="H61" s="175">
        <f>'将来負担比率（分子）の構造'!K$46</f>
        <v>23</v>
      </c>
      <c r="I61" s="175"/>
      <c r="J61" s="175"/>
      <c r="K61" s="175">
        <f>'将来負担比率（分子）の構造'!L$46</f>
        <v>194</v>
      </c>
      <c r="L61" s="175"/>
      <c r="M61" s="175"/>
      <c r="N61" s="175">
        <f>'将来負担比率（分子）の構造'!M$46</f>
        <v>181</v>
      </c>
      <c r="O61" s="175"/>
      <c r="P61" s="175"/>
    </row>
    <row r="62" spans="1:16" x14ac:dyDescent="0.15">
      <c r="A62" s="175" t="s">
        <v>35</v>
      </c>
      <c r="B62" s="175">
        <f>'将来負担比率（分子）の構造'!I$45</f>
        <v>16399</v>
      </c>
      <c r="C62" s="175"/>
      <c r="D62" s="175"/>
      <c r="E62" s="175">
        <f>'将来負担比率（分子）の構造'!J$45</f>
        <v>20393</v>
      </c>
      <c r="F62" s="175"/>
      <c r="G62" s="175"/>
      <c r="H62" s="175">
        <f>'将来負担比率（分子）の構造'!K$45</f>
        <v>20252</v>
      </c>
      <c r="I62" s="175"/>
      <c r="J62" s="175"/>
      <c r="K62" s="175">
        <f>'将来負担比率（分子）の構造'!L$45</f>
        <v>20228</v>
      </c>
      <c r="L62" s="175"/>
      <c r="M62" s="175"/>
      <c r="N62" s="175">
        <f>'将来負担比率（分子）の構造'!M$45</f>
        <v>20955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42718</v>
      </c>
      <c r="C64" s="175"/>
      <c r="D64" s="175"/>
      <c r="E64" s="175">
        <f>'将来負担比率（分子）の構造'!J$43</f>
        <v>40942</v>
      </c>
      <c r="F64" s="175"/>
      <c r="G64" s="175"/>
      <c r="H64" s="175">
        <f>'将来負担比率（分子）の構造'!K$43</f>
        <v>40577</v>
      </c>
      <c r="I64" s="175"/>
      <c r="J64" s="175"/>
      <c r="K64" s="175">
        <f>'将来負担比率（分子）の構造'!L$43</f>
        <v>37385</v>
      </c>
      <c r="L64" s="175"/>
      <c r="M64" s="175"/>
      <c r="N64" s="175">
        <f>'将来負担比率（分子）の構造'!M$43</f>
        <v>35253</v>
      </c>
      <c r="O64" s="175"/>
      <c r="P64" s="175"/>
    </row>
    <row r="65" spans="1:16" x14ac:dyDescent="0.15">
      <c r="A65" s="175" t="s">
        <v>32</v>
      </c>
      <c r="B65" s="175">
        <f>'将来負担比率（分子）の構造'!I$42</f>
        <v>144</v>
      </c>
      <c r="C65" s="175"/>
      <c r="D65" s="175"/>
      <c r="E65" s="175">
        <f>'将来負担比率（分子）の構造'!J$42</f>
        <v>86</v>
      </c>
      <c r="F65" s="175"/>
      <c r="G65" s="175"/>
      <c r="H65" s="175">
        <f>'将来負担比率（分子）の構造'!K$42</f>
        <v>347</v>
      </c>
      <c r="I65" s="175"/>
      <c r="J65" s="175"/>
      <c r="K65" s="175">
        <f>'将来負担比率（分子）の構造'!L$42</f>
        <v>892</v>
      </c>
      <c r="L65" s="175"/>
      <c r="M65" s="175"/>
      <c r="N65" s="175">
        <f>'将来負担比率（分子）の構造'!M$42</f>
        <v>275</v>
      </c>
      <c r="O65" s="175"/>
      <c r="P65" s="175"/>
    </row>
    <row r="66" spans="1:16" x14ac:dyDescent="0.15">
      <c r="A66" s="175" t="s">
        <v>31</v>
      </c>
      <c r="B66" s="175">
        <f>'将来負担比率（分子）の構造'!I$41</f>
        <v>267543</v>
      </c>
      <c r="C66" s="175"/>
      <c r="D66" s="175"/>
      <c r="E66" s="175">
        <f>'将来負担比率（分子）の構造'!J$41</f>
        <v>276182</v>
      </c>
      <c r="F66" s="175"/>
      <c r="G66" s="175"/>
      <c r="H66" s="175">
        <f>'将来負担比率（分子）の構造'!K$41</f>
        <v>285243</v>
      </c>
      <c r="I66" s="175"/>
      <c r="J66" s="175"/>
      <c r="K66" s="175">
        <f>'将来負担比率（分子）の構造'!L$41</f>
        <v>282908</v>
      </c>
      <c r="L66" s="175"/>
      <c r="M66" s="175"/>
      <c r="N66" s="175">
        <f>'将来負担比率（分子）の構造'!M$41</f>
        <v>273320</v>
      </c>
      <c r="O66" s="175"/>
      <c r="P66" s="175"/>
    </row>
    <row r="67" spans="1:16" x14ac:dyDescent="0.15">
      <c r="A67" s="175" t="s">
        <v>71</v>
      </c>
      <c r="B67" s="175" t="e">
        <f>NA()</f>
        <v>#N/A</v>
      </c>
      <c r="C67" s="175">
        <f>IF(ISNUMBER('将来負担比率（分子）の構造'!I$53), IF('将来負担比率（分子）の構造'!I$53 &lt; 0, 0, '将来負担比率（分子）の構造'!I$53), NA())</f>
        <v>68507</v>
      </c>
      <c r="D67" s="175" t="e">
        <f>NA()</f>
        <v>#N/A</v>
      </c>
      <c r="E67" s="175" t="e">
        <f>NA()</f>
        <v>#N/A</v>
      </c>
      <c r="F67" s="175">
        <f>IF(ISNUMBER('将来負担比率（分子）の構造'!J$53), IF('将来負担比率（分子）の構造'!J$53 &lt; 0, 0, '将来負担比率（分子）の構造'!J$53), NA())</f>
        <v>76913</v>
      </c>
      <c r="G67" s="175" t="e">
        <f>NA()</f>
        <v>#N/A</v>
      </c>
      <c r="H67" s="175" t="e">
        <f>NA()</f>
        <v>#N/A</v>
      </c>
      <c r="I67" s="175">
        <f>IF(ISNUMBER('将来負担比率（分子）の構造'!K$53), IF('将来負担比率（分子）の構造'!K$53 &lt; 0, 0, '将来負担比率（分子）の構造'!K$53), NA())</f>
        <v>85780</v>
      </c>
      <c r="J67" s="175" t="e">
        <f>NA()</f>
        <v>#N/A</v>
      </c>
      <c r="K67" s="175" t="e">
        <f>NA()</f>
        <v>#N/A</v>
      </c>
      <c r="L67" s="175">
        <f>IF(ISNUMBER('将来負担比率（分子）の構造'!L$53), IF('将来負担比率（分子）の構造'!L$53 &lt; 0, 0, '将来負担比率（分子）の構造'!L$53), NA())</f>
        <v>87952</v>
      </c>
      <c r="M67" s="175" t="e">
        <f>NA()</f>
        <v>#N/A</v>
      </c>
      <c r="N67" s="175" t="e">
        <f>NA()</f>
        <v>#N/A</v>
      </c>
      <c r="O67" s="175">
        <f>IF(ISNUMBER('将来負担比率（分子）の構造'!M$53), IF('将来負担比率（分子）の構造'!M$53 &lt; 0, 0, '将来負担比率（分子）の構造'!M$53), NA())</f>
        <v>81873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12078</v>
      </c>
      <c r="C72" s="179">
        <f>基金残高に係る経年分析!G55</f>
        <v>10765</v>
      </c>
      <c r="D72" s="179">
        <f>基金残高に係る経年分析!H55</f>
        <v>12783</v>
      </c>
    </row>
    <row r="73" spans="1:16" x14ac:dyDescent="0.15">
      <c r="A73" s="178" t="s">
        <v>74</v>
      </c>
      <c r="B73" s="179">
        <f>基金残高に係る経年分析!F56</f>
        <v>9307</v>
      </c>
      <c r="C73" s="179">
        <f>基金残高に係る経年分析!G56</f>
        <v>9099</v>
      </c>
      <c r="D73" s="179">
        <f>基金残高に係る経年分析!H56</f>
        <v>6376</v>
      </c>
    </row>
    <row r="74" spans="1:16" x14ac:dyDescent="0.15">
      <c r="A74" s="178" t="s">
        <v>75</v>
      </c>
      <c r="B74" s="179">
        <f>基金残高に係る経年分析!F57</f>
        <v>24097</v>
      </c>
      <c r="C74" s="179">
        <f>基金残高に係る経年分析!G57</f>
        <v>22964</v>
      </c>
      <c r="D74" s="179">
        <f>基金残高に係る経年分析!H57</f>
        <v>22791</v>
      </c>
    </row>
  </sheetData>
  <sheetProtection algorithmName="SHA-512" hashValue="QHhEwErMkNMK5bxC0N3snAzdxhmZF+C51p8S9LZdDos0JXh5QVrUzw7qt0N1nTbtMAZHsnC5rQhXaqFrCV5+yg==" saltValue="9P1Z+7/sHzLmGcF10n/o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2025-03-13T05:52:07Z</cp:lastPrinted>
  <dcterms:created xsi:type="dcterms:W3CDTF">2025-02-19T05:05:10Z</dcterms:created>
  <dcterms:modified xsi:type="dcterms:W3CDTF">2025-03-18T04:15:11Z</dcterms:modified>
  <cp:category/>
</cp:coreProperties>
</file>