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taniguchi-chiduko\雑\水道総務班\R7.3.4（工水）経営比較分析表_疑義\"/>
    </mc:Choice>
  </mc:AlternateContent>
  <xr:revisionPtr revIDLastSave="0" documentId="13_ncr:1_{FFC4A95F-D97C-4321-8A89-1A004E0C22E2}" xr6:coauthVersionLast="36" xr6:coauthVersionMax="47" xr10:uidLastSave="{00000000-0000-0000-0000-000000000000}"/>
  <workbookProtection workbookAlgorithmName="SHA-512" workbookHashValue="TYSAQHybigH80fSqVyEudGQVTudS91+rosAXqfCNvSvgw5Ikl4XxfuxsjLOgondR7Mki3/8s0TXGMQKJtCVZ6Q==" workbookSaltValue="zozQfWnUnbgMmecYij8hHg==" workbookSpinCount="100000" lockStructure="1"/>
  <bookViews>
    <workbookView xWindow="0" yWindow="0" windowWidth="21435" windowHeight="12105" xr2:uid="{00000000-000D-0000-FFFF-FFFF00000000}"/>
  </bookViews>
  <sheets>
    <sheet name="法適用_工業用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M6" i="5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EH90" i="4"/>
  <c r="DG90" i="4"/>
  <c r="C90" i="4"/>
  <c r="PZ81" i="4"/>
  <c r="OY81" i="4"/>
  <c r="KO81" i="4"/>
  <c r="JN81" i="4"/>
  <c r="IM81" i="4"/>
  <c r="HL81" i="4"/>
  <c r="AZ81" i="4"/>
  <c r="RA80" i="4"/>
  <c r="OY80" i="4"/>
  <c r="JN80" i="4"/>
  <c r="DB80" i="4"/>
  <c r="CA80" i="4"/>
  <c r="AZ80" i="4"/>
  <c r="RA79" i="4"/>
  <c r="NX79" i="4"/>
  <c r="MW79" i="4"/>
  <c r="JN79" i="4"/>
  <c r="IM79" i="4"/>
  <c r="HL79" i="4"/>
  <c r="EC79" i="4"/>
  <c r="DB79" i="4"/>
  <c r="Y79" i="4"/>
  <c r="RH56" i="4"/>
  <c r="OF56" i="4"/>
  <c r="KZ56" i="4"/>
  <c r="KF56" i="4"/>
  <c r="JL56" i="4"/>
  <c r="CZ56" i="4"/>
  <c r="CF56" i="4"/>
  <c r="AR56" i="4"/>
  <c r="RH55" i="4"/>
  <c r="OZ55" i="4"/>
  <c r="OF55" i="4"/>
  <c r="MN55" i="4"/>
  <c r="JL55" i="4"/>
  <c r="GZ55" i="4"/>
  <c r="GF55" i="4"/>
  <c r="BL55" i="4"/>
  <c r="RH54" i="4"/>
  <c r="PT54" i="4"/>
  <c r="OF54" i="4"/>
  <c r="MN54" i="4"/>
  <c r="KF54" i="4"/>
  <c r="JL54" i="4"/>
  <c r="GZ54" i="4"/>
  <c r="CZ54" i="4"/>
  <c r="BL54" i="4"/>
  <c r="X54" i="4"/>
  <c r="RH33" i="4"/>
  <c r="LT33" i="4"/>
  <c r="GF33" i="4"/>
  <c r="BL33" i="4"/>
  <c r="AR33" i="4"/>
  <c r="X33" i="4"/>
  <c r="OZ32" i="4"/>
  <c r="MN32" i="4"/>
  <c r="KZ32" i="4"/>
  <c r="JL32" i="4"/>
  <c r="RH31" i="4"/>
  <c r="PT31" i="4"/>
  <c r="OF31" i="4"/>
  <c r="MN31" i="4"/>
  <c r="KZ31" i="4"/>
  <c r="JL31" i="4"/>
  <c r="FL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GZ31" i="4" l="1"/>
  <c r="KF31" i="4"/>
  <c r="OZ31" i="4"/>
  <c r="QN31" i="4"/>
  <c r="GF32" i="4"/>
  <c r="OF32" i="4"/>
  <c r="RH32" i="4"/>
  <c r="FL33" i="4"/>
  <c r="KZ33" i="4"/>
  <c r="QN33" i="4"/>
  <c r="CF54" i="4"/>
  <c r="FL54" i="4"/>
  <c r="OZ54" i="4"/>
  <c r="QN54" i="4"/>
  <c r="X56" i="4"/>
  <c r="FL56" i="4"/>
  <c r="MN56" i="4"/>
  <c r="QN56" i="4"/>
  <c r="IM80" i="4"/>
  <c r="NX80" i="4"/>
  <c r="PZ80" i="4"/>
  <c r="Y81" i="4"/>
  <c r="EC81" i="4"/>
  <c r="BO10" i="5"/>
  <c r="GK81" i="4"/>
  <c r="BZ10" i="5"/>
  <c r="GF31" i="4"/>
  <c r="CF33" i="4"/>
  <c r="CA79" i="4"/>
  <c r="CK10" i="5"/>
  <c r="BL32" i="4"/>
  <c r="OF33" i="4"/>
  <c r="KZ54" i="4"/>
  <c r="LT56" i="4"/>
  <c r="GZ32" i="4"/>
  <c r="QN32" i="4"/>
  <c r="CZ33" i="4"/>
  <c r="W10" i="5"/>
  <c r="DG10" i="5"/>
  <c r="GF54" i="4"/>
  <c r="GF56" i="4"/>
  <c r="OY79" i="4"/>
  <c r="AH10" i="5"/>
  <c r="DR10" i="5"/>
  <c r="MW80" i="4"/>
  <c r="AS10" i="5"/>
  <c r="EC10" i="5"/>
  <c r="AF11" i="5"/>
  <c r="ER32" i="4"/>
  <c r="AJ11" i="5"/>
  <c r="HT32" i="4"/>
  <c r="AI12" i="5"/>
  <c r="GZ33" i="4"/>
  <c r="BC12" i="5"/>
  <c r="OZ33" i="4"/>
  <c r="CF32" i="4"/>
  <c r="JL33" i="4"/>
  <c r="MN33" i="4"/>
  <c r="BD12" i="5"/>
  <c r="PT33" i="4"/>
  <c r="BM11" i="5"/>
  <c r="X55" i="4"/>
  <c r="BQ11" i="5"/>
  <c r="CZ55" i="4"/>
  <c r="BX12" i="5"/>
  <c r="ER56" i="4"/>
  <c r="CB12" i="5"/>
  <c r="HT56" i="4"/>
  <c r="CK11" i="5"/>
  <c r="KZ55" i="4"/>
  <c r="CZ32" i="4"/>
  <c r="KF33" i="4"/>
  <c r="CF55" i="4"/>
  <c r="X32" i="4"/>
  <c r="FL32" i="4"/>
  <c r="KF32" i="4"/>
  <c r="FL55" i="4"/>
  <c r="KF55" i="4"/>
  <c r="QN55" i="4"/>
  <c r="BL56" i="4"/>
  <c r="Y80" i="4"/>
  <c r="EC80" i="4"/>
  <c r="BX11" i="5"/>
  <c r="ER55" i="4"/>
  <c r="CB11" i="5"/>
  <c r="HT55" i="4"/>
  <c r="CA12" i="5"/>
  <c r="GZ56" i="4"/>
  <c r="CV11" i="5"/>
  <c r="PT55" i="4"/>
  <c r="CU12" i="5"/>
  <c r="OZ56" i="4"/>
  <c r="CV12" i="5"/>
  <c r="PT56" i="4"/>
  <c r="DH12" i="5"/>
  <c r="DB81" i="4"/>
  <c r="DQ11" i="5"/>
  <c r="HL80" i="4"/>
  <c r="EB12" i="5"/>
  <c r="NX81" i="4"/>
  <c r="BD11" i="5"/>
  <c r="PT32" i="4"/>
  <c r="AF12" i="5"/>
  <c r="ER33" i="4"/>
  <c r="AJ12" i="5"/>
  <c r="HT33" i="4"/>
  <c r="GK80" i="4"/>
  <c r="KO80" i="4"/>
  <c r="CA81" i="4"/>
  <c r="MW81" i="4"/>
  <c r="RA81" i="4"/>
  <c r="AR31" i="4"/>
  <c r="ER31" i="4"/>
  <c r="HT31" i="4"/>
  <c r="LT31" i="4"/>
  <c r="AR32" i="4"/>
  <c r="LT32" i="4"/>
  <c r="AR54" i="4"/>
  <c r="ER54" i="4"/>
  <c r="HT54" i="4"/>
  <c r="LT54" i="4"/>
  <c r="AR55" i="4"/>
  <c r="LT55" i="4"/>
  <c r="AZ79" i="4"/>
  <c r="GK79" i="4"/>
  <c r="KO79" i="4"/>
  <c r="PZ79" i="4"/>
  <c r="V10" i="5"/>
  <c r="AF10" i="5"/>
  <c r="AJ10" i="5"/>
  <c r="AT10" i="5"/>
  <c r="BD10" i="5"/>
  <c r="BN10" i="5"/>
  <c r="BX10" i="5"/>
  <c r="CB10" i="5"/>
  <c r="CL10" i="5"/>
  <c r="DF10" i="5"/>
  <c r="DP10" i="5"/>
  <c r="DT10" i="5"/>
  <c r="ED10" i="5"/>
  <c r="AG10" i="5"/>
  <c r="AQ10" i="5"/>
  <c r="AU10" i="5"/>
  <c r="BE10" i="5"/>
  <c r="BY10" i="5"/>
  <c r="CI10" i="5"/>
  <c r="CM10" i="5"/>
  <c r="CW10" i="5"/>
  <c r="DQ10" i="5"/>
  <c r="EA10" i="5"/>
  <c r="EE10" i="5"/>
  <c r="X10" i="5"/>
  <c r="AR10" i="5"/>
  <c r="BB10" i="5"/>
  <c r="BF10" i="5"/>
  <c r="BP10" i="5"/>
  <c r="CJ10" i="5"/>
  <c r="CT10" i="5"/>
  <c r="CX10" i="5"/>
  <c r="DH10" i="5"/>
  <c r="EB10" i="5"/>
  <c r="U10" i="5"/>
  <c r="Y10" i="5"/>
  <c r="AI10" i="5"/>
  <c r="BC10" i="5"/>
  <c r="BM10" i="5"/>
  <c r="BQ10" i="5"/>
  <c r="CA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<sst xmlns="http://schemas.openxmlformats.org/spreadsheetml/2006/main" count="262" uniqueCount="107">
  <si>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</si>
  <si>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</si>
  <si>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</si>
  <si>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</si>
  <si>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</si>
  <si>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</si>
  <si>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</si>
  <si>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</si>
  <si>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</si>
  <si>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</si>
  <si>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</si>
  <si>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</si>
  <si>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</si>
  <si>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</si>
  <si>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</si>
  <si>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</si>
  <si>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</si>
  <si>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</si>
  <si>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</si>
  <si>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</si>
  <si>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</si>
  <si>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</si>
  <si>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</si>
  <si>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</si>
  <si>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</si>
  <si>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</si>
  <si>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</si>
  <si>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</si>
  <si>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</si>
  <si>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</si>
  <si>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</si>
  <si>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</si>
  <si>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</si>
  <si>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</si>
  <si>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</si>
  <si>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</si>
  <si>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</si>
  <si>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</si>
  <si>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</si>
  <si>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</si>
  <si>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</si>
  <si>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</si>
  <si>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</si>
  <si>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</si>
  <si>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</si>
  <si>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</si>
  <si>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</si>
  <si>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</si>
  <si>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</si>
  <si>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</si>
  <si>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</si>
  <si>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</si>
  <si>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</si>
  <si>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</si>
  <si>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</si>
  <si>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</si>
  <si>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</si>
  <si>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</si>
  <si>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</si>
  <si>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</si>
  <si>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</si>
  <si>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</si>
  <si>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</si>
  <si>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</si>
  <si>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</si>
  <si>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</si>
  <si>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</si>
  <si>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</si>
  <si>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</si>
  <si>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</si>
  <si>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</si>
  <si>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</si>
  <si>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</si>
  <si>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</si>
  <si>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</si>
  <si>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</si>
  <si>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</si>
  <si>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</si>
  <si>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</si>
  <si>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</si>
  <si>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</si>
  <si>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</si>
  <si>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</si>
  <si>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</si>
  <si>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</si>
  <si>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</si>
  <si>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</si>
  <si>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</si>
  <si>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422126</t>
  </si>
  <si>
    <t>46</t>
  </si>
  <si>
    <t>02</t>
  </si>
  <si>
    <t>0</t>
  </si>
  <si>
    <t>000</t>
  </si>
  <si>
    <t>長崎県　西海市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</si>
  <si>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</si>
  <si>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</si>
  <si>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</si>
  <si>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</si>
  <si>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</si>
  <si>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</si>
  <si>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</si>
  <si>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</si>
  <si>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</si>
  <si>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</si>
  <si>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施設建設後40年以上を経過しており、サービスの安定供給のため、経営戦略に基づき今後も計画的な更新が必要である。</t>
    <phoneticPr fontId="5"/>
  </si>
  <si>
    <r>
      <rPr>
        <sz val="11"/>
        <rFont val="ＭＳ ゴシック"/>
        <family val="3"/>
        <charset val="128"/>
      </rPr>
      <t>①経常収支比率：100%を下回っているが、令和３年度以降、営業費用の減により経営状況が改善している。</t>
    </r>
    <r>
      <rPr>
        <sz val="11"/>
        <color rgb="FF0070C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②累積欠損金比率：昨年度より微増している。</t>
    </r>
    <r>
      <rPr>
        <sz val="11"/>
        <color rgb="FF0070C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③流動比率：類似団体に比べ非常に高く、短期の支払い能力には問題ない。物価高騰等による経常費用の増加が懸念されるため、注視する。</t>
    </r>
    <r>
      <rPr>
        <sz val="11"/>
        <color rgb="FF0070C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④企業債残高対給水収益比率：新規の借入れがないため、減少傾向で推移している。今後の固定資産の老朽化等による施設更新等に備え、適正な管理を行う必要がある。</t>
    </r>
    <r>
      <rPr>
        <sz val="11"/>
        <color rgb="FF0070C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⑤料金回収率：100％を下回っているものの、令和３年度以降は、90％以上で安定して推移している。今後の財政状況により、料金改定等の検討が必要となってくる。</t>
    </r>
    <r>
      <rPr>
        <sz val="11"/>
        <color rgb="FF0070C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 xml:space="preserve">
⑥給水原価：近年上昇傾向にあったが、令和３年度以降は費用の減により改善し、類似団体よりも低く抑えられている。
⑦施設利用率：高い水準で推移している。今後も施設の効率化を念頭に整備を行うとともに、動向に注視する。
⑧契約率：高い水準を維持している。今後も適正な施設維持を行っていく。</t>
    </r>
    <rPh sb="13" eb="15">
      <t>シタマワ</t>
    </rPh>
    <rPh sb="61" eb="64">
      <t>サクネンド</t>
    </rPh>
    <rPh sb="66" eb="67">
      <t>ビ</t>
    </rPh>
    <rPh sb="81" eb="83">
      <t>ルイジ</t>
    </rPh>
    <rPh sb="83" eb="85">
      <t>ダンタイ</t>
    </rPh>
    <rPh sb="86" eb="87">
      <t>クラ</t>
    </rPh>
    <rPh sb="88" eb="90">
      <t>ヒジョウ</t>
    </rPh>
    <rPh sb="91" eb="92">
      <t>タカ</t>
    </rPh>
    <rPh sb="94" eb="96">
      <t>タンキ</t>
    </rPh>
    <rPh sb="97" eb="99">
      <t>シハラ</t>
    </rPh>
    <rPh sb="100" eb="102">
      <t>ノウリョク</t>
    </rPh>
    <rPh sb="104" eb="106">
      <t>モンダイ</t>
    </rPh>
    <rPh sb="109" eb="111">
      <t>ブッカ</t>
    </rPh>
    <rPh sb="111" eb="113">
      <t>コウトウ</t>
    </rPh>
    <rPh sb="113" eb="114">
      <t>トウ</t>
    </rPh>
    <rPh sb="154" eb="156">
      <t>シンキ</t>
    </rPh>
    <rPh sb="157" eb="159">
      <t>カリイレ</t>
    </rPh>
    <rPh sb="231" eb="233">
      <t>シタマワ</t>
    </rPh>
    <rPh sb="253" eb="255">
      <t>イジョウ</t>
    </rPh>
    <rPh sb="256" eb="258">
      <t>アンテイ</t>
    </rPh>
    <rPh sb="260" eb="262">
      <t>スイイ</t>
    </rPh>
    <rPh sb="335" eb="337">
      <t>ルイジ</t>
    </rPh>
    <rPh sb="337" eb="339">
      <t>ダンタイ</t>
    </rPh>
    <rPh sb="342" eb="343">
      <t>ヒク</t>
    </rPh>
    <rPh sb="344" eb="345">
      <t>オサ</t>
    </rPh>
    <phoneticPr fontId="5"/>
  </si>
  <si>
    <t>①有形固定資産減価償却率：類似団体平均値をやや上回っている。本市の契約企業は１社のため、今後の施設・設備・管路の更新においては、給水先企業の活動方針を見極めながら必要な投資を行い、安定供給に努める。
②管路経年化率：グラフには反映されていないが、管路の大部分が昭和53年度に布設されているため、令和２年度以降は98.23％と急激に高くなっている。
・令和元年度　4.16％
・令和２年度～５年度　98.23％
③管路更新率：給水先企業の活動方針が具体的に決定後、更新時期等を検討する。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7" eb="20">
      <t>ヘイキンチ</t>
    </rPh>
    <rPh sb="23" eb="25">
      <t>ウワマワ</t>
    </rPh>
    <rPh sb="30" eb="32">
      <t>ホンシ</t>
    </rPh>
    <rPh sb="33" eb="35">
      <t>ケイヤク</t>
    </rPh>
    <rPh sb="35" eb="37">
      <t>キギョウ</t>
    </rPh>
    <rPh sb="39" eb="40">
      <t>シャ</t>
    </rPh>
    <rPh sb="64" eb="66">
      <t>キュウスイ</t>
    </rPh>
    <rPh sb="66" eb="67">
      <t>サキ</t>
    </rPh>
    <rPh sb="67" eb="69">
      <t>キギョウ</t>
    </rPh>
    <rPh sb="90" eb="92">
      <t>アンテイ</t>
    </rPh>
    <rPh sb="92" eb="94">
      <t>キョウキュウ</t>
    </rPh>
    <rPh sb="95" eb="96">
      <t>ツト</t>
    </rPh>
    <rPh sb="102" eb="104">
      <t>カンロ</t>
    </rPh>
    <rPh sb="104" eb="106">
      <t>ケイネン</t>
    </rPh>
    <rPh sb="106" eb="107">
      <t>カ</t>
    </rPh>
    <rPh sb="107" eb="108">
      <t>リツ</t>
    </rPh>
    <rPh sb="114" eb="116">
      <t>ハンエイ</t>
    </rPh>
    <rPh sb="124" eb="126">
      <t>カンロ</t>
    </rPh>
    <rPh sb="127" eb="130">
      <t>ダイブブン</t>
    </rPh>
    <rPh sb="131" eb="133">
      <t>ショウワ</t>
    </rPh>
    <rPh sb="135" eb="136">
      <t>ネン</t>
    </rPh>
    <rPh sb="136" eb="137">
      <t>ド</t>
    </rPh>
    <rPh sb="138" eb="140">
      <t>フセツ</t>
    </rPh>
    <rPh sb="148" eb="150">
      <t>レイワ</t>
    </rPh>
    <rPh sb="151" eb="153">
      <t>ネンド</t>
    </rPh>
    <rPh sb="153" eb="155">
      <t>イコウ</t>
    </rPh>
    <rPh sb="163" eb="165">
      <t>キュウゲキ</t>
    </rPh>
    <rPh sb="166" eb="167">
      <t>タカ</t>
    </rPh>
    <rPh sb="176" eb="178">
      <t>レイワ</t>
    </rPh>
    <rPh sb="178" eb="180">
      <t>ガンネン</t>
    </rPh>
    <rPh sb="180" eb="181">
      <t>ド</t>
    </rPh>
    <rPh sb="189" eb="191">
      <t>レイワ</t>
    </rPh>
    <rPh sb="192" eb="194">
      <t>ネンド</t>
    </rPh>
    <rPh sb="196" eb="198">
      <t>ネンド</t>
    </rPh>
    <rPh sb="208" eb="210">
      <t>カンロ</t>
    </rPh>
    <rPh sb="210" eb="212">
      <t>コウシン</t>
    </rPh>
    <rPh sb="212" eb="213">
      <t>リツ</t>
    </rPh>
    <rPh sb="214" eb="216">
      <t>キュウスイ</t>
    </rPh>
    <rPh sb="216" eb="217">
      <t>サキ</t>
    </rPh>
    <rPh sb="217" eb="219">
      <t>キギョウ</t>
    </rPh>
    <rPh sb="220" eb="222">
      <t>カツドウ</t>
    </rPh>
    <rPh sb="222" eb="224">
      <t>ホウシン</t>
    </rPh>
    <rPh sb="225" eb="228">
      <t>グタイテキ</t>
    </rPh>
    <rPh sb="229" eb="231">
      <t>ケッテイ</t>
    </rPh>
    <rPh sb="231" eb="232">
      <t>ゴ</t>
    </rPh>
    <rPh sb="233" eb="235">
      <t>コウシン</t>
    </rPh>
    <rPh sb="235" eb="238">
      <t>ジキトウ</t>
    </rPh>
    <rPh sb="239" eb="241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</si>
</sst>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0070C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2" fillId="0" borderId="9" xfId="0" applyFont="1" applyFill="1" applyBorder="1" applyAlignment="1" applyProtection="1">
      <alignment horizontal="left" vertical="top" wrapText="1"/>
      <protection locked="0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Fill="1" applyBorder="1" applyAlignment="1" applyProtection="1">
      <alignment horizontal="left" vertical="top" wrapText="1"/>
      <protection locked="0"/>
    </xf>
    <xf numFmtId="0" fontId="22" fillId="0" borderId="1" xfId="0" applyFont="1" applyFill="1" applyBorder="1" applyAlignment="1" applyProtection="1">
      <alignment horizontal="left" vertical="top" wrapText="1"/>
      <protection locked="0"/>
    </xf>
    <xf numFmtId="0" fontId="22" fillId="0" borderId="11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55.3</c:v>
                </c:pt>
                <c:pt idx="1">
                  <c:v>57.32</c:v>
                </c:pt>
                <c:pt idx="2">
                  <c:v>59.54</c:v>
                </c:pt>
                <c:pt idx="3">
                  <c:v>61.45</c:v>
                </c:pt>
                <c:pt idx="4">
                  <c:v>63.64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D-42B7-AFF7-82BD27C6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D-42B7-AFF7-82BD27C6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7-4256-9A9F-520345F4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7-4256-9A9F-520345F4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3-45EE-B1C9-818564EB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3-45EE-B1C9-818564EB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1506.44</c:v>
                </c:pt>
                <c:pt idx="1">
                  <c:v>1124.5</c:v>
                </c:pt>
                <c:pt idx="2">
                  <c:v>1310.26</c:v>
                </c:pt>
                <c:pt idx="3">
                  <c:v>1538.03</c:v>
                </c:pt>
                <c:pt idx="4">
                  <c:v>1330.55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6-4C4B-A546-018427605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6-4C4B-A546-018427605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246.3</c:v>
                </c:pt>
                <c:pt idx="1">
                  <c:v>236.13</c:v>
                </c:pt>
                <c:pt idx="2">
                  <c:v>223.36</c:v>
                </c:pt>
                <c:pt idx="3">
                  <c:v>210.34</c:v>
                </c:pt>
                <c:pt idx="4">
                  <c:v>196.53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C-452F-A167-937728326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C-452F-A167-937728326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86.89</c:v>
                </c:pt>
                <c:pt idx="1">
                  <c:v>77.14</c:v>
                </c:pt>
                <c:pt idx="2">
                  <c:v>93.46</c:v>
                </c:pt>
                <c:pt idx="3">
                  <c:v>91.56</c:v>
                </c:pt>
                <c:pt idx="4">
                  <c:v>96.79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4-44FC-ABC0-24AD9657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4-44FC-ABC0-24AD9657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48.66</c:v>
                </c:pt>
                <c:pt idx="1">
                  <c:v>54.44</c:v>
                </c:pt>
                <c:pt idx="2">
                  <c:v>44.94</c:v>
                </c:pt>
                <c:pt idx="3">
                  <c:v>45.87</c:v>
                </c:pt>
                <c:pt idx="4">
                  <c:v>43.39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2-4666-A4DE-A9638800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2-4666-A4DE-A9638800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74.13</c:v>
                </c:pt>
                <c:pt idx="1">
                  <c:v>64.040000000000006</c:v>
                </c:pt>
                <c:pt idx="2">
                  <c:v>62.93</c:v>
                </c:pt>
                <c:pt idx="3">
                  <c:v>71.959999999999994</c:v>
                </c:pt>
                <c:pt idx="4">
                  <c:v>62.58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2-4CFC-8328-6E0116BF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2-4CFC-8328-6E0116BF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90.91</c:v>
                </c:pt>
                <c:pt idx="2">
                  <c:v>90.91</c:v>
                </c:pt>
                <c:pt idx="3">
                  <c:v>90.91</c:v>
                </c:pt>
                <c:pt idx="4">
                  <c:v>90.91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2-4525-8B93-CE9B4C11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2-4525-8B93-CE9B4C11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15.7</c:v>
                </c:pt>
                <c:pt idx="1">
                  <c:v>45.09</c:v>
                </c:pt>
                <c:pt idx="2">
                  <c:v>51.72</c:v>
                </c:pt>
                <c:pt idx="3">
                  <c:v>60.53</c:v>
                </c:pt>
                <c:pt idx="4">
                  <c:v>63.52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7-413E-864F-B02BE7BB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7-413E-864F-B02BE7BB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89.28</c:v>
                </c:pt>
                <c:pt idx="1">
                  <c:v>80.709999999999994</c:v>
                </c:pt>
                <c:pt idx="2">
                  <c:v>94.86</c:v>
                </c:pt>
                <c:pt idx="3">
                  <c:v>93.29</c:v>
                </c:pt>
                <c:pt idx="4">
                  <c:v>97.48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A-46B3-B22B-9BC9D2FA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A-46B3-B22B-9BC9D2FA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A27" zoomScale="77" zoomScaleNormal="77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  <c r="RH2" s="144"/>
      <c r="RI2" s="144"/>
      <c r="RJ2" s="144"/>
      <c r="RK2" s="144"/>
      <c r="RL2" s="144"/>
      <c r="RM2" s="144"/>
      <c r="RN2" s="144"/>
      <c r="RO2" s="144"/>
      <c r="RP2" s="144"/>
      <c r="RQ2" s="144"/>
      <c r="RR2" s="144"/>
      <c r="RS2" s="144"/>
      <c r="RT2" s="144"/>
      <c r="RU2" s="144"/>
      <c r="RV2" s="144"/>
      <c r="RW2" s="144"/>
      <c r="RX2" s="144"/>
      <c r="RY2" s="144"/>
      <c r="RZ2" s="144"/>
      <c r="SA2" s="144"/>
      <c r="SB2" s="144"/>
      <c r="SC2" s="144"/>
      <c r="SD2" s="144"/>
      <c r="SE2" s="144"/>
      <c r="SF2" s="144"/>
      <c r="SG2" s="144"/>
      <c r="SH2" s="144"/>
      <c r="SI2" s="144"/>
      <c r="SJ2" s="144"/>
      <c r="SK2" s="144"/>
      <c r="SL2" s="144"/>
      <c r="SM2" s="144"/>
      <c r="SN2" s="144"/>
      <c r="SO2" s="144"/>
      <c r="SP2" s="144"/>
      <c r="SQ2" s="144"/>
      <c r="SR2" s="144"/>
      <c r="SS2" s="144"/>
      <c r="ST2" s="144"/>
      <c r="SU2" s="144"/>
      <c r="SV2" s="144"/>
      <c r="SW2" s="144"/>
      <c r="SX2" s="144"/>
      <c r="SY2" s="144"/>
      <c r="SZ2" s="144"/>
      <c r="TA2" s="144"/>
    </row>
    <row r="3" spans="1:521" ht="9.75" customHeight="1" x14ac:dyDescent="0.15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</row>
    <row r="4" spans="1:521" ht="9.75" customHeight="1" x14ac:dyDescent="0.15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</row>
    <row r="5" spans="1:521" ht="18.75" customHeight="1" x14ac:dyDescent="0.15">
      <c r="A5" s="2"/>
      <c r="B5" s="145" t="str">
        <f>データ!H7</f>
        <v>長崎県　西海市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7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2"/>
      <c r="KV6" s="2"/>
      <c r="KW6" s="3"/>
      <c r="KX6" s="149"/>
      <c r="KY6" s="149"/>
      <c r="KZ6" s="149"/>
      <c r="LA6" s="149"/>
      <c r="LB6" s="149"/>
      <c r="LC6" s="4"/>
      <c r="LD6" s="2"/>
      <c r="LE6" s="2"/>
      <c r="LF6" s="2"/>
      <c r="LG6" s="2"/>
      <c r="LH6" s="2"/>
      <c r="LI6" s="3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9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2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4"/>
      <c r="CH7" s="132" t="s">
        <v>3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4"/>
      <c r="FN7" s="132" t="s">
        <v>4</v>
      </c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4"/>
      <c r="IT7" s="132" t="s">
        <v>5</v>
      </c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4"/>
      <c r="LZ7" s="132" t="s">
        <v>6</v>
      </c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4"/>
      <c r="PF7" s="132" t="s">
        <v>7</v>
      </c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4"/>
      <c r="SL7" s="3"/>
      <c r="SM7" s="137" t="s">
        <v>8</v>
      </c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9"/>
    </row>
    <row r="8" spans="1:521" ht="18.75" customHeight="1" x14ac:dyDescent="0.15">
      <c r="A8" s="6"/>
      <c r="B8" s="125" t="str">
        <f>データ!I7</f>
        <v>法適用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 t="str">
        <f>データ!J7</f>
        <v>工業用水道事業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7"/>
      <c r="FN8" s="122">
        <f>データ!K7</f>
        <v>5500</v>
      </c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4"/>
      <c r="IT8" s="125" t="str">
        <f>データ!L7</f>
        <v>極小規模</v>
      </c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7"/>
      <c r="LZ8" s="122">
        <f>データ!M7</f>
        <v>1</v>
      </c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4"/>
      <c r="PF8" s="122">
        <f>データ!N7</f>
        <v>3442</v>
      </c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4"/>
      <c r="SL8" s="3"/>
      <c r="SM8" s="140" t="s">
        <v>9</v>
      </c>
      <c r="SN8" s="141"/>
      <c r="SO8" s="142" t="s">
        <v>10</v>
      </c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3"/>
    </row>
    <row r="9" spans="1:521" ht="18.75" customHeight="1" x14ac:dyDescent="0.15">
      <c r="A9" s="6"/>
      <c r="B9" s="132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4"/>
      <c r="CH9" s="132" t="s">
        <v>12</v>
      </c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4"/>
      <c r="FN9" s="132" t="s">
        <v>13</v>
      </c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4"/>
      <c r="IT9" s="132" t="s">
        <v>14</v>
      </c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4"/>
      <c r="LZ9" s="132" t="s">
        <v>15</v>
      </c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4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5" t="s">
        <v>16</v>
      </c>
      <c r="SN9" s="136"/>
      <c r="SO9" s="117" t="s">
        <v>17</v>
      </c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8"/>
    </row>
    <row r="10" spans="1:521" ht="18.75" customHeight="1" x14ac:dyDescent="0.15">
      <c r="A10" s="6"/>
      <c r="B10" s="119" t="str">
        <f>データ!O7</f>
        <v>-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1"/>
      <c r="CH10" s="119">
        <f>データ!P7</f>
        <v>83.3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1"/>
      <c r="FN10" s="122">
        <f>データ!Q7</f>
        <v>1</v>
      </c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4"/>
      <c r="IT10" s="122">
        <f>データ!R7</f>
        <v>5000</v>
      </c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4"/>
      <c r="LZ10" s="125" t="str">
        <f>データ!S7</f>
        <v>非設置</v>
      </c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7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8" t="s">
        <v>18</v>
      </c>
      <c r="SN10" s="129"/>
      <c r="SO10" s="130" t="s">
        <v>19</v>
      </c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1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11" t="s">
        <v>105</v>
      </c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11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11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11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11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11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11"/>
      <c r="SN22" s="112"/>
      <c r="SO22" s="112"/>
      <c r="SP22" s="112"/>
      <c r="SQ22" s="112"/>
      <c r="SR22" s="112"/>
      <c r="SS22" s="112"/>
      <c r="ST22" s="112"/>
      <c r="SU22" s="112"/>
      <c r="SV22" s="112"/>
      <c r="SW22" s="112"/>
      <c r="SX22" s="112"/>
      <c r="SY22" s="112"/>
      <c r="SZ22" s="112"/>
      <c r="TA22" s="11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11"/>
      <c r="SN23" s="112"/>
      <c r="SO23" s="112"/>
      <c r="SP23" s="112"/>
      <c r="SQ23" s="112"/>
      <c r="SR23" s="112"/>
      <c r="SS23" s="112"/>
      <c r="ST23" s="112"/>
      <c r="SU23" s="112"/>
      <c r="SV23" s="112"/>
      <c r="SW23" s="112"/>
      <c r="SX23" s="112"/>
      <c r="SY23" s="112"/>
      <c r="SZ23" s="112"/>
      <c r="TA23" s="11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11"/>
      <c r="SN24" s="112"/>
      <c r="SO24" s="112"/>
      <c r="SP24" s="112"/>
      <c r="SQ24" s="112"/>
      <c r="SR24" s="112"/>
      <c r="SS24" s="112"/>
      <c r="ST24" s="112"/>
      <c r="SU24" s="112"/>
      <c r="SV24" s="112"/>
      <c r="SW24" s="112"/>
      <c r="SX24" s="112"/>
      <c r="SY24" s="112"/>
      <c r="SZ24" s="112"/>
      <c r="TA24" s="11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11"/>
      <c r="SN25" s="112"/>
      <c r="SO25" s="112"/>
      <c r="SP25" s="112"/>
      <c r="SQ25" s="112"/>
      <c r="SR25" s="112"/>
      <c r="SS25" s="112"/>
      <c r="ST25" s="112"/>
      <c r="SU25" s="112"/>
      <c r="SV25" s="112"/>
      <c r="SW25" s="112"/>
      <c r="SX25" s="112"/>
      <c r="SY25" s="112"/>
      <c r="SZ25" s="112"/>
      <c r="TA25" s="11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11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11"/>
      <c r="SN27" s="112"/>
      <c r="SO27" s="112"/>
      <c r="SP27" s="112"/>
      <c r="SQ27" s="112"/>
      <c r="SR27" s="112"/>
      <c r="SS27" s="112"/>
      <c r="ST27" s="112"/>
      <c r="SU27" s="112"/>
      <c r="SV27" s="112"/>
      <c r="SW27" s="112"/>
      <c r="SX27" s="112"/>
      <c r="SY27" s="112"/>
      <c r="SZ27" s="112"/>
      <c r="TA27" s="11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11"/>
      <c r="SN28" s="112"/>
      <c r="SO28" s="112"/>
      <c r="SP28" s="112"/>
      <c r="SQ28" s="112"/>
      <c r="SR28" s="112"/>
      <c r="SS28" s="112"/>
      <c r="ST28" s="112"/>
      <c r="SU28" s="112"/>
      <c r="SV28" s="112"/>
      <c r="SW28" s="112"/>
      <c r="SX28" s="112"/>
      <c r="SY28" s="112"/>
      <c r="SZ28" s="112"/>
      <c r="TA28" s="11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11"/>
      <c r="SN29" s="112"/>
      <c r="SO29" s="112"/>
      <c r="SP29" s="112"/>
      <c r="SQ29" s="112"/>
      <c r="SR29" s="112"/>
      <c r="SS29" s="112"/>
      <c r="ST29" s="112"/>
      <c r="SU29" s="112"/>
      <c r="SV29" s="112"/>
      <c r="SW29" s="112"/>
      <c r="SX29" s="112"/>
      <c r="SY29" s="112"/>
      <c r="SZ29" s="112"/>
      <c r="TA29" s="11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11"/>
      <c r="SN30" s="112"/>
      <c r="SO30" s="112"/>
      <c r="SP30" s="112"/>
      <c r="SQ30" s="112"/>
      <c r="SR30" s="112"/>
      <c r="SS30" s="112"/>
      <c r="ST30" s="112"/>
      <c r="SU30" s="112"/>
      <c r="SV30" s="112"/>
      <c r="SW30" s="112"/>
      <c r="SX30" s="112"/>
      <c r="SY30" s="112"/>
      <c r="SZ30" s="112"/>
      <c r="TA30" s="11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11"/>
      <c r="SN31" s="112"/>
      <c r="SO31" s="112"/>
      <c r="SP31" s="112"/>
      <c r="SQ31" s="112"/>
      <c r="SR31" s="112"/>
      <c r="SS31" s="112"/>
      <c r="ST31" s="112"/>
      <c r="SU31" s="112"/>
      <c r="SV31" s="112"/>
      <c r="SW31" s="112"/>
      <c r="SX31" s="112"/>
      <c r="SY31" s="112"/>
      <c r="SZ31" s="112"/>
      <c r="TA31" s="11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89.28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80.709999999999994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94.86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93.29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97.48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15.7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45.09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51.72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60.53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63.52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1506.44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1124.5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1310.26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1538.03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1330.55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246.3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236.13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223.36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210.34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196.53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11"/>
      <c r="SN32" s="112"/>
      <c r="SO32" s="112"/>
      <c r="SP32" s="112"/>
      <c r="SQ32" s="112"/>
      <c r="SR32" s="112"/>
      <c r="SS32" s="112"/>
      <c r="ST32" s="112"/>
      <c r="SU32" s="112"/>
      <c r="SV32" s="112"/>
      <c r="SW32" s="112"/>
      <c r="SX32" s="112"/>
      <c r="SY32" s="112"/>
      <c r="SZ32" s="112"/>
      <c r="TA32" s="11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108.76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110.19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113.73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115.42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114.11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125.8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132.55000000000001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134.69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133.63999999999999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140.65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732.52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819.73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834.05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1011.55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913.57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498.01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490.39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475.44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413.6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398.17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11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111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11"/>
      <c r="SN35" s="112"/>
      <c r="SO35" s="112"/>
      <c r="SP35" s="112"/>
      <c r="SQ35" s="112"/>
      <c r="SR35" s="112"/>
      <c r="SS35" s="112"/>
      <c r="ST35" s="112"/>
      <c r="SU35" s="112"/>
      <c r="SV35" s="112"/>
      <c r="SW35" s="112"/>
      <c r="SX35" s="112"/>
      <c r="SY35" s="112"/>
      <c r="SZ35" s="112"/>
      <c r="TA35" s="11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11"/>
      <c r="SN36" s="112"/>
      <c r="SO36" s="112"/>
      <c r="SP36" s="112"/>
      <c r="SQ36" s="112"/>
      <c r="SR36" s="112"/>
      <c r="SS36" s="112"/>
      <c r="ST36" s="112"/>
      <c r="SU36" s="112"/>
      <c r="SV36" s="112"/>
      <c r="SW36" s="112"/>
      <c r="SX36" s="112"/>
      <c r="SY36" s="112"/>
      <c r="SZ36" s="112"/>
      <c r="TA36" s="11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11"/>
      <c r="SN37" s="112"/>
      <c r="SO37" s="112"/>
      <c r="SP37" s="112"/>
      <c r="SQ37" s="112"/>
      <c r="SR37" s="112"/>
      <c r="SS37" s="112"/>
      <c r="ST37" s="112"/>
      <c r="SU37" s="112"/>
      <c r="SV37" s="112"/>
      <c r="SW37" s="112"/>
      <c r="SX37" s="112"/>
      <c r="SY37" s="112"/>
      <c r="SZ37" s="112"/>
      <c r="TA37" s="11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11"/>
      <c r="SN38" s="112"/>
      <c r="SO38" s="112"/>
      <c r="SP38" s="112"/>
      <c r="SQ38" s="112"/>
      <c r="SR38" s="112"/>
      <c r="SS38" s="112"/>
      <c r="ST38" s="112"/>
      <c r="SU38" s="112"/>
      <c r="SV38" s="112"/>
      <c r="SW38" s="112"/>
      <c r="SX38" s="112"/>
      <c r="SY38" s="112"/>
      <c r="SZ38" s="112"/>
      <c r="TA38" s="11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11"/>
      <c r="SN39" s="112"/>
      <c r="SO39" s="112"/>
      <c r="SP39" s="112"/>
      <c r="SQ39" s="112"/>
      <c r="SR39" s="112"/>
      <c r="SS39" s="112"/>
      <c r="ST39" s="112"/>
      <c r="SU39" s="112"/>
      <c r="SV39" s="112"/>
      <c r="SW39" s="112"/>
      <c r="SX39" s="112"/>
      <c r="SY39" s="112"/>
      <c r="SZ39" s="112"/>
      <c r="TA39" s="11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11"/>
      <c r="SN40" s="112"/>
      <c r="SO40" s="112"/>
      <c r="SP40" s="112"/>
      <c r="SQ40" s="112"/>
      <c r="SR40" s="112"/>
      <c r="SS40" s="112"/>
      <c r="ST40" s="112"/>
      <c r="SU40" s="112"/>
      <c r="SV40" s="112"/>
      <c r="SW40" s="112"/>
      <c r="SX40" s="112"/>
      <c r="SY40" s="112"/>
      <c r="SZ40" s="112"/>
      <c r="TA40" s="11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11"/>
      <c r="SN41" s="112"/>
      <c r="SO41" s="112"/>
      <c r="SP41" s="112"/>
      <c r="SQ41" s="112"/>
      <c r="SR41" s="112"/>
      <c r="SS41" s="112"/>
      <c r="ST41" s="112"/>
      <c r="SU41" s="112"/>
      <c r="SV41" s="112"/>
      <c r="SW41" s="112"/>
      <c r="SX41" s="112"/>
      <c r="SY41" s="112"/>
      <c r="SZ41" s="112"/>
      <c r="TA41" s="11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11"/>
      <c r="SN42" s="112"/>
      <c r="SO42" s="112"/>
      <c r="SP42" s="112"/>
      <c r="SQ42" s="112"/>
      <c r="SR42" s="112"/>
      <c r="SS42" s="112"/>
      <c r="ST42" s="112"/>
      <c r="SU42" s="112"/>
      <c r="SV42" s="112"/>
      <c r="SW42" s="112"/>
      <c r="SX42" s="112"/>
      <c r="SY42" s="112"/>
      <c r="SZ42" s="112"/>
      <c r="TA42" s="11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11"/>
      <c r="SN43" s="112"/>
      <c r="SO43" s="112"/>
      <c r="SP43" s="112"/>
      <c r="SQ43" s="112"/>
      <c r="SR43" s="112"/>
      <c r="SS43" s="112"/>
      <c r="ST43" s="112"/>
      <c r="SU43" s="112"/>
      <c r="SV43" s="112"/>
      <c r="SW43" s="112"/>
      <c r="SX43" s="112"/>
      <c r="SY43" s="112"/>
      <c r="SZ43" s="112"/>
      <c r="TA43" s="11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11"/>
      <c r="SN44" s="112"/>
      <c r="SO44" s="112"/>
      <c r="SP44" s="112"/>
      <c r="SQ44" s="112"/>
      <c r="SR44" s="112"/>
      <c r="SS44" s="112"/>
      <c r="ST44" s="112"/>
      <c r="SU44" s="112"/>
      <c r="SV44" s="112"/>
      <c r="SW44" s="112"/>
      <c r="SX44" s="112"/>
      <c r="SY44" s="112"/>
      <c r="SZ44" s="112"/>
      <c r="TA44" s="11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14"/>
      <c r="SN45" s="115"/>
      <c r="SO45" s="115"/>
      <c r="SP45" s="115"/>
      <c r="SQ45" s="115"/>
      <c r="SR45" s="115"/>
      <c r="SS45" s="115"/>
      <c r="ST45" s="115"/>
      <c r="SU45" s="115"/>
      <c r="SV45" s="115"/>
      <c r="SW45" s="115"/>
      <c r="SX45" s="115"/>
      <c r="SY45" s="115"/>
      <c r="SZ45" s="115"/>
      <c r="TA45" s="116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157" t="s">
        <v>106</v>
      </c>
      <c r="SN48" s="158"/>
      <c r="SO48" s="158"/>
      <c r="SP48" s="158"/>
      <c r="SQ48" s="158"/>
      <c r="SR48" s="158"/>
      <c r="SS48" s="158"/>
      <c r="ST48" s="158"/>
      <c r="SU48" s="158"/>
      <c r="SV48" s="158"/>
      <c r="SW48" s="158"/>
      <c r="SX48" s="158"/>
      <c r="SY48" s="158"/>
      <c r="SZ48" s="158"/>
      <c r="TA48" s="159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160"/>
      <c r="SN49" s="158"/>
      <c r="SO49" s="158"/>
      <c r="SP49" s="158"/>
      <c r="SQ49" s="158"/>
      <c r="SR49" s="158"/>
      <c r="SS49" s="158"/>
      <c r="ST49" s="158"/>
      <c r="SU49" s="158"/>
      <c r="SV49" s="158"/>
      <c r="SW49" s="158"/>
      <c r="SX49" s="158"/>
      <c r="SY49" s="158"/>
      <c r="SZ49" s="158"/>
      <c r="TA49" s="159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160"/>
      <c r="SN50" s="158"/>
      <c r="SO50" s="158"/>
      <c r="SP50" s="158"/>
      <c r="SQ50" s="158"/>
      <c r="SR50" s="158"/>
      <c r="SS50" s="158"/>
      <c r="ST50" s="158"/>
      <c r="SU50" s="158"/>
      <c r="SV50" s="158"/>
      <c r="SW50" s="158"/>
      <c r="SX50" s="158"/>
      <c r="SY50" s="158"/>
      <c r="SZ50" s="158"/>
      <c r="TA50" s="159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160"/>
      <c r="SN51" s="158"/>
      <c r="SO51" s="158"/>
      <c r="SP51" s="158"/>
      <c r="SQ51" s="158"/>
      <c r="SR51" s="158"/>
      <c r="SS51" s="158"/>
      <c r="ST51" s="158"/>
      <c r="SU51" s="158"/>
      <c r="SV51" s="158"/>
      <c r="SW51" s="158"/>
      <c r="SX51" s="158"/>
      <c r="SY51" s="158"/>
      <c r="SZ51" s="158"/>
      <c r="TA51" s="159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160"/>
      <c r="SN52" s="158"/>
      <c r="SO52" s="158"/>
      <c r="SP52" s="158"/>
      <c r="SQ52" s="158"/>
      <c r="SR52" s="158"/>
      <c r="SS52" s="158"/>
      <c r="ST52" s="158"/>
      <c r="SU52" s="158"/>
      <c r="SV52" s="158"/>
      <c r="SW52" s="158"/>
      <c r="SX52" s="158"/>
      <c r="SY52" s="158"/>
      <c r="SZ52" s="158"/>
      <c r="TA52" s="159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60"/>
      <c r="SN53" s="158"/>
      <c r="SO53" s="158"/>
      <c r="SP53" s="158"/>
      <c r="SQ53" s="158"/>
      <c r="SR53" s="158"/>
      <c r="SS53" s="158"/>
      <c r="ST53" s="158"/>
      <c r="SU53" s="158"/>
      <c r="SV53" s="158"/>
      <c r="SW53" s="158"/>
      <c r="SX53" s="158"/>
      <c r="SY53" s="158"/>
      <c r="SZ53" s="158"/>
      <c r="TA53" s="159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60"/>
      <c r="SN54" s="158"/>
      <c r="SO54" s="158"/>
      <c r="SP54" s="158"/>
      <c r="SQ54" s="158"/>
      <c r="SR54" s="158"/>
      <c r="SS54" s="158"/>
      <c r="ST54" s="158"/>
      <c r="SU54" s="158"/>
      <c r="SV54" s="158"/>
      <c r="SW54" s="158"/>
      <c r="SX54" s="158"/>
      <c r="SY54" s="158"/>
      <c r="SZ54" s="158"/>
      <c r="TA54" s="159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86.89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77.14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93.46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91.56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96.79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48.66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54.44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44.94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45.87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43.39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74.13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64.040000000000006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62.93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71.959999999999994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62.58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100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90.91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90.91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90.91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90.91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60"/>
      <c r="SN55" s="158"/>
      <c r="SO55" s="158"/>
      <c r="SP55" s="158"/>
      <c r="SQ55" s="158"/>
      <c r="SR55" s="158"/>
      <c r="SS55" s="158"/>
      <c r="ST55" s="158"/>
      <c r="SU55" s="158"/>
      <c r="SV55" s="158"/>
      <c r="SW55" s="158"/>
      <c r="SX55" s="158"/>
      <c r="SY55" s="158"/>
      <c r="SZ55" s="158"/>
      <c r="TA55" s="159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90.22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93.49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94.77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89.59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49.94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50.56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49.51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52.49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34.92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34.19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36.65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33.29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31.77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50.9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49.05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50.94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49.76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49.18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60"/>
      <c r="SN56" s="158"/>
      <c r="SO56" s="158"/>
      <c r="SP56" s="158"/>
      <c r="SQ56" s="158"/>
      <c r="SR56" s="158"/>
      <c r="SS56" s="158"/>
      <c r="ST56" s="158"/>
      <c r="SU56" s="158"/>
      <c r="SV56" s="158"/>
      <c r="SW56" s="158"/>
      <c r="SX56" s="158"/>
      <c r="SY56" s="158"/>
      <c r="SZ56" s="158"/>
      <c r="TA56" s="159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160"/>
      <c r="SN57" s="158"/>
      <c r="SO57" s="158"/>
      <c r="SP57" s="158"/>
      <c r="SQ57" s="158"/>
      <c r="SR57" s="158"/>
      <c r="SS57" s="158"/>
      <c r="ST57" s="158"/>
      <c r="SU57" s="158"/>
      <c r="SV57" s="158"/>
      <c r="SW57" s="158"/>
      <c r="SX57" s="158"/>
      <c r="SY57" s="158"/>
      <c r="SZ57" s="158"/>
      <c r="TA57" s="159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60"/>
      <c r="SN58" s="158"/>
      <c r="SO58" s="158"/>
      <c r="SP58" s="158"/>
      <c r="SQ58" s="158"/>
      <c r="SR58" s="158"/>
      <c r="SS58" s="158"/>
      <c r="ST58" s="158"/>
      <c r="SU58" s="158"/>
      <c r="SV58" s="158"/>
      <c r="SW58" s="158"/>
      <c r="SX58" s="158"/>
      <c r="SY58" s="158"/>
      <c r="SZ58" s="158"/>
      <c r="TA58" s="159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60"/>
      <c r="SN59" s="158"/>
      <c r="SO59" s="158"/>
      <c r="SP59" s="158"/>
      <c r="SQ59" s="158"/>
      <c r="SR59" s="158"/>
      <c r="SS59" s="158"/>
      <c r="ST59" s="158"/>
      <c r="SU59" s="158"/>
      <c r="SV59" s="158"/>
      <c r="SW59" s="158"/>
      <c r="SX59" s="158"/>
      <c r="SY59" s="158"/>
      <c r="SZ59" s="158"/>
      <c r="TA59" s="159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60"/>
      <c r="SN60" s="158"/>
      <c r="SO60" s="158"/>
      <c r="SP60" s="158"/>
      <c r="SQ60" s="158"/>
      <c r="SR60" s="158"/>
      <c r="SS60" s="158"/>
      <c r="ST60" s="158"/>
      <c r="SU60" s="158"/>
      <c r="SV60" s="158"/>
      <c r="SW60" s="158"/>
      <c r="SX60" s="158"/>
      <c r="SY60" s="158"/>
      <c r="SZ60" s="158"/>
      <c r="TA60" s="159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60"/>
      <c r="SN61" s="158"/>
      <c r="SO61" s="158"/>
      <c r="SP61" s="158"/>
      <c r="SQ61" s="158"/>
      <c r="SR61" s="158"/>
      <c r="SS61" s="158"/>
      <c r="ST61" s="158"/>
      <c r="SU61" s="158"/>
      <c r="SV61" s="158"/>
      <c r="SW61" s="158"/>
      <c r="SX61" s="158"/>
      <c r="SY61" s="158"/>
      <c r="SZ61" s="158"/>
      <c r="TA61" s="159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160"/>
      <c r="SN62" s="158"/>
      <c r="SO62" s="158"/>
      <c r="SP62" s="158"/>
      <c r="SQ62" s="158"/>
      <c r="SR62" s="158"/>
      <c r="SS62" s="158"/>
      <c r="ST62" s="158"/>
      <c r="SU62" s="158"/>
      <c r="SV62" s="158"/>
      <c r="SW62" s="158"/>
      <c r="SX62" s="158"/>
      <c r="SY62" s="158"/>
      <c r="SZ62" s="158"/>
      <c r="TA62" s="159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160"/>
      <c r="SN63" s="158"/>
      <c r="SO63" s="158"/>
      <c r="SP63" s="158"/>
      <c r="SQ63" s="158"/>
      <c r="SR63" s="158"/>
      <c r="SS63" s="158"/>
      <c r="ST63" s="158"/>
      <c r="SU63" s="158"/>
      <c r="SV63" s="158"/>
      <c r="SW63" s="158"/>
      <c r="SX63" s="158"/>
      <c r="SY63" s="158"/>
      <c r="SZ63" s="158"/>
      <c r="TA63" s="159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60"/>
      <c r="SN64" s="158"/>
      <c r="SO64" s="158"/>
      <c r="SP64" s="158"/>
      <c r="SQ64" s="158"/>
      <c r="SR64" s="158"/>
      <c r="SS64" s="158"/>
      <c r="ST64" s="158"/>
      <c r="SU64" s="158"/>
      <c r="SV64" s="158"/>
      <c r="SW64" s="158"/>
      <c r="SX64" s="158"/>
      <c r="SY64" s="158"/>
      <c r="SZ64" s="158"/>
      <c r="TA64" s="159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161"/>
      <c r="SN65" s="162"/>
      <c r="SO65" s="162"/>
      <c r="SP65" s="162"/>
      <c r="SQ65" s="162"/>
      <c r="SR65" s="162"/>
      <c r="SS65" s="162"/>
      <c r="ST65" s="162"/>
      <c r="SU65" s="162"/>
      <c r="SV65" s="162"/>
      <c r="SW65" s="162"/>
      <c r="SX65" s="162"/>
      <c r="SY65" s="162"/>
      <c r="SZ65" s="162"/>
      <c r="TA65" s="16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104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55.3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57.32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59.54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61.45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63.64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54.3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55.32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55.08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56.95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58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4.66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7.35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7.6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8.2100000000000009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0.06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0.09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0.4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0.14000000000000001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0.19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30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3" t="str">
        <f>データ!AD6</f>
        <v>【114.39】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【23.61】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【494.95】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【229.84】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【110.13】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【19.72】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jnKN+KZqIj+lq9ohhVKwJ1iYIW5V4RAShpWOarQrVJ+6UgbkKKGhDncFb71eCX0x7SaqXHpnys3sKQJLhzrrRQ==" saltValue="0eUuP5TOhpps5wc4gVg+p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2" t="s">
        <v>46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47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48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50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51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52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53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54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55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56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57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58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59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60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89.28</v>
      </c>
      <c r="U6" s="35">
        <f>U7</f>
        <v>80.709999999999994</v>
      </c>
      <c r="V6" s="35">
        <f>V7</f>
        <v>94.86</v>
      </c>
      <c r="W6" s="35">
        <f>W7</f>
        <v>93.29</v>
      </c>
      <c r="X6" s="35">
        <f t="shared" si="3"/>
        <v>97.48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15.7</v>
      </c>
      <c r="AF6" s="35">
        <f>AF7</f>
        <v>45.09</v>
      </c>
      <c r="AG6" s="35">
        <f>AG7</f>
        <v>51.72</v>
      </c>
      <c r="AH6" s="35">
        <f>AH7</f>
        <v>60.53</v>
      </c>
      <c r="AI6" s="35">
        <f t="shared" si="3"/>
        <v>63.52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1506.44</v>
      </c>
      <c r="AQ6" s="35">
        <f>AQ7</f>
        <v>1124.5</v>
      </c>
      <c r="AR6" s="35">
        <f>AR7</f>
        <v>1310.26</v>
      </c>
      <c r="AS6" s="35">
        <f>AS7</f>
        <v>1538.03</v>
      </c>
      <c r="AT6" s="35">
        <f t="shared" si="3"/>
        <v>1330.55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246.3</v>
      </c>
      <c r="BB6" s="35">
        <f>BB7</f>
        <v>236.13</v>
      </c>
      <c r="BC6" s="35">
        <f>BC7</f>
        <v>223.36</v>
      </c>
      <c r="BD6" s="35">
        <f>BD7</f>
        <v>210.34</v>
      </c>
      <c r="BE6" s="35">
        <f t="shared" si="3"/>
        <v>196.53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86.89</v>
      </c>
      <c r="BM6" s="35">
        <f>BM7</f>
        <v>77.14</v>
      </c>
      <c r="BN6" s="35">
        <f>BN7</f>
        <v>93.46</v>
      </c>
      <c r="BO6" s="35">
        <f>BO7</f>
        <v>91.56</v>
      </c>
      <c r="BP6" s="35">
        <f t="shared" si="3"/>
        <v>96.79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48.66</v>
      </c>
      <c r="BX6" s="35">
        <f>BX7</f>
        <v>54.44</v>
      </c>
      <c r="BY6" s="35">
        <f>BY7</f>
        <v>44.94</v>
      </c>
      <c r="BZ6" s="35">
        <f>BZ7</f>
        <v>45.87</v>
      </c>
      <c r="CA6" s="35">
        <f t="shared" si="3"/>
        <v>43.39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74.13</v>
      </c>
      <c r="CI6" s="35">
        <f>CI7</f>
        <v>64.040000000000006</v>
      </c>
      <c r="CJ6" s="35">
        <f>CJ7</f>
        <v>62.93</v>
      </c>
      <c r="CK6" s="35">
        <f>CK7</f>
        <v>71.959999999999994</v>
      </c>
      <c r="CL6" s="35">
        <f t="shared" si="5"/>
        <v>62.58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100</v>
      </c>
      <c r="CT6" s="35">
        <f>CT7</f>
        <v>90.91</v>
      </c>
      <c r="CU6" s="35">
        <f>CU7</f>
        <v>90.91</v>
      </c>
      <c r="CV6" s="35">
        <f>CV7</f>
        <v>90.91</v>
      </c>
      <c r="CW6" s="35">
        <f t="shared" si="6"/>
        <v>90.91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55.3</v>
      </c>
      <c r="DE6" s="35">
        <f>DE7</f>
        <v>57.32</v>
      </c>
      <c r="DF6" s="35">
        <f>DF7</f>
        <v>59.54</v>
      </c>
      <c r="DG6" s="35">
        <f>DG7</f>
        <v>61.45</v>
      </c>
      <c r="DH6" s="35">
        <f t="shared" si="7"/>
        <v>63.64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5500</v>
      </c>
      <c r="L7" s="37" t="s">
        <v>96</v>
      </c>
      <c r="M7" s="38">
        <v>1</v>
      </c>
      <c r="N7" s="38">
        <v>3442</v>
      </c>
      <c r="O7" s="39" t="s">
        <v>97</v>
      </c>
      <c r="P7" s="39">
        <v>83.3</v>
      </c>
      <c r="Q7" s="38">
        <v>1</v>
      </c>
      <c r="R7" s="38">
        <v>5000</v>
      </c>
      <c r="S7" s="37" t="s">
        <v>98</v>
      </c>
      <c r="T7" s="40">
        <v>89.28</v>
      </c>
      <c r="U7" s="40">
        <v>80.709999999999994</v>
      </c>
      <c r="V7" s="40">
        <v>94.86</v>
      </c>
      <c r="W7" s="40">
        <v>93.29</v>
      </c>
      <c r="X7" s="40">
        <v>97.48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15.7</v>
      </c>
      <c r="AF7" s="40">
        <v>45.09</v>
      </c>
      <c r="AG7" s="40">
        <v>51.72</v>
      </c>
      <c r="AH7" s="40">
        <v>60.53</v>
      </c>
      <c r="AI7" s="40">
        <v>63.52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1506.44</v>
      </c>
      <c r="AQ7" s="40">
        <v>1124.5</v>
      </c>
      <c r="AR7" s="40">
        <v>1310.26</v>
      </c>
      <c r="AS7" s="40">
        <v>1538.03</v>
      </c>
      <c r="AT7" s="40">
        <v>1330.55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246.3</v>
      </c>
      <c r="BB7" s="40">
        <v>236.13</v>
      </c>
      <c r="BC7" s="40">
        <v>223.36</v>
      </c>
      <c r="BD7" s="40">
        <v>210.34</v>
      </c>
      <c r="BE7" s="40">
        <v>196.53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86.89</v>
      </c>
      <c r="BM7" s="40">
        <v>77.14</v>
      </c>
      <c r="BN7" s="40">
        <v>93.46</v>
      </c>
      <c r="BO7" s="40">
        <v>91.56</v>
      </c>
      <c r="BP7" s="40">
        <v>96.79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48.66</v>
      </c>
      <c r="BX7" s="40">
        <v>54.44</v>
      </c>
      <c r="BY7" s="40">
        <v>44.94</v>
      </c>
      <c r="BZ7" s="40">
        <v>45.87</v>
      </c>
      <c r="CA7" s="40">
        <v>43.39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74.13</v>
      </c>
      <c r="CI7" s="40">
        <v>64.040000000000006</v>
      </c>
      <c r="CJ7" s="40">
        <v>62.93</v>
      </c>
      <c r="CK7" s="40">
        <v>71.959999999999994</v>
      </c>
      <c r="CL7" s="40">
        <v>62.58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100</v>
      </c>
      <c r="CT7" s="40">
        <v>90.91</v>
      </c>
      <c r="CU7" s="40">
        <v>90.91</v>
      </c>
      <c r="CV7" s="40">
        <v>90.91</v>
      </c>
      <c r="CW7" s="40">
        <v>90.91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55.3</v>
      </c>
      <c r="DE7" s="40">
        <v>57.32</v>
      </c>
      <c r="DF7" s="40">
        <v>59.54</v>
      </c>
      <c r="DG7" s="40">
        <v>61.45</v>
      </c>
      <c r="DH7" s="40">
        <v>63.64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89.28</v>
      </c>
      <c r="V11" s="48">
        <f>IF(U6="-",NA(),U6)</f>
        <v>80.709999999999994</v>
      </c>
      <c r="W11" s="48">
        <f>IF(V6="-",NA(),V6)</f>
        <v>94.86</v>
      </c>
      <c r="X11" s="48">
        <f>IF(W6="-",NA(),W6)</f>
        <v>93.29</v>
      </c>
      <c r="Y11" s="48">
        <f>IF(X6="-",NA(),X6)</f>
        <v>97.48</v>
      </c>
      <c r="AE11" s="47" t="s">
        <v>23</v>
      </c>
      <c r="AF11" s="48">
        <f>IF(AE6="-",NA(),AE6)</f>
        <v>15.7</v>
      </c>
      <c r="AG11" s="48">
        <f>IF(AF6="-",NA(),AF6)</f>
        <v>45.09</v>
      </c>
      <c r="AH11" s="48">
        <f>IF(AG6="-",NA(),AG6)</f>
        <v>51.72</v>
      </c>
      <c r="AI11" s="48">
        <f>IF(AH6="-",NA(),AH6)</f>
        <v>60.53</v>
      </c>
      <c r="AJ11" s="48">
        <f>IF(AI6="-",NA(),AI6)</f>
        <v>63.52</v>
      </c>
      <c r="AP11" s="47" t="s">
        <v>23</v>
      </c>
      <c r="AQ11" s="48">
        <f>IF(AP6="-",NA(),AP6)</f>
        <v>1506.44</v>
      </c>
      <c r="AR11" s="48">
        <f>IF(AQ6="-",NA(),AQ6)</f>
        <v>1124.5</v>
      </c>
      <c r="AS11" s="48">
        <f>IF(AR6="-",NA(),AR6)</f>
        <v>1310.26</v>
      </c>
      <c r="AT11" s="48">
        <f>IF(AS6="-",NA(),AS6)</f>
        <v>1538.03</v>
      </c>
      <c r="AU11" s="48">
        <f>IF(AT6="-",NA(),AT6)</f>
        <v>1330.55</v>
      </c>
      <c r="BA11" s="47" t="s">
        <v>23</v>
      </c>
      <c r="BB11" s="48">
        <f>IF(BA6="-",NA(),BA6)</f>
        <v>246.3</v>
      </c>
      <c r="BC11" s="48">
        <f>IF(BB6="-",NA(),BB6)</f>
        <v>236.13</v>
      </c>
      <c r="BD11" s="48">
        <f>IF(BC6="-",NA(),BC6)</f>
        <v>223.36</v>
      </c>
      <c r="BE11" s="48">
        <f>IF(BD6="-",NA(),BD6)</f>
        <v>210.34</v>
      </c>
      <c r="BF11" s="48">
        <f>IF(BE6="-",NA(),BE6)</f>
        <v>196.53</v>
      </c>
      <c r="BL11" s="47" t="s">
        <v>23</v>
      </c>
      <c r="BM11" s="48">
        <f>IF(BL6="-",NA(),BL6)</f>
        <v>86.89</v>
      </c>
      <c r="BN11" s="48">
        <f>IF(BM6="-",NA(),BM6)</f>
        <v>77.14</v>
      </c>
      <c r="BO11" s="48">
        <f>IF(BN6="-",NA(),BN6)</f>
        <v>93.46</v>
      </c>
      <c r="BP11" s="48">
        <f>IF(BO6="-",NA(),BO6)</f>
        <v>91.56</v>
      </c>
      <c r="BQ11" s="48">
        <f>IF(BP6="-",NA(),BP6)</f>
        <v>96.79</v>
      </c>
      <c r="BW11" s="47" t="s">
        <v>23</v>
      </c>
      <c r="BX11" s="48">
        <f>IF(BW6="-",NA(),BW6)</f>
        <v>48.66</v>
      </c>
      <c r="BY11" s="48">
        <f>IF(BX6="-",NA(),BX6)</f>
        <v>54.44</v>
      </c>
      <c r="BZ11" s="48">
        <f>IF(BY6="-",NA(),BY6)</f>
        <v>44.94</v>
      </c>
      <c r="CA11" s="48">
        <f>IF(BZ6="-",NA(),BZ6)</f>
        <v>45.87</v>
      </c>
      <c r="CB11" s="48">
        <f>IF(CA6="-",NA(),CA6)</f>
        <v>43.39</v>
      </c>
      <c r="CH11" s="47" t="s">
        <v>23</v>
      </c>
      <c r="CI11" s="48">
        <f>IF(CH6="-",NA(),CH6)</f>
        <v>74.13</v>
      </c>
      <c r="CJ11" s="48">
        <f>IF(CI6="-",NA(),CI6)</f>
        <v>64.040000000000006</v>
      </c>
      <c r="CK11" s="48">
        <f>IF(CJ6="-",NA(),CJ6)</f>
        <v>62.93</v>
      </c>
      <c r="CL11" s="48">
        <f>IF(CK6="-",NA(),CK6)</f>
        <v>71.959999999999994</v>
      </c>
      <c r="CM11" s="48">
        <f>IF(CL6="-",NA(),CL6)</f>
        <v>62.58</v>
      </c>
      <c r="CS11" s="47" t="s">
        <v>23</v>
      </c>
      <c r="CT11" s="48">
        <f>IF(CS6="-",NA(),CS6)</f>
        <v>100</v>
      </c>
      <c r="CU11" s="48">
        <f>IF(CT6="-",NA(),CT6)</f>
        <v>90.91</v>
      </c>
      <c r="CV11" s="48">
        <f>IF(CU6="-",NA(),CU6)</f>
        <v>90.91</v>
      </c>
      <c r="CW11" s="48">
        <f>IF(CV6="-",NA(),CV6)</f>
        <v>90.91</v>
      </c>
      <c r="CX11" s="48">
        <f>IF(CW6="-",NA(),CW6)</f>
        <v>90.91</v>
      </c>
      <c r="DD11" s="47" t="s">
        <v>23</v>
      </c>
      <c r="DE11" s="48">
        <f>IF(DD6="-",NA(),DD6)</f>
        <v>55.3</v>
      </c>
      <c r="DF11" s="48">
        <f>IF(DE6="-",NA(),DE6)</f>
        <v>57.32</v>
      </c>
      <c r="DG11" s="48">
        <f>IF(DF6="-",NA(),DF6)</f>
        <v>59.54</v>
      </c>
      <c r="DH11" s="48">
        <f>IF(DG6="-",NA(),DG6)</f>
        <v>61.45</v>
      </c>
      <c r="DI11" s="48">
        <f>IF(DH6="-",NA(),DH6)</f>
        <v>63.64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谷口　千鶴子</cp:lastModifiedBy>
  <cp:lastPrinted>2025-03-04T01:31:08Z</cp:lastPrinted>
  <dcterms:created xsi:type="dcterms:W3CDTF">2024-12-11T05:22:29Z</dcterms:created>
  <dcterms:modified xsi:type="dcterms:W3CDTF">2025-03-04T01:47:22Z</dcterms:modified>
  <cp:category/>
</cp:coreProperties>
</file>