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3335\Desktop\"/>
    </mc:Choice>
  </mc:AlternateContent>
  <workbookProtection workbookAlgorithmName="SHA-512" workbookHashValue="TSiXjBRStjCABTDHNC3+KjHTUabGM+eSPQsXgisonF5x1cm9Sv6O9tlMHzi5GgOLoVY8OCk0mwSs0OQGaCwh2g==" workbookSaltValue="HpOTl/UqmmzcIV1EsotUWw==" workbookSpinCount="100000" lockStructure="1"/>
  <bookViews>
    <workbookView xWindow="-120" yWindow="-120" windowWidth="29040" windowHeight="158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JC32" i="4" s="1"/>
  <c r="DO7" i="5"/>
  <c r="DN7" i="5"/>
  <c r="DM7" i="5"/>
  <c r="DL7" i="5"/>
  <c r="DK7" i="5"/>
  <c r="DI7" i="5"/>
  <c r="DH7" i="5"/>
  <c r="LT78" i="4" s="1"/>
  <c r="DG7" i="5"/>
  <c r="LE78" i="4" s="1"/>
  <c r="DF7" i="5"/>
  <c r="DE7" i="5"/>
  <c r="DD7" i="5"/>
  <c r="MI77" i="4" s="1"/>
  <c r="DC7" i="5"/>
  <c r="DB7" i="5"/>
  <c r="DA7" i="5"/>
  <c r="CZ7" i="5"/>
  <c r="KA77" i="4" s="1"/>
  <c r="CN7" i="5"/>
  <c r="CV76" i="4" s="1"/>
  <c r="CM7" i="5"/>
  <c r="BZ7" i="5"/>
  <c r="MA53" i="4" s="1"/>
  <c r="BY7" i="5"/>
  <c r="BX7" i="5"/>
  <c r="BW7" i="5"/>
  <c r="BV7" i="5"/>
  <c r="JC53" i="4" s="1"/>
  <c r="BU7" i="5"/>
  <c r="MA52" i="4" s="1"/>
  <c r="BT7" i="5"/>
  <c r="LH52" i="4" s="1"/>
  <c r="BS7" i="5"/>
  <c r="BR7" i="5"/>
  <c r="BQ7" i="5"/>
  <c r="BO7" i="5"/>
  <c r="BN7" i="5"/>
  <c r="BM7" i="5"/>
  <c r="BL7" i="5"/>
  <c r="FE53" i="4" s="1"/>
  <c r="BK7" i="5"/>
  <c r="EL53" i="4" s="1"/>
  <c r="BJ7" i="5"/>
  <c r="BI7" i="5"/>
  <c r="BH7" i="5"/>
  <c r="BG7" i="5"/>
  <c r="BF7" i="5"/>
  <c r="BD7" i="5"/>
  <c r="BC7" i="5"/>
  <c r="BB7" i="5"/>
  <c r="BG53" i="4" s="1"/>
  <c r="BA7" i="5"/>
  <c r="AZ7" i="5"/>
  <c r="AY7" i="5"/>
  <c r="AX7" i="5"/>
  <c r="AW7" i="5"/>
  <c r="AV7" i="5"/>
  <c r="AN52" i="4" s="1"/>
  <c r="AU7" i="5"/>
  <c r="U52" i="4" s="1"/>
  <c r="AS7" i="5"/>
  <c r="HJ32" i="4" s="1"/>
  <c r="AR7" i="5"/>
  <c r="AQ7" i="5"/>
  <c r="FX32" i="4" s="1"/>
  <c r="AP7" i="5"/>
  <c r="AO7" i="5"/>
  <c r="AN7" i="5"/>
  <c r="AM7" i="5"/>
  <c r="AL7" i="5"/>
  <c r="FX31" i="4" s="1"/>
  <c r="AK7" i="5"/>
  <c r="FE31" i="4" s="1"/>
  <c r="AJ7" i="5"/>
  <c r="AH7" i="5"/>
  <c r="AG7" i="5"/>
  <c r="BZ32" i="4" s="1"/>
  <c r="AF7" i="5"/>
  <c r="AE7" i="5"/>
  <c r="AD7" i="5"/>
  <c r="AC7" i="5"/>
  <c r="CS31" i="4" s="1"/>
  <c r="AB7" i="5"/>
  <c r="BZ31" i="4" s="1"/>
  <c r="AA7" i="5"/>
  <c r="Z7" i="5"/>
  <c r="Y7" i="5"/>
  <c r="X7" i="5"/>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67" i="4"/>
  <c r="LH53" i="4"/>
  <c r="KO53" i="4"/>
  <c r="JV53" i="4"/>
  <c r="HJ53" i="4"/>
  <c r="GQ53" i="4"/>
  <c r="FX53" i="4"/>
  <c r="CS53" i="4"/>
  <c r="BZ53" i="4"/>
  <c r="AN53" i="4"/>
  <c r="U53" i="4"/>
  <c r="KO52" i="4"/>
  <c r="JV52" i="4"/>
  <c r="JC52" i="4"/>
  <c r="HJ52" i="4"/>
  <c r="GQ52" i="4"/>
  <c r="FX52" i="4"/>
  <c r="FE52" i="4"/>
  <c r="EL52" i="4"/>
  <c r="CS52" i="4"/>
  <c r="BZ52" i="4"/>
  <c r="BG52" i="4"/>
  <c r="MA32" i="4"/>
  <c r="LH32" i="4"/>
  <c r="KO32" i="4"/>
  <c r="GQ32" i="4"/>
  <c r="FE32" i="4"/>
  <c r="EL32" i="4"/>
  <c r="CS32" i="4"/>
  <c r="BG32" i="4"/>
  <c r="AN32" i="4"/>
  <c r="U32" i="4"/>
  <c r="MA31" i="4"/>
  <c r="LH31" i="4"/>
  <c r="KO31" i="4"/>
  <c r="JV31" i="4"/>
  <c r="JC31" i="4"/>
  <c r="HJ31" i="4"/>
  <c r="GQ31" i="4"/>
  <c r="EL31" i="4"/>
  <c r="BG31" i="4"/>
  <c r="AN31" i="4"/>
  <c r="U31" i="4"/>
  <c r="LJ10" i="4"/>
  <c r="JQ10" i="4"/>
  <c r="DU10" i="4"/>
  <c r="CF10" i="4"/>
  <c r="B10" i="4"/>
  <c r="HX8" i="4"/>
  <c r="AQ8" i="4"/>
  <c r="B6" i="4"/>
  <c r="IT76" i="4" l="1"/>
  <c r="CS51" i="4"/>
  <c r="HJ30" i="4"/>
  <c r="CS30" i="4"/>
  <c r="BZ76" i="4"/>
  <c r="MA51" i="4"/>
  <c r="MI76" i="4"/>
  <c r="HJ51" i="4"/>
  <c r="MA30" i="4"/>
  <c r="C11" i="5"/>
  <c r="D11" i="5"/>
  <c r="E11" i="5"/>
  <c r="B11" i="5"/>
  <c r="LT76" i="4" l="1"/>
  <c r="GQ51" i="4"/>
  <c r="LH30" i="4"/>
  <c r="IE76" i="4"/>
  <c r="BZ51" i="4"/>
  <c r="GQ30" i="4"/>
  <c r="BZ30" i="4"/>
  <c r="BK76" i="4"/>
  <c r="LH51" i="4"/>
  <c r="JC30" i="4"/>
  <c r="GL76" i="4"/>
  <c r="U51" i="4"/>
  <c r="EL30" i="4"/>
  <c r="U30" i="4"/>
  <c r="R76" i="4"/>
  <c r="JC51" i="4"/>
  <c r="KA76" i="4"/>
  <c r="EL51"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<sst xmlns="http://schemas.openxmlformats.org/spreadsheetml/2006/main" count="278" uniqueCount="154">
  <si>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</si>
  <si>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</si>
  <si>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</si>
  <si>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</si>
  <si>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</si>
  <si>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</si>
  <si>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</si>
  <si>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</si>
  <si>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</si>
  <si>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</si>
  <si>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</si>
  <si>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</si>
  <si>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</si>
  <si>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</si>
  <si>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</si>
  <si>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</si>
  <si>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</si>
  <si>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</si>
  <si>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</si>
  <si>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</si>
  <si>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</si>
  <si>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</si>
  <si>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</si>
  <si>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</si>
  <si>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</si>
  <si>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</si>
  <si>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</si>
  <si>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</si>
  <si>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</si>
  <si>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</si>
  <si>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</si>
  <si>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</si>
  <si>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</si>
  <si>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</si>
  <si>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</si>
  <si>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</si>
  <si>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</si>
  <si>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</si>
  <si>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</si>
  <si>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</si>
  <si>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</si>
  <si>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</si>
  <si>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</si>
  <si>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</si>
  <si>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</si>
  <si>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</si>
  <si>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</si>
  <si>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</si>
  <si>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</si>
  <si>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</si>
  <si>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</si>
  <si>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</si>
  <si>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</si>
  <si>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</si>
  <si>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</si>
  <si>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</si>
  <si>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</si>
  <si>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</si>
  <si>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</si>
  <si>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</si>
  <si>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</si>
  <si>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</si>
  <si>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</si>
  <si>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</si>
  <si>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</si>
  <si>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</si>
  <si>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</si>
  <si>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</si>
  <si>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</si>
  <si>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</si>
  <si>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</si>
  <si>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</si>
  <si>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</si>
  <si>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</si>
  <si>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</si>
  <si>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</si>
  <si>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</si>
  <si>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</si>
  <si>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</si>
  <si>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</si>
  <si>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</si>
  <si>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</si>
  <si>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</si>
  <si>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</si>
  <si>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</si>
  <si>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</si>
  <si>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</si>
  <si>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</si>
  <si>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</si>
  <si>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</si>
  <si>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</si>
  <si>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</si>
  <si>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</si>
  <si>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</si>
  <si>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</si>
  <si>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</si>
  <si>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</si>
  <si>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</si>
  <si>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</si>
  <si>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</si>
  <si>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</si>
  <si>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</si>
  <si>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</si>
  <si>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</si>
  <si>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</si>
  <si>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</si>
  <si>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</si>
  <si>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</si>
  <si>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</si>
  <si>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</si>
  <si>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</si>
  <si>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</si>
  <si>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</si>
  <si>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当該値(N-4)</t>
    <phoneticPr fontId="5"/>
  </si>
  <si>
    <t>当該値(N-3)</t>
    <phoneticPr fontId="5"/>
  </si>
  <si>
    <t>当該値(N-4)</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</si>
  <si>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</si>
  <si>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</si>
  <si>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</si>
  <si>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</si>
  <si>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</si>
  <si>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</si>
  <si>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</si>
  <si>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</si>
  <si>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</si>
  <si>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</si>
  <si>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</si>
  <si>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</si>
  <si>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</si>
  <si>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</si>
  <si>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</si>
  <si>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</si>
  <si>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長崎県　長崎市</t>
  </si>
  <si>
    <t>長崎市民会館地下駐車場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</si>
  <si>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</si>
  <si>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</si>
  <si>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</si>
  <si>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</si>
  <si>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</si>
  <si>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</si>
  <si>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</si>
  <si>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</si>
  <si>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</si>
  <si>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</si>
  <si>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</si>
  <si>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</si>
  <si>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</si>
  <si>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</si>
  <si>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</si>
  <si>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</si>
  <si>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収益は黒字となっており、おおむね健全な経営状況である。
　今後も健全な経営を続けていくために、指定管理者制度（令和２年度から利用料金制を導入）による利用者サービスの向上及び増収対策に努めるとともに、施設の更新・投資に充てる財源を計画的に確保していく。</t>
    <phoneticPr fontId="5"/>
  </si>
  <si>
    <t xml:space="preserve">一定の収益が継続して見込める状況ではあるが、料金収入に対する企業債残高の割合が高く、必要な更新投資をより適切に行っていく必要がある。
　躯体等の改修については、平成27年度に調査をし、緊急性のある損傷はないとされているが、長寿命化に向けた対応として、予防保全対策など改修を実施していく。
　また、精算機は令和2年度から指定管理者の利用料金制導入に伴い、指定管理者に精算機を設置させるなど、機器の更新について、導入及び維持管理経費削減を行うとともに、耐用年数や状況をみながら計画的に維持管理・更新を行っていく。
</t>
    <rPh sb="150" eb="151">
      <t>キ</t>
    </rPh>
    <phoneticPr fontId="5"/>
  </si>
  <si>
    <t>収益は黒字となっており、他会計からの補助金もないため、安定した経営状況となっている。
　新型コロナウイルス感染症の影響から回復傾向にあったものの、令和４年度後半に市庁舎が近隣に移転し、市庁舎の地下駐車場のほか近隣にもコインパーキングが増えていること、当該駐車場がある市民会館の利用者数が減少傾向にあることと連動して、利用料金収入も減少傾向にある。
　今後も健全な経営を続けていくためには、将来の施設のあり方を踏まえて、施設の更新・投資に充てる財源を計画的に確保していく必要がある。</t>
    <rPh sb="20" eb="21">
      <t>キン</t>
    </rPh>
    <rPh sb="63" eb="65">
      <t>ケイコウ</t>
    </rPh>
    <rPh sb="73" eb="75">
      <t>レイワ</t>
    </rPh>
    <rPh sb="76" eb="78">
      <t>ネンド</t>
    </rPh>
    <rPh sb="78" eb="80">
      <t>コウハン</t>
    </rPh>
    <rPh sb="81" eb="84">
      <t>シチョウシャ</t>
    </rPh>
    <rPh sb="85" eb="87">
      <t>キンリン</t>
    </rPh>
    <rPh sb="88" eb="90">
      <t>イテン</t>
    </rPh>
    <rPh sb="92" eb="95">
      <t>シチョウシャ</t>
    </rPh>
    <rPh sb="96" eb="101">
      <t>チカチュウシャジョウ</t>
    </rPh>
    <rPh sb="104" eb="106">
      <t>キンリン</t>
    </rPh>
    <rPh sb="117" eb="118">
      <t>フ</t>
    </rPh>
    <rPh sb="125" eb="127">
      <t>トウガイ</t>
    </rPh>
    <rPh sb="127" eb="130">
      <t>チュウシャジョウ</t>
    </rPh>
    <rPh sb="133" eb="137">
      <t>シミンカイカン</t>
    </rPh>
    <rPh sb="138" eb="142">
      <t>リヨウシャスウ</t>
    </rPh>
    <rPh sb="143" eb="147">
      <t>ゲンショウケイコウ</t>
    </rPh>
    <rPh sb="153" eb="155">
      <t>レンドウ</t>
    </rPh>
    <rPh sb="158" eb="164">
      <t>リヨウリョウキンシュウニュウ</t>
    </rPh>
    <rPh sb="165" eb="169">
      <t>ゲンショウケイコウ</t>
    </rPh>
    <phoneticPr fontId="5"/>
  </si>
  <si>
    <t>　類似施設平均と比べて高い数値となっており、施設の利用状況は健全であるといえる。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</si>
</sst>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217</c:v>
                </c:pt>
                <c:pt idx="1">
                  <c:v>315.3</c:v>
                </c:pt>
                <c:pt idx="2">
                  <c:v>1270.4000000000001</c:v>
                </c:pt>
                <c:pt idx="3">
                  <c:v>1147.5999999999999</c:v>
                </c:pt>
                <c:pt idx="4">
                  <c:v>674.3</c:v>
                </c:pt>
              </c:numCache>
            </c:numRef>
          </c:val>
          <c:extLst>
            <c:ext xmlns:c16="http://schemas.microsoft.com/office/drawing/2014/chart" uri="{C3380CC4-5D6E-409C-BE32-E72D297353CC}">
              <c16:uniqueId val="{00000000-D315-4428-80AF-50E034DC1C6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D315-4428-80AF-50E034DC1C6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36</c:v>
                </c:pt>
                <c:pt idx="1">
                  <c:v>223.7</c:v>
                </c:pt>
                <c:pt idx="2">
                  <c:v>196</c:v>
                </c:pt>
                <c:pt idx="3">
                  <c:v>89.6</c:v>
                </c:pt>
                <c:pt idx="4">
                  <c:v>117.9</c:v>
                </c:pt>
              </c:numCache>
            </c:numRef>
          </c:val>
          <c:extLst>
            <c:ext xmlns:c16="http://schemas.microsoft.com/office/drawing/2014/chart" uri="{C3380CC4-5D6E-409C-BE32-E72D297353CC}">
              <c16:uniqueId val="{00000000-8F7E-4295-8B43-7269E5F4D1F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8F7E-4295-8B43-7269E5F4D1F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337-4C61-8457-C1DF6E7FF58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337-4C61-8457-C1DF6E7FF58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104-4BD3-8D2E-3086098A56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104-4BD3-8D2E-3086098A560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42-4BA2-899D-777251C6A04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C842-4BA2-899D-777251C6A04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584-4D5F-B557-C38BB8C604A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2584-4D5F-B557-C38BB8C604A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194.3</c:v>
                </c:pt>
                <c:pt idx="1">
                  <c:v>202.4</c:v>
                </c:pt>
                <c:pt idx="2">
                  <c:v>202.4</c:v>
                </c:pt>
                <c:pt idx="3">
                  <c:v>202.4</c:v>
                </c:pt>
                <c:pt idx="4">
                  <c:v>202.4</c:v>
                </c:pt>
              </c:numCache>
            </c:numRef>
          </c:val>
          <c:extLst>
            <c:ext xmlns:c16="http://schemas.microsoft.com/office/drawing/2014/chart" uri="{C3380CC4-5D6E-409C-BE32-E72D297353CC}">
              <c16:uniqueId val="{00000000-6843-482F-A1AF-1F384CF6DFB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6843-482F-A1AF-1F384CF6DFB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57</c:v>
                </c:pt>
                <c:pt idx="1">
                  <c:v>95.7</c:v>
                </c:pt>
                <c:pt idx="2">
                  <c:v>98.3</c:v>
                </c:pt>
                <c:pt idx="3">
                  <c:v>95.3</c:v>
                </c:pt>
                <c:pt idx="4">
                  <c:v>98.9</c:v>
                </c:pt>
              </c:numCache>
            </c:numRef>
          </c:val>
          <c:extLst>
            <c:ext xmlns:c16="http://schemas.microsoft.com/office/drawing/2014/chart" uri="{C3380CC4-5D6E-409C-BE32-E72D297353CC}">
              <c16:uniqueId val="{00000000-D184-4E55-BE59-DE2AB865F32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D184-4E55-BE59-DE2AB865F32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29386</c:v>
                </c:pt>
                <c:pt idx="1">
                  <c:v>9375</c:v>
                </c:pt>
                <c:pt idx="2">
                  <c:v>12337</c:v>
                </c:pt>
                <c:pt idx="3">
                  <c:v>24066</c:v>
                </c:pt>
                <c:pt idx="4">
                  <c:v>23108</c:v>
                </c:pt>
              </c:numCache>
            </c:numRef>
          </c:val>
          <c:extLst>
            <c:ext xmlns:c16="http://schemas.microsoft.com/office/drawing/2014/chart" uri="{C3380CC4-5D6E-409C-BE32-E72D297353CC}">
              <c16:uniqueId val="{00000000-F5C0-4B68-9D6E-7CE813BCDF3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F5C0-4B68-9D6E-7CE813BCDF3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115" zoomScaleNormal="115"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長崎県長崎市　長崎市民会館地下駐車場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3" t="str">
        <f>データ!M7</f>
        <v>Ａ２Ｂ２</v>
      </c>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t="str">
        <f>データ!N7</f>
        <v>非設置</v>
      </c>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2"/>
      <c r="GZ8" s="2"/>
      <c r="HA8" s="2"/>
      <c r="HB8" s="2"/>
      <c r="HC8" s="2"/>
      <c r="HD8" s="2"/>
      <c r="HE8" s="2"/>
      <c r="HF8" s="2"/>
      <c r="HG8" s="2"/>
      <c r="HH8" s="2"/>
      <c r="HI8" s="2"/>
      <c r="HJ8" s="2"/>
      <c r="HK8" s="2"/>
      <c r="HL8" s="2"/>
      <c r="HM8" s="2"/>
      <c r="HN8" s="2"/>
      <c r="HO8" s="2"/>
      <c r="HP8" s="2"/>
      <c r="HQ8" s="2"/>
      <c r="HR8" s="2"/>
      <c r="HS8" s="2"/>
      <c r="HT8" s="2"/>
      <c r="HU8" s="2"/>
      <c r="HV8" s="2"/>
      <c r="HW8" s="2"/>
      <c r="HX8" s="103" t="str">
        <f>データ!S7</f>
        <v>公共施設</v>
      </c>
      <c r="HY8" s="103"/>
      <c r="HZ8" s="103"/>
      <c r="IA8" s="103"/>
      <c r="IB8" s="103"/>
      <c r="IC8" s="103"/>
      <c r="ID8" s="103"/>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t="str">
        <f>データ!T7</f>
        <v>有</v>
      </c>
      <c r="JR8" s="103"/>
      <c r="JS8" s="103"/>
      <c r="JT8" s="103"/>
      <c r="JU8" s="103"/>
      <c r="JV8" s="103"/>
      <c r="JW8" s="103"/>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22">
        <f>データ!U7</f>
        <v>6617</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140</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地下式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50</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168</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270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3" t="str">
        <f>データ!X7</f>
        <v>利用料金制</v>
      </c>
      <c r="LK10" s="103"/>
      <c r="LL10" s="103"/>
      <c r="LM10" s="103"/>
      <c r="LN10" s="103"/>
      <c r="LO10" s="103"/>
      <c r="LP10" s="103"/>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2"/>
      <c r="ND10" s="104" t="s">
        <v>21</v>
      </c>
      <c r="NE10" s="105"/>
      <c r="NF10" s="106" t="s">
        <v>22</v>
      </c>
      <c r="NG10" s="106"/>
      <c r="NH10" s="106"/>
      <c r="NI10" s="106"/>
      <c r="NJ10" s="106"/>
      <c r="NK10" s="106"/>
      <c r="NL10" s="106"/>
      <c r="NM10" s="106"/>
      <c r="NN10" s="106"/>
      <c r="NO10" s="106"/>
      <c r="NP10" s="106"/>
      <c r="NQ10" s="107"/>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8" t="s">
        <v>23</v>
      </c>
      <c r="NE11" s="108"/>
      <c r="NF11" s="108"/>
      <c r="NG11" s="108"/>
      <c r="NH11" s="108"/>
      <c r="NI11" s="108"/>
      <c r="NJ11" s="108"/>
      <c r="NK11" s="108"/>
      <c r="NL11" s="108"/>
      <c r="NM11" s="108"/>
      <c r="NN11" s="108"/>
      <c r="NO11" s="108"/>
      <c r="NP11" s="108"/>
      <c r="NQ11" s="108"/>
      <c r="NR11" s="108"/>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8"/>
      <c r="NE12" s="108"/>
      <c r="NF12" s="108"/>
      <c r="NG12" s="108"/>
      <c r="NH12" s="108"/>
      <c r="NI12" s="108"/>
      <c r="NJ12" s="108"/>
      <c r="NK12" s="108"/>
      <c r="NL12" s="108"/>
      <c r="NM12" s="108"/>
      <c r="NN12" s="108"/>
      <c r="NO12" s="108"/>
      <c r="NP12" s="108"/>
      <c r="NQ12" s="108"/>
      <c r="NR12" s="10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10" t="s">
        <v>152</v>
      </c>
      <c r="NE15" s="111"/>
      <c r="NF15" s="111"/>
      <c r="NG15" s="111"/>
      <c r="NH15" s="111"/>
      <c r="NI15" s="111"/>
      <c r="NJ15" s="111"/>
      <c r="NK15" s="111"/>
      <c r="NL15" s="111"/>
      <c r="NM15" s="111"/>
      <c r="NN15" s="111"/>
      <c r="NO15" s="111"/>
      <c r="NP15" s="111"/>
      <c r="NQ15" s="111"/>
      <c r="NR15" s="11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10"/>
      <c r="NE16" s="111"/>
      <c r="NF16" s="111"/>
      <c r="NG16" s="111"/>
      <c r="NH16" s="111"/>
      <c r="NI16" s="111"/>
      <c r="NJ16" s="111"/>
      <c r="NK16" s="111"/>
      <c r="NL16" s="111"/>
      <c r="NM16" s="111"/>
      <c r="NN16" s="111"/>
      <c r="NO16" s="111"/>
      <c r="NP16" s="111"/>
      <c r="NQ16" s="111"/>
      <c r="NR16" s="11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10"/>
      <c r="NE17" s="111"/>
      <c r="NF17" s="111"/>
      <c r="NG17" s="111"/>
      <c r="NH17" s="111"/>
      <c r="NI17" s="111"/>
      <c r="NJ17" s="111"/>
      <c r="NK17" s="111"/>
      <c r="NL17" s="111"/>
      <c r="NM17" s="111"/>
      <c r="NN17" s="111"/>
      <c r="NO17" s="111"/>
      <c r="NP17" s="111"/>
      <c r="NQ17" s="111"/>
      <c r="NR17" s="11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10"/>
      <c r="NE18" s="111"/>
      <c r="NF18" s="111"/>
      <c r="NG18" s="111"/>
      <c r="NH18" s="111"/>
      <c r="NI18" s="111"/>
      <c r="NJ18" s="111"/>
      <c r="NK18" s="111"/>
      <c r="NL18" s="111"/>
      <c r="NM18" s="111"/>
      <c r="NN18" s="111"/>
      <c r="NO18" s="111"/>
      <c r="NP18" s="111"/>
      <c r="NQ18" s="111"/>
      <c r="NR18" s="11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10"/>
      <c r="NE19" s="111"/>
      <c r="NF19" s="111"/>
      <c r="NG19" s="111"/>
      <c r="NH19" s="111"/>
      <c r="NI19" s="111"/>
      <c r="NJ19" s="111"/>
      <c r="NK19" s="111"/>
      <c r="NL19" s="111"/>
      <c r="NM19" s="111"/>
      <c r="NN19" s="111"/>
      <c r="NO19" s="111"/>
      <c r="NP19" s="111"/>
      <c r="NQ19" s="111"/>
      <c r="NR19" s="11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10"/>
      <c r="NE20" s="111"/>
      <c r="NF20" s="111"/>
      <c r="NG20" s="111"/>
      <c r="NH20" s="111"/>
      <c r="NI20" s="111"/>
      <c r="NJ20" s="111"/>
      <c r="NK20" s="111"/>
      <c r="NL20" s="111"/>
      <c r="NM20" s="111"/>
      <c r="NN20" s="111"/>
      <c r="NO20" s="111"/>
      <c r="NP20" s="111"/>
      <c r="NQ20" s="111"/>
      <c r="NR20" s="11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10"/>
      <c r="NE21" s="111"/>
      <c r="NF21" s="111"/>
      <c r="NG21" s="111"/>
      <c r="NH21" s="111"/>
      <c r="NI21" s="111"/>
      <c r="NJ21" s="111"/>
      <c r="NK21" s="111"/>
      <c r="NL21" s="111"/>
      <c r="NM21" s="111"/>
      <c r="NN21" s="111"/>
      <c r="NO21" s="111"/>
      <c r="NP21" s="111"/>
      <c r="NQ21" s="111"/>
      <c r="NR21" s="11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10"/>
      <c r="NE22" s="111"/>
      <c r="NF22" s="111"/>
      <c r="NG22" s="111"/>
      <c r="NH22" s="111"/>
      <c r="NI22" s="111"/>
      <c r="NJ22" s="111"/>
      <c r="NK22" s="111"/>
      <c r="NL22" s="111"/>
      <c r="NM22" s="111"/>
      <c r="NN22" s="111"/>
      <c r="NO22" s="111"/>
      <c r="NP22" s="111"/>
      <c r="NQ22" s="111"/>
      <c r="NR22" s="11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10"/>
      <c r="NE23" s="111"/>
      <c r="NF23" s="111"/>
      <c r="NG23" s="111"/>
      <c r="NH23" s="111"/>
      <c r="NI23" s="111"/>
      <c r="NJ23" s="111"/>
      <c r="NK23" s="111"/>
      <c r="NL23" s="111"/>
      <c r="NM23" s="111"/>
      <c r="NN23" s="111"/>
      <c r="NO23" s="111"/>
      <c r="NP23" s="111"/>
      <c r="NQ23" s="111"/>
      <c r="NR23" s="11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10"/>
      <c r="NE24" s="111"/>
      <c r="NF24" s="111"/>
      <c r="NG24" s="111"/>
      <c r="NH24" s="111"/>
      <c r="NI24" s="111"/>
      <c r="NJ24" s="111"/>
      <c r="NK24" s="111"/>
      <c r="NL24" s="111"/>
      <c r="NM24" s="111"/>
      <c r="NN24" s="111"/>
      <c r="NO24" s="111"/>
      <c r="NP24" s="111"/>
      <c r="NQ24" s="111"/>
      <c r="NR24" s="11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10"/>
      <c r="NE25" s="111"/>
      <c r="NF25" s="111"/>
      <c r="NG25" s="111"/>
      <c r="NH25" s="111"/>
      <c r="NI25" s="111"/>
      <c r="NJ25" s="111"/>
      <c r="NK25" s="111"/>
      <c r="NL25" s="111"/>
      <c r="NM25" s="111"/>
      <c r="NN25" s="111"/>
      <c r="NO25" s="111"/>
      <c r="NP25" s="111"/>
      <c r="NQ25" s="111"/>
      <c r="NR25" s="11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10"/>
      <c r="NE26" s="111"/>
      <c r="NF26" s="111"/>
      <c r="NG26" s="111"/>
      <c r="NH26" s="111"/>
      <c r="NI26" s="111"/>
      <c r="NJ26" s="111"/>
      <c r="NK26" s="111"/>
      <c r="NL26" s="111"/>
      <c r="NM26" s="111"/>
      <c r="NN26" s="111"/>
      <c r="NO26" s="111"/>
      <c r="NP26" s="111"/>
      <c r="NQ26" s="111"/>
      <c r="NR26" s="11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10"/>
      <c r="NE27" s="111"/>
      <c r="NF27" s="111"/>
      <c r="NG27" s="111"/>
      <c r="NH27" s="111"/>
      <c r="NI27" s="111"/>
      <c r="NJ27" s="111"/>
      <c r="NK27" s="111"/>
      <c r="NL27" s="111"/>
      <c r="NM27" s="111"/>
      <c r="NN27" s="111"/>
      <c r="NO27" s="111"/>
      <c r="NP27" s="111"/>
      <c r="NQ27" s="111"/>
      <c r="NR27" s="11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10"/>
      <c r="NE28" s="111"/>
      <c r="NF28" s="111"/>
      <c r="NG28" s="111"/>
      <c r="NH28" s="111"/>
      <c r="NI28" s="111"/>
      <c r="NJ28" s="111"/>
      <c r="NK28" s="111"/>
      <c r="NL28" s="111"/>
      <c r="NM28" s="111"/>
      <c r="NN28" s="111"/>
      <c r="NO28" s="111"/>
      <c r="NP28" s="111"/>
      <c r="NQ28" s="111"/>
      <c r="NR28" s="11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10"/>
      <c r="NE29" s="111"/>
      <c r="NF29" s="111"/>
      <c r="NG29" s="111"/>
      <c r="NH29" s="111"/>
      <c r="NI29" s="111"/>
      <c r="NJ29" s="111"/>
      <c r="NK29" s="111"/>
      <c r="NL29" s="111"/>
      <c r="NM29" s="111"/>
      <c r="NN29" s="111"/>
      <c r="NO29" s="111"/>
      <c r="NP29" s="111"/>
      <c r="NQ29" s="111"/>
      <c r="NR29" s="112"/>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10"/>
      <c r="NE30" s="111"/>
      <c r="NF30" s="111"/>
      <c r="NG30" s="111"/>
      <c r="NH30" s="111"/>
      <c r="NI30" s="111"/>
      <c r="NJ30" s="111"/>
      <c r="NK30" s="111"/>
      <c r="NL30" s="111"/>
      <c r="NM30" s="111"/>
      <c r="NN30" s="111"/>
      <c r="NO30" s="111"/>
      <c r="NP30" s="111"/>
      <c r="NQ30" s="111"/>
      <c r="NR30" s="112"/>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217</v>
      </c>
      <c r="V31" s="98"/>
      <c r="W31" s="98"/>
      <c r="X31" s="98"/>
      <c r="Y31" s="98"/>
      <c r="Z31" s="98"/>
      <c r="AA31" s="98"/>
      <c r="AB31" s="98"/>
      <c r="AC31" s="98"/>
      <c r="AD31" s="98"/>
      <c r="AE31" s="98"/>
      <c r="AF31" s="98"/>
      <c r="AG31" s="98"/>
      <c r="AH31" s="98"/>
      <c r="AI31" s="98"/>
      <c r="AJ31" s="98"/>
      <c r="AK31" s="98"/>
      <c r="AL31" s="98"/>
      <c r="AM31" s="98"/>
      <c r="AN31" s="98">
        <f>データ!Z7</f>
        <v>315.3</v>
      </c>
      <c r="AO31" s="98"/>
      <c r="AP31" s="98"/>
      <c r="AQ31" s="98"/>
      <c r="AR31" s="98"/>
      <c r="AS31" s="98"/>
      <c r="AT31" s="98"/>
      <c r="AU31" s="98"/>
      <c r="AV31" s="98"/>
      <c r="AW31" s="98"/>
      <c r="AX31" s="98"/>
      <c r="AY31" s="98"/>
      <c r="AZ31" s="98"/>
      <c r="BA31" s="98"/>
      <c r="BB31" s="98"/>
      <c r="BC31" s="98"/>
      <c r="BD31" s="98"/>
      <c r="BE31" s="98"/>
      <c r="BF31" s="98"/>
      <c r="BG31" s="98">
        <f>データ!AA7</f>
        <v>1270.4000000000001</v>
      </c>
      <c r="BH31" s="98"/>
      <c r="BI31" s="98"/>
      <c r="BJ31" s="98"/>
      <c r="BK31" s="98"/>
      <c r="BL31" s="98"/>
      <c r="BM31" s="98"/>
      <c r="BN31" s="98"/>
      <c r="BO31" s="98"/>
      <c r="BP31" s="98"/>
      <c r="BQ31" s="98"/>
      <c r="BR31" s="98"/>
      <c r="BS31" s="98"/>
      <c r="BT31" s="98"/>
      <c r="BU31" s="98"/>
      <c r="BV31" s="98"/>
      <c r="BW31" s="98"/>
      <c r="BX31" s="98"/>
      <c r="BY31" s="98"/>
      <c r="BZ31" s="98">
        <f>データ!AB7</f>
        <v>1147.5999999999999</v>
      </c>
      <c r="CA31" s="98"/>
      <c r="CB31" s="98"/>
      <c r="CC31" s="98"/>
      <c r="CD31" s="98"/>
      <c r="CE31" s="98"/>
      <c r="CF31" s="98"/>
      <c r="CG31" s="98"/>
      <c r="CH31" s="98"/>
      <c r="CI31" s="98"/>
      <c r="CJ31" s="98"/>
      <c r="CK31" s="98"/>
      <c r="CL31" s="98"/>
      <c r="CM31" s="98"/>
      <c r="CN31" s="98"/>
      <c r="CO31" s="98"/>
      <c r="CP31" s="98"/>
      <c r="CQ31" s="98"/>
      <c r="CR31" s="98"/>
      <c r="CS31" s="98">
        <f>データ!AC7</f>
        <v>674.3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194.3</v>
      </c>
      <c r="JD31" s="67"/>
      <c r="JE31" s="67"/>
      <c r="JF31" s="67"/>
      <c r="JG31" s="67"/>
      <c r="JH31" s="67"/>
      <c r="JI31" s="67"/>
      <c r="JJ31" s="67"/>
      <c r="JK31" s="67"/>
      <c r="JL31" s="67"/>
      <c r="JM31" s="67"/>
      <c r="JN31" s="67"/>
      <c r="JO31" s="67"/>
      <c r="JP31" s="67"/>
      <c r="JQ31" s="67"/>
      <c r="JR31" s="67"/>
      <c r="JS31" s="67"/>
      <c r="JT31" s="67"/>
      <c r="JU31" s="68"/>
      <c r="JV31" s="66">
        <f>データ!DL7</f>
        <v>202.4</v>
      </c>
      <c r="JW31" s="67"/>
      <c r="JX31" s="67"/>
      <c r="JY31" s="67"/>
      <c r="JZ31" s="67"/>
      <c r="KA31" s="67"/>
      <c r="KB31" s="67"/>
      <c r="KC31" s="67"/>
      <c r="KD31" s="67"/>
      <c r="KE31" s="67"/>
      <c r="KF31" s="67"/>
      <c r="KG31" s="67"/>
      <c r="KH31" s="67"/>
      <c r="KI31" s="67"/>
      <c r="KJ31" s="67"/>
      <c r="KK31" s="67"/>
      <c r="KL31" s="67"/>
      <c r="KM31" s="67"/>
      <c r="KN31" s="68"/>
      <c r="KO31" s="66">
        <f>データ!DM7</f>
        <v>202.4</v>
      </c>
      <c r="KP31" s="67"/>
      <c r="KQ31" s="67"/>
      <c r="KR31" s="67"/>
      <c r="KS31" s="67"/>
      <c r="KT31" s="67"/>
      <c r="KU31" s="67"/>
      <c r="KV31" s="67"/>
      <c r="KW31" s="67"/>
      <c r="KX31" s="67"/>
      <c r="KY31" s="67"/>
      <c r="KZ31" s="67"/>
      <c r="LA31" s="67"/>
      <c r="LB31" s="67"/>
      <c r="LC31" s="67"/>
      <c r="LD31" s="67"/>
      <c r="LE31" s="67"/>
      <c r="LF31" s="67"/>
      <c r="LG31" s="68"/>
      <c r="LH31" s="66">
        <f>データ!DN7</f>
        <v>202.4</v>
      </c>
      <c r="LI31" s="67"/>
      <c r="LJ31" s="67"/>
      <c r="LK31" s="67"/>
      <c r="LL31" s="67"/>
      <c r="LM31" s="67"/>
      <c r="LN31" s="67"/>
      <c r="LO31" s="67"/>
      <c r="LP31" s="67"/>
      <c r="LQ31" s="67"/>
      <c r="LR31" s="67"/>
      <c r="LS31" s="67"/>
      <c r="LT31" s="67"/>
      <c r="LU31" s="67"/>
      <c r="LV31" s="67"/>
      <c r="LW31" s="67"/>
      <c r="LX31" s="67"/>
      <c r="LY31" s="67"/>
      <c r="LZ31" s="68"/>
      <c r="MA31" s="66">
        <f>データ!DO7</f>
        <v>202.4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151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0" t="s">
        <v>153</v>
      </c>
      <c r="NE49" s="111"/>
      <c r="NF49" s="111"/>
      <c r="NG49" s="111"/>
      <c r="NH49" s="111"/>
      <c r="NI49" s="111"/>
      <c r="NJ49" s="111"/>
      <c r="NK49" s="111"/>
      <c r="NL49" s="111"/>
      <c r="NM49" s="111"/>
      <c r="NN49" s="111"/>
      <c r="NO49" s="111"/>
      <c r="NP49" s="111"/>
      <c r="NQ49" s="111"/>
      <c r="NR49" s="11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0"/>
      <c r="NE50" s="111"/>
      <c r="NF50" s="111"/>
      <c r="NG50" s="111"/>
      <c r="NH50" s="111"/>
      <c r="NI50" s="111"/>
      <c r="NJ50" s="111"/>
      <c r="NK50" s="111"/>
      <c r="NL50" s="111"/>
      <c r="NM50" s="111"/>
      <c r="NN50" s="111"/>
      <c r="NO50" s="111"/>
      <c r="NP50" s="111"/>
      <c r="NQ50" s="111"/>
      <c r="NR50" s="112"/>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10"/>
      <c r="NE51" s="111"/>
      <c r="NF51" s="111"/>
      <c r="NG51" s="111"/>
      <c r="NH51" s="111"/>
      <c r="NI51" s="111"/>
      <c r="NJ51" s="111"/>
      <c r="NK51" s="111"/>
      <c r="NL51" s="111"/>
      <c r="NM51" s="111"/>
      <c r="NN51" s="111"/>
      <c r="NO51" s="111"/>
      <c r="NP51" s="111"/>
      <c r="NQ51" s="111"/>
      <c r="NR51" s="11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57</v>
      </c>
      <c r="EM52" s="98"/>
      <c r="EN52" s="98"/>
      <c r="EO52" s="98"/>
      <c r="EP52" s="98"/>
      <c r="EQ52" s="98"/>
      <c r="ER52" s="98"/>
      <c r="ES52" s="98"/>
      <c r="ET52" s="98"/>
      <c r="EU52" s="98"/>
      <c r="EV52" s="98"/>
      <c r="EW52" s="98"/>
      <c r="EX52" s="98"/>
      <c r="EY52" s="98"/>
      <c r="EZ52" s="98"/>
      <c r="FA52" s="98"/>
      <c r="FB52" s="98"/>
      <c r="FC52" s="98"/>
      <c r="FD52" s="98"/>
      <c r="FE52" s="98">
        <f>データ!BG7</f>
        <v>95.7</v>
      </c>
      <c r="FF52" s="98"/>
      <c r="FG52" s="98"/>
      <c r="FH52" s="98"/>
      <c r="FI52" s="98"/>
      <c r="FJ52" s="98"/>
      <c r="FK52" s="98"/>
      <c r="FL52" s="98"/>
      <c r="FM52" s="98"/>
      <c r="FN52" s="98"/>
      <c r="FO52" s="98"/>
      <c r="FP52" s="98"/>
      <c r="FQ52" s="98"/>
      <c r="FR52" s="98"/>
      <c r="FS52" s="98"/>
      <c r="FT52" s="98"/>
      <c r="FU52" s="98"/>
      <c r="FV52" s="98"/>
      <c r="FW52" s="98"/>
      <c r="FX52" s="98">
        <f>データ!BH7</f>
        <v>98.3</v>
      </c>
      <c r="FY52" s="98"/>
      <c r="FZ52" s="98"/>
      <c r="GA52" s="98"/>
      <c r="GB52" s="98"/>
      <c r="GC52" s="98"/>
      <c r="GD52" s="98"/>
      <c r="GE52" s="98"/>
      <c r="GF52" s="98"/>
      <c r="GG52" s="98"/>
      <c r="GH52" s="98"/>
      <c r="GI52" s="98"/>
      <c r="GJ52" s="98"/>
      <c r="GK52" s="98"/>
      <c r="GL52" s="98"/>
      <c r="GM52" s="98"/>
      <c r="GN52" s="98"/>
      <c r="GO52" s="98"/>
      <c r="GP52" s="98"/>
      <c r="GQ52" s="98">
        <f>データ!BI7</f>
        <v>95.3</v>
      </c>
      <c r="GR52" s="98"/>
      <c r="GS52" s="98"/>
      <c r="GT52" s="98"/>
      <c r="GU52" s="98"/>
      <c r="GV52" s="98"/>
      <c r="GW52" s="98"/>
      <c r="GX52" s="98"/>
      <c r="GY52" s="98"/>
      <c r="GZ52" s="98"/>
      <c r="HA52" s="98"/>
      <c r="HB52" s="98"/>
      <c r="HC52" s="98"/>
      <c r="HD52" s="98"/>
      <c r="HE52" s="98"/>
      <c r="HF52" s="98"/>
      <c r="HG52" s="98"/>
      <c r="HH52" s="98"/>
      <c r="HI52" s="98"/>
      <c r="HJ52" s="98">
        <f>データ!BJ7</f>
        <v>98.9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29386</v>
      </c>
      <c r="JD52" s="97"/>
      <c r="JE52" s="97"/>
      <c r="JF52" s="97"/>
      <c r="JG52" s="97"/>
      <c r="JH52" s="97"/>
      <c r="JI52" s="97"/>
      <c r="JJ52" s="97"/>
      <c r="JK52" s="97"/>
      <c r="JL52" s="97"/>
      <c r="JM52" s="97"/>
      <c r="JN52" s="97"/>
      <c r="JO52" s="97"/>
      <c r="JP52" s="97"/>
      <c r="JQ52" s="97"/>
      <c r="JR52" s="97"/>
      <c r="JS52" s="97"/>
      <c r="JT52" s="97"/>
      <c r="JU52" s="97"/>
      <c r="JV52" s="97">
        <f>データ!BR7</f>
        <v>9375</v>
      </c>
      <c r="JW52" s="97"/>
      <c r="JX52" s="97"/>
      <c r="JY52" s="97"/>
      <c r="JZ52" s="97"/>
      <c r="KA52" s="97"/>
      <c r="KB52" s="97"/>
      <c r="KC52" s="97"/>
      <c r="KD52" s="97"/>
      <c r="KE52" s="97"/>
      <c r="KF52" s="97"/>
      <c r="KG52" s="97"/>
      <c r="KH52" s="97"/>
      <c r="KI52" s="97"/>
      <c r="KJ52" s="97"/>
      <c r="KK52" s="97"/>
      <c r="KL52" s="97"/>
      <c r="KM52" s="97"/>
      <c r="KN52" s="97"/>
      <c r="KO52" s="97">
        <f>データ!BS7</f>
        <v>12337</v>
      </c>
      <c r="KP52" s="97"/>
      <c r="KQ52" s="97"/>
      <c r="KR52" s="97"/>
      <c r="KS52" s="97"/>
      <c r="KT52" s="97"/>
      <c r="KU52" s="97"/>
      <c r="KV52" s="97"/>
      <c r="KW52" s="97"/>
      <c r="KX52" s="97"/>
      <c r="KY52" s="97"/>
      <c r="KZ52" s="97"/>
      <c r="LA52" s="97"/>
      <c r="LB52" s="97"/>
      <c r="LC52" s="97"/>
      <c r="LD52" s="97"/>
      <c r="LE52" s="97"/>
      <c r="LF52" s="97"/>
      <c r="LG52" s="97"/>
      <c r="LH52" s="97">
        <f>データ!BT7</f>
        <v>24066</v>
      </c>
      <c r="LI52" s="97"/>
      <c r="LJ52" s="97"/>
      <c r="LK52" s="97"/>
      <c r="LL52" s="97"/>
      <c r="LM52" s="97"/>
      <c r="LN52" s="97"/>
      <c r="LO52" s="97"/>
      <c r="LP52" s="97"/>
      <c r="LQ52" s="97"/>
      <c r="LR52" s="97"/>
      <c r="LS52" s="97"/>
      <c r="LT52" s="97"/>
      <c r="LU52" s="97"/>
      <c r="LV52" s="97"/>
      <c r="LW52" s="97"/>
      <c r="LX52" s="97"/>
      <c r="LY52" s="97"/>
      <c r="LZ52" s="97"/>
      <c r="MA52" s="97">
        <f>データ!BU7</f>
        <v>23108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10"/>
      <c r="NE52" s="111"/>
      <c r="NF52" s="111"/>
      <c r="NG52" s="111"/>
      <c r="NH52" s="111"/>
      <c r="NI52" s="111"/>
      <c r="NJ52" s="111"/>
      <c r="NK52" s="111"/>
      <c r="NL52" s="111"/>
      <c r="NM52" s="111"/>
      <c r="NN52" s="111"/>
      <c r="NO52" s="111"/>
      <c r="NP52" s="111"/>
      <c r="NQ52" s="111"/>
      <c r="NR52" s="11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10"/>
      <c r="NE53" s="111"/>
      <c r="NF53" s="111"/>
      <c r="NG53" s="111"/>
      <c r="NH53" s="111"/>
      <c r="NI53" s="111"/>
      <c r="NJ53" s="111"/>
      <c r="NK53" s="111"/>
      <c r="NL53" s="111"/>
      <c r="NM53" s="111"/>
      <c r="NN53" s="111"/>
      <c r="NO53" s="111"/>
      <c r="NP53" s="111"/>
      <c r="NQ53" s="111"/>
      <c r="NR53" s="11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0"/>
      <c r="NE54" s="111"/>
      <c r="NF54" s="111"/>
      <c r="NG54" s="111"/>
      <c r="NH54" s="111"/>
      <c r="NI54" s="111"/>
      <c r="NJ54" s="111"/>
      <c r="NK54" s="111"/>
      <c r="NL54" s="111"/>
      <c r="NM54" s="111"/>
      <c r="NN54" s="111"/>
      <c r="NO54" s="111"/>
      <c r="NP54" s="111"/>
      <c r="NQ54" s="111"/>
      <c r="NR54" s="11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0"/>
      <c r="NE55" s="111"/>
      <c r="NF55" s="111"/>
      <c r="NG55" s="111"/>
      <c r="NH55" s="111"/>
      <c r="NI55" s="111"/>
      <c r="NJ55" s="111"/>
      <c r="NK55" s="111"/>
      <c r="NL55" s="111"/>
      <c r="NM55" s="111"/>
      <c r="NN55" s="111"/>
      <c r="NO55" s="111"/>
      <c r="NP55" s="111"/>
      <c r="NQ55" s="111"/>
      <c r="NR55" s="11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0"/>
      <c r="NE56" s="111"/>
      <c r="NF56" s="111"/>
      <c r="NG56" s="111"/>
      <c r="NH56" s="111"/>
      <c r="NI56" s="111"/>
      <c r="NJ56" s="111"/>
      <c r="NK56" s="111"/>
      <c r="NL56" s="111"/>
      <c r="NM56" s="111"/>
      <c r="NN56" s="111"/>
      <c r="NO56" s="111"/>
      <c r="NP56" s="111"/>
      <c r="NQ56" s="111"/>
      <c r="NR56" s="112"/>
    </row>
    <row r="57" spans="1:382" ht="13.5" customHeight="1" x14ac:dyDescent="0.2">
      <c r="A57" s="2"/>
      <c r="B57" s="25"/>
      <c r="NB57" s="26"/>
      <c r="NC57" s="2"/>
      <c r="ND57" s="110"/>
      <c r="NE57" s="111"/>
      <c r="NF57" s="111"/>
      <c r="NG57" s="111"/>
      <c r="NH57" s="111"/>
      <c r="NI57" s="111"/>
      <c r="NJ57" s="111"/>
      <c r="NK57" s="111"/>
      <c r="NL57" s="111"/>
      <c r="NM57" s="111"/>
      <c r="NN57" s="111"/>
      <c r="NO57" s="111"/>
      <c r="NP57" s="111"/>
      <c r="NQ57" s="111"/>
      <c r="NR57" s="11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0"/>
      <c r="NE58" s="111"/>
      <c r="NF58" s="111"/>
      <c r="NG58" s="111"/>
      <c r="NH58" s="111"/>
      <c r="NI58" s="111"/>
      <c r="NJ58" s="111"/>
      <c r="NK58" s="111"/>
      <c r="NL58" s="111"/>
      <c r="NM58" s="111"/>
      <c r="NN58" s="111"/>
      <c r="NO58" s="111"/>
      <c r="NP58" s="111"/>
      <c r="NQ58" s="111"/>
      <c r="NR58" s="11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0"/>
      <c r="NE59" s="111"/>
      <c r="NF59" s="111"/>
      <c r="NG59" s="111"/>
      <c r="NH59" s="111"/>
      <c r="NI59" s="111"/>
      <c r="NJ59" s="111"/>
      <c r="NK59" s="111"/>
      <c r="NL59" s="111"/>
      <c r="NM59" s="111"/>
      <c r="NN59" s="111"/>
      <c r="NO59" s="111"/>
      <c r="NP59" s="111"/>
      <c r="NQ59" s="111"/>
      <c r="NR59" s="11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10"/>
      <c r="NE60" s="111"/>
      <c r="NF60" s="111"/>
      <c r="NG60" s="111"/>
      <c r="NH60" s="111"/>
      <c r="NI60" s="111"/>
      <c r="NJ60" s="111"/>
      <c r="NK60" s="111"/>
      <c r="NL60" s="111"/>
      <c r="NM60" s="111"/>
      <c r="NN60" s="111"/>
      <c r="NO60" s="111"/>
      <c r="NP60" s="111"/>
      <c r="NQ60" s="111"/>
      <c r="NR60" s="11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10"/>
      <c r="NE61" s="111"/>
      <c r="NF61" s="111"/>
      <c r="NG61" s="111"/>
      <c r="NH61" s="111"/>
      <c r="NI61" s="111"/>
      <c r="NJ61" s="111"/>
      <c r="NK61" s="111"/>
      <c r="NL61" s="111"/>
      <c r="NM61" s="111"/>
      <c r="NN61" s="111"/>
      <c r="NO61" s="111"/>
      <c r="NP61" s="111"/>
      <c r="NQ61" s="111"/>
      <c r="NR61" s="11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0"/>
      <c r="NE62" s="111"/>
      <c r="NF62" s="111"/>
      <c r="NG62" s="111"/>
      <c r="NH62" s="111"/>
      <c r="NI62" s="111"/>
      <c r="NJ62" s="111"/>
      <c r="NK62" s="111"/>
      <c r="NL62" s="111"/>
      <c r="NM62" s="111"/>
      <c r="NN62" s="111"/>
      <c r="NO62" s="111"/>
      <c r="NP62" s="111"/>
      <c r="NQ62" s="111"/>
      <c r="NR62" s="11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0"/>
      <c r="NE63" s="111"/>
      <c r="NF63" s="111"/>
      <c r="NG63" s="111"/>
      <c r="NH63" s="111"/>
      <c r="NI63" s="111"/>
      <c r="NJ63" s="111"/>
      <c r="NK63" s="111"/>
      <c r="NL63" s="111"/>
      <c r="NM63" s="111"/>
      <c r="NN63" s="111"/>
      <c r="NO63" s="111"/>
      <c r="NP63" s="111"/>
      <c r="NQ63" s="111"/>
      <c r="NR63" s="11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52"/>
      <c r="NE64" s="153"/>
      <c r="NF64" s="153"/>
      <c r="NG64" s="153"/>
      <c r="NH64" s="153"/>
      <c r="NI64" s="153"/>
      <c r="NJ64" s="153"/>
      <c r="NK64" s="153"/>
      <c r="NL64" s="153"/>
      <c r="NM64" s="153"/>
      <c r="NN64" s="153"/>
      <c r="NO64" s="153"/>
      <c r="NP64" s="153"/>
      <c r="NQ64" s="153"/>
      <c r="NR64" s="154"/>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150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933947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11464</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36</v>
      </c>
      <c r="KB77" s="67"/>
      <c r="KC77" s="67"/>
      <c r="KD77" s="67"/>
      <c r="KE77" s="67"/>
      <c r="KF77" s="67"/>
      <c r="KG77" s="67"/>
      <c r="KH77" s="67"/>
      <c r="KI77" s="67"/>
      <c r="KJ77" s="67"/>
      <c r="KK77" s="67"/>
      <c r="KL77" s="67"/>
      <c r="KM77" s="67"/>
      <c r="KN77" s="67"/>
      <c r="KO77" s="68"/>
      <c r="KP77" s="66">
        <f>データ!DA7</f>
        <v>223.7</v>
      </c>
      <c r="KQ77" s="67"/>
      <c r="KR77" s="67"/>
      <c r="KS77" s="67"/>
      <c r="KT77" s="67"/>
      <c r="KU77" s="67"/>
      <c r="KV77" s="67"/>
      <c r="KW77" s="67"/>
      <c r="KX77" s="67"/>
      <c r="KY77" s="67"/>
      <c r="KZ77" s="67"/>
      <c r="LA77" s="67"/>
      <c r="LB77" s="67"/>
      <c r="LC77" s="67"/>
      <c r="LD77" s="68"/>
      <c r="LE77" s="66">
        <f>データ!DB7</f>
        <v>196</v>
      </c>
      <c r="LF77" s="67"/>
      <c r="LG77" s="67"/>
      <c r="LH77" s="67"/>
      <c r="LI77" s="67"/>
      <c r="LJ77" s="67"/>
      <c r="LK77" s="67"/>
      <c r="LL77" s="67"/>
      <c r="LM77" s="67"/>
      <c r="LN77" s="67"/>
      <c r="LO77" s="67"/>
      <c r="LP77" s="67"/>
      <c r="LQ77" s="67"/>
      <c r="LR77" s="67"/>
      <c r="LS77" s="68"/>
      <c r="LT77" s="66">
        <f>データ!DC7</f>
        <v>89.6</v>
      </c>
      <c r="LU77" s="67"/>
      <c r="LV77" s="67"/>
      <c r="LW77" s="67"/>
      <c r="LX77" s="67"/>
      <c r="LY77" s="67"/>
      <c r="LZ77" s="67"/>
      <c r="MA77" s="67"/>
      <c r="MB77" s="67"/>
      <c r="MC77" s="67"/>
      <c r="MD77" s="67"/>
      <c r="ME77" s="67"/>
      <c r="MF77" s="67"/>
      <c r="MG77" s="67"/>
      <c r="MH77" s="68"/>
      <c r="MI77" s="66">
        <f>データ!DD7</f>
        <v>117.9</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awnfYiu7MS13y7Zlc0Su0IeRTZdXT/LGh+6xFTlZWJzHQusxW6ycsusaA+yQ0uvM4EXW0aZK3ZNm1YQJte/agg==" saltValue="Cujc2818NvoegAHuWpYMU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4" t="s">
        <v>59</v>
      </c>
      <c r="I3" s="145"/>
      <c r="J3" s="145"/>
      <c r="K3" s="145"/>
      <c r="L3" s="145"/>
      <c r="M3" s="145"/>
      <c r="N3" s="145"/>
      <c r="O3" s="145"/>
      <c r="P3" s="145"/>
      <c r="Q3" s="145"/>
      <c r="R3" s="145"/>
      <c r="S3" s="145"/>
      <c r="T3" s="145"/>
      <c r="U3" s="145"/>
      <c r="V3" s="145"/>
      <c r="W3" s="145"/>
      <c r="X3" s="145"/>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6"/>
      <c r="I4" s="147"/>
      <c r="J4" s="147"/>
      <c r="K4" s="147"/>
      <c r="L4" s="147"/>
      <c r="M4" s="147"/>
      <c r="N4" s="147"/>
      <c r="O4" s="147"/>
      <c r="P4" s="147"/>
      <c r="Q4" s="147"/>
      <c r="R4" s="147"/>
      <c r="S4" s="147"/>
      <c r="T4" s="147"/>
      <c r="U4" s="147"/>
      <c r="V4" s="147"/>
      <c r="W4" s="147"/>
      <c r="X4" s="147"/>
      <c r="Y4" s="141" t="s">
        <v>64</v>
      </c>
      <c r="Z4" s="142"/>
      <c r="AA4" s="142"/>
      <c r="AB4" s="142"/>
      <c r="AC4" s="142"/>
      <c r="AD4" s="142"/>
      <c r="AE4" s="142"/>
      <c r="AF4" s="142"/>
      <c r="AG4" s="142"/>
      <c r="AH4" s="142"/>
      <c r="AI4" s="143"/>
      <c r="AJ4" s="148" t="s">
        <v>65</v>
      </c>
      <c r="AK4" s="148"/>
      <c r="AL4" s="148"/>
      <c r="AM4" s="148"/>
      <c r="AN4" s="148"/>
      <c r="AO4" s="148"/>
      <c r="AP4" s="148"/>
      <c r="AQ4" s="148"/>
      <c r="AR4" s="148"/>
      <c r="AS4" s="148"/>
      <c r="AT4" s="148"/>
      <c r="AU4" s="149" t="s">
        <v>66</v>
      </c>
      <c r="AV4" s="148"/>
      <c r="AW4" s="148"/>
      <c r="AX4" s="148"/>
      <c r="AY4" s="148"/>
      <c r="AZ4" s="148"/>
      <c r="BA4" s="148"/>
      <c r="BB4" s="148"/>
      <c r="BC4" s="148"/>
      <c r="BD4" s="148"/>
      <c r="BE4" s="148"/>
      <c r="BF4" s="148" t="s">
        <v>67</v>
      </c>
      <c r="BG4" s="148"/>
      <c r="BH4" s="148"/>
      <c r="BI4" s="148"/>
      <c r="BJ4" s="148"/>
      <c r="BK4" s="148"/>
      <c r="BL4" s="148"/>
      <c r="BM4" s="148"/>
      <c r="BN4" s="148"/>
      <c r="BO4" s="148"/>
      <c r="BP4" s="148"/>
      <c r="BQ4" s="149" t="s">
        <v>68</v>
      </c>
      <c r="BR4" s="148"/>
      <c r="BS4" s="148"/>
      <c r="BT4" s="148"/>
      <c r="BU4" s="148"/>
      <c r="BV4" s="148"/>
      <c r="BW4" s="148"/>
      <c r="BX4" s="148"/>
      <c r="BY4" s="148"/>
      <c r="BZ4" s="148"/>
      <c r="CA4" s="148"/>
      <c r="CB4" s="148" t="s">
        <v>69</v>
      </c>
      <c r="CC4" s="148"/>
      <c r="CD4" s="148"/>
      <c r="CE4" s="148"/>
      <c r="CF4" s="148"/>
      <c r="CG4" s="148"/>
      <c r="CH4" s="148"/>
      <c r="CI4" s="148"/>
      <c r="CJ4" s="148"/>
      <c r="CK4" s="148"/>
      <c r="CL4" s="148"/>
      <c r="CM4" s="150" t="s">
        <v>70</v>
      </c>
      <c r="CN4" s="150" t="s">
        <v>71</v>
      </c>
      <c r="CO4" s="141" t="s">
        <v>72</v>
      </c>
      <c r="CP4" s="142"/>
      <c r="CQ4" s="142"/>
      <c r="CR4" s="142"/>
      <c r="CS4" s="142"/>
      <c r="CT4" s="142"/>
      <c r="CU4" s="142"/>
      <c r="CV4" s="142"/>
      <c r="CW4" s="142"/>
      <c r="CX4" s="142"/>
      <c r="CY4" s="143"/>
      <c r="CZ4" s="148" t="s">
        <v>73</v>
      </c>
      <c r="DA4" s="148"/>
      <c r="DB4" s="148"/>
      <c r="DC4" s="148"/>
      <c r="DD4" s="148"/>
      <c r="DE4" s="148"/>
      <c r="DF4" s="148"/>
      <c r="DG4" s="148"/>
      <c r="DH4" s="148"/>
      <c r="DI4" s="148"/>
      <c r="DJ4" s="148"/>
      <c r="DK4" s="141" t="s">
        <v>74</v>
      </c>
      <c r="DL4" s="142"/>
      <c r="DM4" s="142"/>
      <c r="DN4" s="142"/>
      <c r="DO4" s="142"/>
      <c r="DP4" s="142"/>
      <c r="DQ4" s="142"/>
      <c r="DR4" s="142"/>
      <c r="DS4" s="142"/>
      <c r="DT4" s="142"/>
      <c r="DU4" s="143"/>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106</v>
      </c>
      <c r="AV5" s="47" t="s">
        <v>107</v>
      </c>
      <c r="AW5" s="47" t="s">
        <v>108</v>
      </c>
      <c r="AX5" s="47" t="s">
        <v>109</v>
      </c>
      <c r="AY5" s="47" t="s">
        <v>105</v>
      </c>
      <c r="AZ5" s="47" t="s">
        <v>95</v>
      </c>
      <c r="BA5" s="47" t="s">
        <v>96</v>
      </c>
      <c r="BB5" s="47" t="s">
        <v>97</v>
      </c>
      <c r="BC5" s="47" t="s">
        <v>98</v>
      </c>
      <c r="BD5" s="47" t="s">
        <v>99</v>
      </c>
      <c r="BE5" s="47" t="s">
        <v>100</v>
      </c>
      <c r="BF5" s="47" t="s">
        <v>90</v>
      </c>
      <c r="BG5" s="47" t="s">
        <v>110</v>
      </c>
      <c r="BH5" s="47" t="s">
        <v>111</v>
      </c>
      <c r="BI5" s="47" t="s">
        <v>109</v>
      </c>
      <c r="BJ5" s="47" t="s">
        <v>112</v>
      </c>
      <c r="BK5" s="47" t="s">
        <v>95</v>
      </c>
      <c r="BL5" s="47" t="s">
        <v>96</v>
      </c>
      <c r="BM5" s="47" t="s">
        <v>97</v>
      </c>
      <c r="BN5" s="47" t="s">
        <v>98</v>
      </c>
      <c r="BO5" s="47" t="s">
        <v>99</v>
      </c>
      <c r="BP5" s="47" t="s">
        <v>100</v>
      </c>
      <c r="BQ5" s="47" t="s">
        <v>113</v>
      </c>
      <c r="BR5" s="47" t="s">
        <v>114</v>
      </c>
      <c r="BS5" s="47" t="s">
        <v>108</v>
      </c>
      <c r="BT5" s="47" t="s">
        <v>93</v>
      </c>
      <c r="BU5" s="47" t="s">
        <v>105</v>
      </c>
      <c r="BV5" s="47" t="s">
        <v>95</v>
      </c>
      <c r="BW5" s="47" t="s">
        <v>96</v>
      </c>
      <c r="BX5" s="47" t="s">
        <v>97</v>
      </c>
      <c r="BY5" s="47" t="s">
        <v>98</v>
      </c>
      <c r="BZ5" s="47" t="s">
        <v>99</v>
      </c>
      <c r="CA5" s="47" t="s">
        <v>100</v>
      </c>
      <c r="CB5" s="47" t="s">
        <v>115</v>
      </c>
      <c r="CC5" s="47" t="s">
        <v>107</v>
      </c>
      <c r="CD5" s="47" t="s">
        <v>111</v>
      </c>
      <c r="CE5" s="47" t="s">
        <v>104</v>
      </c>
      <c r="CF5" s="47" t="s">
        <v>116</v>
      </c>
      <c r="CG5" s="47" t="s">
        <v>95</v>
      </c>
      <c r="CH5" s="47" t="s">
        <v>96</v>
      </c>
      <c r="CI5" s="47" t="s">
        <v>97</v>
      </c>
      <c r="CJ5" s="47" t="s">
        <v>98</v>
      </c>
      <c r="CK5" s="47" t="s">
        <v>99</v>
      </c>
      <c r="CL5" s="47" t="s">
        <v>100</v>
      </c>
      <c r="CM5" s="151"/>
      <c r="CN5" s="151"/>
      <c r="CO5" s="47" t="s">
        <v>113</v>
      </c>
      <c r="CP5" s="47" t="s">
        <v>107</v>
      </c>
      <c r="CQ5" s="47" t="s">
        <v>117</v>
      </c>
      <c r="CR5" s="47" t="s">
        <v>118</v>
      </c>
      <c r="CS5" s="47" t="s">
        <v>119</v>
      </c>
      <c r="CT5" s="47" t="s">
        <v>95</v>
      </c>
      <c r="CU5" s="47" t="s">
        <v>96</v>
      </c>
      <c r="CV5" s="47" t="s">
        <v>97</v>
      </c>
      <c r="CW5" s="47" t="s">
        <v>98</v>
      </c>
      <c r="CX5" s="47" t="s">
        <v>99</v>
      </c>
      <c r="CY5" s="47" t="s">
        <v>100</v>
      </c>
      <c r="CZ5" s="47" t="s">
        <v>120</v>
      </c>
      <c r="DA5" s="47" t="s">
        <v>121</v>
      </c>
      <c r="DB5" s="47" t="s">
        <v>122</v>
      </c>
      <c r="DC5" s="47" t="s">
        <v>109</v>
      </c>
      <c r="DD5" s="47" t="s">
        <v>123</v>
      </c>
      <c r="DE5" s="47" t="s">
        <v>95</v>
      </c>
      <c r="DF5" s="47" t="s">
        <v>96</v>
      </c>
      <c r="DG5" s="47" t="s">
        <v>97</v>
      </c>
      <c r="DH5" s="47" t="s">
        <v>98</v>
      </c>
      <c r="DI5" s="47" t="s">
        <v>99</v>
      </c>
      <c r="DJ5" s="47" t="s">
        <v>35</v>
      </c>
      <c r="DK5" s="47" t="s">
        <v>113</v>
      </c>
      <c r="DL5" s="47" t="s">
        <v>91</v>
      </c>
      <c r="DM5" s="47" t="s">
        <v>124</v>
      </c>
      <c r="DN5" s="47" t="s">
        <v>93</v>
      </c>
      <c r="DO5" s="47" t="s">
        <v>112</v>
      </c>
      <c r="DP5" s="47" t="s">
        <v>95</v>
      </c>
      <c r="DQ5" s="47" t="s">
        <v>96</v>
      </c>
      <c r="DR5" s="47" t="s">
        <v>97</v>
      </c>
      <c r="DS5" s="47" t="s">
        <v>98</v>
      </c>
      <c r="DT5" s="47" t="s">
        <v>99</v>
      </c>
      <c r="DU5" s="47" t="s">
        <v>100</v>
      </c>
    </row>
    <row r="6" spans="1:125" s="54" customFormat="1" x14ac:dyDescent="0.2">
      <c r="A6" s="37" t="s">
        <v>125</v>
      </c>
      <c r="B6" s="48">
        <f>B8</f>
        <v>2023</v>
      </c>
      <c r="C6" s="48">
        <f t="shared" ref="C6:X6" si="1">C8</f>
        <v>422011</v>
      </c>
      <c r="D6" s="48">
        <f t="shared" si="1"/>
        <v>47</v>
      </c>
      <c r="E6" s="48">
        <f t="shared" si="1"/>
        <v>14</v>
      </c>
      <c r="F6" s="48">
        <f t="shared" si="1"/>
        <v>0</v>
      </c>
      <c r="G6" s="48">
        <f t="shared" si="1"/>
        <v>2</v>
      </c>
      <c r="H6" s="48" t="str">
        <f>SUBSTITUTE(H8,"　","")</f>
        <v>長崎県長崎市</v>
      </c>
      <c r="I6" s="48" t="str">
        <f t="shared" si="1"/>
        <v>長崎市民会館地下駐車場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50</v>
      </c>
      <c r="S6" s="50" t="str">
        <f t="shared" si="1"/>
        <v>公共施設</v>
      </c>
      <c r="T6" s="50" t="str">
        <f t="shared" si="1"/>
        <v>有</v>
      </c>
      <c r="U6" s="51">
        <f t="shared" si="1"/>
        <v>6617</v>
      </c>
      <c r="V6" s="51">
        <f t="shared" si="1"/>
        <v>168</v>
      </c>
      <c r="W6" s="51">
        <f t="shared" si="1"/>
        <v>270</v>
      </c>
      <c r="X6" s="50" t="str">
        <f t="shared" si="1"/>
        <v>利用料金制</v>
      </c>
      <c r="Y6" s="52">
        <f>IF(Y8="-",NA(),Y8)</f>
        <v>217</v>
      </c>
      <c r="Z6" s="52">
        <f t="shared" ref="Z6:AH6" si="2">IF(Z8="-",NA(),Z8)</f>
        <v>315.3</v>
      </c>
      <c r="AA6" s="52">
        <f t="shared" si="2"/>
        <v>1270.4000000000001</v>
      </c>
      <c r="AB6" s="52">
        <f t="shared" si="2"/>
        <v>1147.5999999999999</v>
      </c>
      <c r="AC6" s="52">
        <f t="shared" si="2"/>
        <v>674.3</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57</v>
      </c>
      <c r="BG6" s="52">
        <f t="shared" ref="BG6:BO6" si="5">IF(BG8="-",NA(),BG8)</f>
        <v>95.7</v>
      </c>
      <c r="BH6" s="52">
        <f t="shared" si="5"/>
        <v>98.3</v>
      </c>
      <c r="BI6" s="52">
        <f t="shared" si="5"/>
        <v>95.3</v>
      </c>
      <c r="BJ6" s="52">
        <f t="shared" si="5"/>
        <v>98.9</v>
      </c>
      <c r="BK6" s="52">
        <f t="shared" si="5"/>
        <v>-9.8000000000000007</v>
      </c>
      <c r="BL6" s="52">
        <f t="shared" si="5"/>
        <v>-25.9</v>
      </c>
      <c r="BM6" s="52">
        <f t="shared" si="5"/>
        <v>-24.6</v>
      </c>
      <c r="BN6" s="52">
        <f t="shared" si="5"/>
        <v>-29.2</v>
      </c>
      <c r="BO6" s="52">
        <f t="shared" si="5"/>
        <v>-810.7</v>
      </c>
      <c r="BP6" s="49" t="str">
        <f>IF(BP8="-","",IF(BP8="-","【-】","【"&amp;SUBSTITUTE(TEXT(BP8,"#,##0.0"),"-","△")&amp;"】"))</f>
        <v>【△55.6】</v>
      </c>
      <c r="BQ6" s="53">
        <f>IF(BQ8="-",NA(),BQ8)</f>
        <v>29386</v>
      </c>
      <c r="BR6" s="53">
        <f t="shared" ref="BR6:BZ6" si="6">IF(BR8="-",NA(),BR8)</f>
        <v>9375</v>
      </c>
      <c r="BS6" s="53">
        <f t="shared" si="6"/>
        <v>12337</v>
      </c>
      <c r="BT6" s="53">
        <f t="shared" si="6"/>
        <v>24066</v>
      </c>
      <c r="BU6" s="53">
        <f t="shared" si="6"/>
        <v>23108</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126</v>
      </c>
      <c r="CM6" s="51">
        <f t="shared" ref="CM6:CN6" si="7">CM8</f>
        <v>933947</v>
      </c>
      <c r="CN6" s="51">
        <f t="shared" si="7"/>
        <v>11464</v>
      </c>
      <c r="CO6" s="52"/>
      <c r="CP6" s="52"/>
      <c r="CQ6" s="52"/>
      <c r="CR6" s="52"/>
      <c r="CS6" s="52"/>
      <c r="CT6" s="52"/>
      <c r="CU6" s="52"/>
      <c r="CV6" s="52"/>
      <c r="CW6" s="52"/>
      <c r="CX6" s="52"/>
      <c r="CY6" s="49" t="s">
        <v>127</v>
      </c>
      <c r="CZ6" s="52">
        <f>IF(CZ8="-",NA(),CZ8)</f>
        <v>36</v>
      </c>
      <c r="DA6" s="52">
        <f t="shared" ref="DA6:DI6" si="8">IF(DA8="-",NA(),DA8)</f>
        <v>223.7</v>
      </c>
      <c r="DB6" s="52">
        <f t="shared" si="8"/>
        <v>196</v>
      </c>
      <c r="DC6" s="52">
        <f t="shared" si="8"/>
        <v>89.6</v>
      </c>
      <c r="DD6" s="52">
        <f t="shared" si="8"/>
        <v>117.9</v>
      </c>
      <c r="DE6" s="52">
        <f t="shared" si="8"/>
        <v>117.1</v>
      </c>
      <c r="DF6" s="52">
        <f t="shared" si="8"/>
        <v>145.19999999999999</v>
      </c>
      <c r="DG6" s="52">
        <f t="shared" si="8"/>
        <v>219.9</v>
      </c>
      <c r="DH6" s="52">
        <f t="shared" si="8"/>
        <v>107.1</v>
      </c>
      <c r="DI6" s="52">
        <f t="shared" si="8"/>
        <v>143.6</v>
      </c>
      <c r="DJ6" s="49" t="str">
        <f>IF(DJ8="-","",IF(DJ8="-","【-】","【"&amp;SUBSTITUTE(TEXT(DJ8,"#,##0.0"),"-","△")&amp;"】"))</f>
        <v>【79.0】</v>
      </c>
      <c r="DK6" s="52">
        <f>IF(DK8="-",NA(),DK8)</f>
        <v>194.3</v>
      </c>
      <c r="DL6" s="52">
        <f t="shared" ref="DL6:DT6" si="9">IF(DL8="-",NA(),DL8)</f>
        <v>202.4</v>
      </c>
      <c r="DM6" s="52">
        <f t="shared" si="9"/>
        <v>202.4</v>
      </c>
      <c r="DN6" s="52">
        <f t="shared" si="9"/>
        <v>202.4</v>
      </c>
      <c r="DO6" s="52">
        <f t="shared" si="9"/>
        <v>202.4</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128</v>
      </c>
      <c r="B7" s="48">
        <f t="shared" ref="B7:X7" si="10">B8</f>
        <v>2023</v>
      </c>
      <c r="C7" s="48">
        <f t="shared" si="10"/>
        <v>422011</v>
      </c>
      <c r="D7" s="48">
        <f t="shared" si="10"/>
        <v>47</v>
      </c>
      <c r="E7" s="48">
        <f t="shared" si="10"/>
        <v>14</v>
      </c>
      <c r="F7" s="48">
        <f t="shared" si="10"/>
        <v>0</v>
      </c>
      <c r="G7" s="48">
        <f t="shared" si="10"/>
        <v>2</v>
      </c>
      <c r="H7" s="48" t="str">
        <f t="shared" si="10"/>
        <v>長崎県　長崎市</v>
      </c>
      <c r="I7" s="48" t="str">
        <f t="shared" si="10"/>
        <v>長崎市民会館地下駐車場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50</v>
      </c>
      <c r="S7" s="50" t="str">
        <f t="shared" si="10"/>
        <v>公共施設</v>
      </c>
      <c r="T7" s="50" t="str">
        <f t="shared" si="10"/>
        <v>有</v>
      </c>
      <c r="U7" s="51">
        <f t="shared" si="10"/>
        <v>6617</v>
      </c>
      <c r="V7" s="51">
        <f t="shared" si="10"/>
        <v>168</v>
      </c>
      <c r="W7" s="51">
        <f t="shared" si="10"/>
        <v>270</v>
      </c>
      <c r="X7" s="50" t="str">
        <f t="shared" si="10"/>
        <v>利用料金制</v>
      </c>
      <c r="Y7" s="52">
        <f>Y8</f>
        <v>217</v>
      </c>
      <c r="Z7" s="52">
        <f t="shared" ref="Z7:AH7" si="11">Z8</f>
        <v>315.3</v>
      </c>
      <c r="AA7" s="52">
        <f t="shared" si="11"/>
        <v>1270.4000000000001</v>
      </c>
      <c r="AB7" s="52">
        <f t="shared" si="11"/>
        <v>1147.5999999999999</v>
      </c>
      <c r="AC7" s="52">
        <f t="shared" si="11"/>
        <v>674.3</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57</v>
      </c>
      <c r="BG7" s="52">
        <f t="shared" ref="BG7:BO7" si="14">BG8</f>
        <v>95.7</v>
      </c>
      <c r="BH7" s="52">
        <f t="shared" si="14"/>
        <v>98.3</v>
      </c>
      <c r="BI7" s="52">
        <f t="shared" si="14"/>
        <v>95.3</v>
      </c>
      <c r="BJ7" s="52">
        <f t="shared" si="14"/>
        <v>98.9</v>
      </c>
      <c r="BK7" s="52">
        <f t="shared" si="14"/>
        <v>-9.8000000000000007</v>
      </c>
      <c r="BL7" s="52">
        <f t="shared" si="14"/>
        <v>-25.9</v>
      </c>
      <c r="BM7" s="52">
        <f t="shared" si="14"/>
        <v>-24.6</v>
      </c>
      <c r="BN7" s="52">
        <f t="shared" si="14"/>
        <v>-29.2</v>
      </c>
      <c r="BO7" s="52">
        <f t="shared" si="14"/>
        <v>-810.7</v>
      </c>
      <c r="BP7" s="49"/>
      <c r="BQ7" s="53">
        <f>BQ8</f>
        <v>29386</v>
      </c>
      <c r="BR7" s="53">
        <f t="shared" ref="BR7:BZ7" si="15">BR8</f>
        <v>9375</v>
      </c>
      <c r="BS7" s="53">
        <f t="shared" si="15"/>
        <v>12337</v>
      </c>
      <c r="BT7" s="53">
        <f t="shared" si="15"/>
        <v>24066</v>
      </c>
      <c r="BU7" s="53">
        <f t="shared" si="15"/>
        <v>23108</v>
      </c>
      <c r="BV7" s="53">
        <f t="shared" si="15"/>
        <v>5206</v>
      </c>
      <c r="BW7" s="53">
        <f t="shared" si="15"/>
        <v>2220</v>
      </c>
      <c r="BX7" s="53">
        <f t="shared" si="15"/>
        <v>3097</v>
      </c>
      <c r="BY7" s="53">
        <f t="shared" si="15"/>
        <v>6051</v>
      </c>
      <c r="BZ7" s="53">
        <f t="shared" si="15"/>
        <v>9971</v>
      </c>
      <c r="CA7" s="51"/>
      <c r="CB7" s="52" t="s">
        <v>129</v>
      </c>
      <c r="CC7" s="52" t="s">
        <v>129</v>
      </c>
      <c r="CD7" s="52" t="s">
        <v>129</v>
      </c>
      <c r="CE7" s="52" t="s">
        <v>129</v>
      </c>
      <c r="CF7" s="52" t="s">
        <v>129</v>
      </c>
      <c r="CG7" s="52" t="s">
        <v>129</v>
      </c>
      <c r="CH7" s="52" t="s">
        <v>129</v>
      </c>
      <c r="CI7" s="52" t="s">
        <v>129</v>
      </c>
      <c r="CJ7" s="52" t="s">
        <v>129</v>
      </c>
      <c r="CK7" s="52" t="s">
        <v>130</v>
      </c>
      <c r="CL7" s="49"/>
      <c r="CM7" s="51">
        <f>CM8</f>
        <v>933947</v>
      </c>
      <c r="CN7" s="51">
        <f>CN8</f>
        <v>11464</v>
      </c>
      <c r="CO7" s="52" t="s">
        <v>129</v>
      </c>
      <c r="CP7" s="52" t="s">
        <v>129</v>
      </c>
      <c r="CQ7" s="52" t="s">
        <v>129</v>
      </c>
      <c r="CR7" s="52" t="s">
        <v>129</v>
      </c>
      <c r="CS7" s="52" t="s">
        <v>129</v>
      </c>
      <c r="CT7" s="52" t="s">
        <v>129</v>
      </c>
      <c r="CU7" s="52" t="s">
        <v>129</v>
      </c>
      <c r="CV7" s="52" t="s">
        <v>129</v>
      </c>
      <c r="CW7" s="52" t="s">
        <v>129</v>
      </c>
      <c r="CX7" s="52" t="s">
        <v>131</v>
      </c>
      <c r="CY7" s="49"/>
      <c r="CZ7" s="52">
        <f>CZ8</f>
        <v>36</v>
      </c>
      <c r="DA7" s="52">
        <f t="shared" ref="DA7:DI7" si="16">DA8</f>
        <v>223.7</v>
      </c>
      <c r="DB7" s="52">
        <f t="shared" si="16"/>
        <v>196</v>
      </c>
      <c r="DC7" s="52">
        <f t="shared" si="16"/>
        <v>89.6</v>
      </c>
      <c r="DD7" s="52">
        <f t="shared" si="16"/>
        <v>117.9</v>
      </c>
      <c r="DE7" s="52">
        <f t="shared" si="16"/>
        <v>117.1</v>
      </c>
      <c r="DF7" s="52">
        <f t="shared" si="16"/>
        <v>145.19999999999999</v>
      </c>
      <c r="DG7" s="52">
        <f t="shared" si="16"/>
        <v>219.9</v>
      </c>
      <c r="DH7" s="52">
        <f t="shared" si="16"/>
        <v>107.1</v>
      </c>
      <c r="DI7" s="52">
        <f t="shared" si="16"/>
        <v>143.6</v>
      </c>
      <c r="DJ7" s="49"/>
      <c r="DK7" s="52">
        <f>DK8</f>
        <v>194.3</v>
      </c>
      <c r="DL7" s="52">
        <f t="shared" ref="DL7:DT7" si="17">DL8</f>
        <v>202.4</v>
      </c>
      <c r="DM7" s="52">
        <f t="shared" si="17"/>
        <v>202.4</v>
      </c>
      <c r="DN7" s="52">
        <f t="shared" si="17"/>
        <v>202.4</v>
      </c>
      <c r="DO7" s="52">
        <f t="shared" si="17"/>
        <v>202.4</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422011</v>
      </c>
      <c r="D8" s="55">
        <v>47</v>
      </c>
      <c r="E8" s="55">
        <v>14</v>
      </c>
      <c r="F8" s="55">
        <v>0</v>
      </c>
      <c r="G8" s="55">
        <v>2</v>
      </c>
      <c r="H8" s="55" t="s">
        <v>132</v>
      </c>
      <c r="I8" s="55" t="s">
        <v>133</v>
      </c>
      <c r="J8" s="55" t="s">
        <v>134</v>
      </c>
      <c r="K8" s="55" t="s">
        <v>135</v>
      </c>
      <c r="L8" s="55" t="s">
        <v>136</v>
      </c>
      <c r="M8" s="55" t="s">
        <v>137</v>
      </c>
      <c r="N8" s="55" t="s">
        <v>138</v>
      </c>
      <c r="O8" s="56" t="s">
        <v>139</v>
      </c>
      <c r="P8" s="57" t="s">
        <v>140</v>
      </c>
      <c r="Q8" s="57" t="s">
        <v>141</v>
      </c>
      <c r="R8" s="58">
        <v>50</v>
      </c>
      <c r="S8" s="57" t="s">
        <v>142</v>
      </c>
      <c r="T8" s="57" t="s">
        <v>143</v>
      </c>
      <c r="U8" s="58">
        <v>6617</v>
      </c>
      <c r="V8" s="58">
        <v>168</v>
      </c>
      <c r="W8" s="58">
        <v>270</v>
      </c>
      <c r="X8" s="57" t="s">
        <v>144</v>
      </c>
      <c r="Y8" s="59">
        <v>217</v>
      </c>
      <c r="Z8" s="59">
        <v>315.3</v>
      </c>
      <c r="AA8" s="59">
        <v>1270.4000000000001</v>
      </c>
      <c r="AB8" s="59">
        <v>1147.5999999999999</v>
      </c>
      <c r="AC8" s="59">
        <v>674.3</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57</v>
      </c>
      <c r="BG8" s="59">
        <v>95.7</v>
      </c>
      <c r="BH8" s="59">
        <v>98.3</v>
      </c>
      <c r="BI8" s="59">
        <v>95.3</v>
      </c>
      <c r="BJ8" s="59">
        <v>98.9</v>
      </c>
      <c r="BK8" s="59">
        <v>-9.8000000000000007</v>
      </c>
      <c r="BL8" s="59">
        <v>-25.9</v>
      </c>
      <c r="BM8" s="59">
        <v>-24.6</v>
      </c>
      <c r="BN8" s="59">
        <v>-29.2</v>
      </c>
      <c r="BO8" s="59">
        <v>-810.7</v>
      </c>
      <c r="BP8" s="56">
        <v>-55.6</v>
      </c>
      <c r="BQ8" s="60">
        <v>29386</v>
      </c>
      <c r="BR8" s="60">
        <v>9375</v>
      </c>
      <c r="BS8" s="60">
        <v>12337</v>
      </c>
      <c r="BT8" s="61">
        <v>24066</v>
      </c>
      <c r="BU8" s="61">
        <v>23108</v>
      </c>
      <c r="BV8" s="60">
        <v>5206</v>
      </c>
      <c r="BW8" s="60">
        <v>2220</v>
      </c>
      <c r="BX8" s="60">
        <v>3097</v>
      </c>
      <c r="BY8" s="60">
        <v>6051</v>
      </c>
      <c r="BZ8" s="60">
        <v>9971</v>
      </c>
      <c r="CA8" s="58">
        <v>12639</v>
      </c>
      <c r="CB8" s="59" t="s">
        <v>136</v>
      </c>
      <c r="CC8" s="59" t="s">
        <v>136</v>
      </c>
      <c r="CD8" s="59" t="s">
        <v>136</v>
      </c>
      <c r="CE8" s="59" t="s">
        <v>136</v>
      </c>
      <c r="CF8" s="59" t="s">
        <v>136</v>
      </c>
      <c r="CG8" s="59" t="s">
        <v>136</v>
      </c>
      <c r="CH8" s="59" t="s">
        <v>136</v>
      </c>
      <c r="CI8" s="59" t="s">
        <v>136</v>
      </c>
      <c r="CJ8" s="59" t="s">
        <v>136</v>
      </c>
      <c r="CK8" s="59" t="s">
        <v>136</v>
      </c>
      <c r="CL8" s="56" t="s">
        <v>136</v>
      </c>
      <c r="CM8" s="58">
        <v>933947</v>
      </c>
      <c r="CN8" s="58">
        <v>11464</v>
      </c>
      <c r="CO8" s="59" t="s">
        <v>136</v>
      </c>
      <c r="CP8" s="59" t="s">
        <v>136</v>
      </c>
      <c r="CQ8" s="59" t="s">
        <v>136</v>
      </c>
      <c r="CR8" s="59" t="s">
        <v>136</v>
      </c>
      <c r="CS8" s="59" t="s">
        <v>136</v>
      </c>
      <c r="CT8" s="59" t="s">
        <v>136</v>
      </c>
      <c r="CU8" s="59" t="s">
        <v>136</v>
      </c>
      <c r="CV8" s="59" t="s">
        <v>136</v>
      </c>
      <c r="CW8" s="59" t="s">
        <v>136</v>
      </c>
      <c r="CX8" s="59" t="s">
        <v>136</v>
      </c>
      <c r="CY8" s="56" t="s">
        <v>136</v>
      </c>
      <c r="CZ8" s="59">
        <v>36</v>
      </c>
      <c r="DA8" s="59">
        <v>223.7</v>
      </c>
      <c r="DB8" s="59">
        <v>196</v>
      </c>
      <c r="DC8" s="59">
        <v>89.6</v>
      </c>
      <c r="DD8" s="59">
        <v>117.9</v>
      </c>
      <c r="DE8" s="59">
        <v>117.1</v>
      </c>
      <c r="DF8" s="59">
        <v>145.19999999999999</v>
      </c>
      <c r="DG8" s="59">
        <v>219.9</v>
      </c>
      <c r="DH8" s="59">
        <v>107.1</v>
      </c>
      <c r="DI8" s="59">
        <v>143.6</v>
      </c>
      <c r="DJ8" s="56">
        <v>79</v>
      </c>
      <c r="DK8" s="59">
        <v>194.3</v>
      </c>
      <c r="DL8" s="59">
        <v>202.4</v>
      </c>
      <c r="DM8" s="59">
        <v>202.4</v>
      </c>
      <c r="DN8" s="59">
        <v>202.4</v>
      </c>
      <c r="DO8" s="59">
        <v>202.4</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145</v>
      </c>
      <c r="C10" s="64" t="s">
        <v>146</v>
      </c>
      <c r="D10" s="64" t="s">
        <v>147</v>
      </c>
      <c r="E10" s="64" t="s">
        <v>148</v>
      </c>
      <c r="F10" s="64" t="s">
        <v>149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さおり</cp:lastModifiedBy>
  <dcterms:created xsi:type="dcterms:W3CDTF">2024-12-19T01:08:36Z</dcterms:created>
  <dcterms:modified xsi:type="dcterms:W3CDTF">2025-02-28T02:18:36Z</dcterms:modified>
  <cp:category/>
</cp:coreProperties>
</file>