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4_財産管理課\事務分掌によるフォルダ\01財産管理班\0　財産管理班\16 報告・調査・各課周知等\05_財政課\20250121_ 【長崎県市町村課：128〆】公営企業に係る経営比較分析表（令和5年度決算）の分析等について\"/>
    </mc:Choice>
  </mc:AlternateContent>
  <xr:revisionPtr revIDLastSave="0" documentId="13_ncr:1_{3A508A03-8A99-49F7-93B8-7B90E6EBD0A0}" xr6:coauthVersionLast="47" xr6:coauthVersionMax="47" xr10:uidLastSave="{00000000-0000-0000-0000-000000000000}"/>
  <workbookProtection workbookAlgorithmName="SHA-512" workbookHashValue="pMo3+sG5TFPJ3ekAJW0IS8iRxSkIFRf/47kDXqMBgoLxX4hgqd0kg+JRi2xNB7pRHVocv78S7g7sLFehmt2Mfg==" workbookSaltValue="5l9x2SF21A3ycxPxWtZk2Q==" workbookSpinCount="100000" lockStructure="1"/>
  <bookViews>
    <workbookView xWindow="-108" yWindow="-108" windowWidth="23256" windowHeight="1257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KV77" i="4" s="1"/>
  <c r="DV7" i="5"/>
  <c r="DJ7" i="5"/>
  <c r="DI7" i="5"/>
  <c r="CV7" i="5"/>
  <c r="CU7" i="5"/>
  <c r="CT7" i="5"/>
  <c r="LJ54" i="4" s="1"/>
  <c r="CS7" i="5"/>
  <c r="CR7" i="5"/>
  <c r="CQ7" i="5"/>
  <c r="CP7" i="5"/>
  <c r="CO7" i="5"/>
  <c r="CN7" i="5"/>
  <c r="KV53" i="4" s="1"/>
  <c r="CM7" i="5"/>
  <c r="CK7" i="5"/>
  <c r="CJ7" i="5"/>
  <c r="CI7" i="5"/>
  <c r="HV54" i="4" s="1"/>
  <c r="CH7" i="5"/>
  <c r="CG7" i="5"/>
  <c r="CF7" i="5"/>
  <c r="CE7" i="5"/>
  <c r="IJ53" i="4" s="1"/>
  <c r="CD7" i="5"/>
  <c r="CC7" i="5"/>
  <c r="CB7" i="5"/>
  <c r="BZ7" i="5"/>
  <c r="FJ54" i="4" s="1"/>
  <c r="BY7" i="5"/>
  <c r="BX7" i="5"/>
  <c r="BW7" i="5"/>
  <c r="BV7" i="5"/>
  <c r="DF54" i="4" s="1"/>
  <c r="BU7" i="5"/>
  <c r="BT7" i="5"/>
  <c r="BS7" i="5"/>
  <c r="BR7" i="5"/>
  <c r="BQ7" i="5"/>
  <c r="BO7" i="5"/>
  <c r="BN7" i="5"/>
  <c r="BM7" i="5"/>
  <c r="BL7" i="5"/>
  <c r="BK7" i="5"/>
  <c r="BJ7" i="5"/>
  <c r="BI7" i="5"/>
  <c r="BH7" i="5"/>
  <c r="BG7" i="5"/>
  <c r="AF53" i="4" s="1"/>
  <c r="BF7" i="5"/>
  <c r="BD7" i="5"/>
  <c r="BC7" i="5"/>
  <c r="BB7" i="5"/>
  <c r="HV32" i="4" s="1"/>
  <c r="BA7" i="5"/>
  <c r="AZ7" i="5"/>
  <c r="AY7" i="5"/>
  <c r="AX7" i="5"/>
  <c r="AW7" i="5"/>
  <c r="AV7" i="5"/>
  <c r="HH31" i="4" s="1"/>
  <c r="AU7" i="5"/>
  <c r="AS7" i="5"/>
  <c r="AR7" i="5"/>
  <c r="AQ7" i="5"/>
  <c r="EH32" i="4" s="1"/>
  <c r="AP7" i="5"/>
  <c r="AO7" i="5"/>
  <c r="AN7" i="5"/>
  <c r="AM7" i="5"/>
  <c r="AL7" i="5"/>
  <c r="AK7" i="5"/>
  <c r="AJ7" i="5"/>
  <c r="AH7" i="5"/>
  <c r="BV32" i="4" s="1"/>
  <c r="AG7" i="5"/>
  <c r="AF7" i="5"/>
  <c r="AE7" i="5"/>
  <c r="AD7" i="5"/>
  <c r="R32" i="4" s="1"/>
  <c r="AC7" i="5"/>
  <c r="AB7" i="5"/>
  <c r="BH31" i="4" s="1"/>
  <c r="AA7" i="5"/>
  <c r="Z7" i="5"/>
  <c r="Y7" i="5"/>
  <c r="X7" i="5"/>
  <c r="W7" i="5"/>
  <c r="V7" i="5"/>
  <c r="IC10" i="4" s="1"/>
  <c r="U7" i="5"/>
  <c r="T7" i="5"/>
  <c r="S7" i="5"/>
  <c r="R7" i="5"/>
  <c r="Q7" i="5"/>
  <c r="P7" i="5"/>
  <c r="AQ10" i="4" s="1"/>
  <c r="O7" i="5"/>
  <c r="N7" i="5"/>
  <c r="FJ8" i="4" s="1"/>
  <c r="M7" i="5"/>
  <c r="L7" i="5"/>
  <c r="K7" i="5"/>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ML78" i="4"/>
  <c r="LX78" i="4"/>
  <c r="LJ78" i="4"/>
  <c r="KV78" i="4"/>
  <c r="KH78" i="4"/>
  <c r="IX78" i="4"/>
  <c r="IJ78" i="4"/>
  <c r="HV78" i="4"/>
  <c r="HH78" i="4"/>
  <c r="GT78" i="4"/>
  <c r="BV78" i="4"/>
  <c r="BH78" i="4"/>
  <c r="AT78" i="4"/>
  <c r="AF78" i="4"/>
  <c r="R78" i="4"/>
  <c r="ML77" i="4"/>
  <c r="LX77" i="4"/>
  <c r="LJ77" i="4"/>
  <c r="KH77" i="4"/>
  <c r="IX77" i="4"/>
  <c r="IJ77" i="4"/>
  <c r="HV77" i="4"/>
  <c r="HH77" i="4"/>
  <c r="GT77" i="4"/>
  <c r="BV77" i="4"/>
  <c r="BH77" i="4"/>
  <c r="AT77" i="4"/>
  <c r="AF77" i="4"/>
  <c r="R77" i="4"/>
  <c r="CU76" i="4"/>
  <c r="ML54" i="4"/>
  <c r="LX54" i="4"/>
  <c r="KV54" i="4"/>
  <c r="KH54" i="4"/>
  <c r="IX54" i="4"/>
  <c r="IJ54" i="4"/>
  <c r="HH54" i="4"/>
  <c r="GT54" i="4"/>
  <c r="EV54" i="4"/>
  <c r="EH54" i="4"/>
  <c r="DT54" i="4"/>
  <c r="BV54" i="4"/>
  <c r="BH54" i="4"/>
  <c r="AT54" i="4"/>
  <c r="AF54" i="4"/>
  <c r="R54" i="4"/>
  <c r="ML53" i="4"/>
  <c r="LX53" i="4"/>
  <c r="LJ53" i="4"/>
  <c r="KH53" i="4"/>
  <c r="IX53" i="4"/>
  <c r="HV53" i="4"/>
  <c r="HH53" i="4"/>
  <c r="GT53" i="4"/>
  <c r="FJ53" i="4"/>
  <c r="EV53" i="4"/>
  <c r="EH53" i="4"/>
  <c r="DT53" i="4"/>
  <c r="DF53" i="4"/>
  <c r="BV53" i="4"/>
  <c r="BH53" i="4"/>
  <c r="AT53" i="4"/>
  <c r="R53" i="4"/>
  <c r="IX32" i="4"/>
  <c r="IJ32" i="4"/>
  <c r="HH32" i="4"/>
  <c r="GT32" i="4"/>
  <c r="FJ32" i="4"/>
  <c r="EV32" i="4"/>
  <c r="DT32" i="4"/>
  <c r="DF32" i="4"/>
  <c r="BH32" i="4"/>
  <c r="AT32" i="4"/>
  <c r="AF32" i="4"/>
  <c r="IX31" i="4"/>
  <c r="IJ31" i="4"/>
  <c r="HV31" i="4"/>
  <c r="GT31" i="4"/>
  <c r="FJ31" i="4"/>
  <c r="EV31" i="4"/>
  <c r="EH31" i="4"/>
  <c r="DT31" i="4"/>
  <c r="DF31" i="4"/>
  <c r="BV31" i="4"/>
  <c r="AT31" i="4"/>
  <c r="AF31" i="4"/>
  <c r="R31" i="4"/>
  <c r="LO10" i="4"/>
  <c r="JV10" i="4"/>
  <c r="DU10" i="4"/>
  <c r="CF10" i="4"/>
  <c r="B10" i="4"/>
  <c r="LO8" i="4"/>
  <c r="JV8" i="4"/>
  <c r="IC8" i="4"/>
  <c r="DU8" i="4"/>
  <c r="CF8" i="4"/>
  <c r="AQ8" i="4"/>
  <c r="BV76" i="4" l="1"/>
  <c r="FJ52" i="4"/>
  <c r="IX30" i="4"/>
  <c r="ML76" i="4"/>
  <c r="BV52" i="4"/>
  <c r="FJ30" i="4"/>
  <c r="IX76" i="4"/>
  <c r="ML52" i="4"/>
  <c r="BV30" i="4"/>
  <c r="IX52" i="4"/>
  <c r="M88" i="4"/>
  <c r="C11" i="5"/>
  <c r="D11" i="5"/>
  <c r="E11" i="5"/>
  <c r="B11" i="5"/>
  <c r="KV76" i="4" l="1"/>
  <c r="AF52" i="4"/>
  <c r="DT30" i="4"/>
  <c r="HH76" i="4"/>
  <c r="KV52" i="4"/>
  <c r="AF30" i="4"/>
  <c r="HH52" i="4"/>
  <c r="AF76" i="4"/>
  <c r="DT52" i="4"/>
  <c r="HH30" i="4"/>
  <c r="R76" i="4"/>
  <c r="DF52" i="4"/>
  <c r="GT30" i="4"/>
  <c r="KH76" i="4"/>
  <c r="R52" i="4"/>
  <c r="DF30" i="4"/>
  <c r="GT76" i="4"/>
  <c r="KH52" i="4"/>
  <c r="R30" i="4"/>
  <c r="GT52" i="4"/>
  <c r="LX52" i="4"/>
  <c r="IJ52" i="4"/>
  <c r="BH76" i="4"/>
  <c r="EV52" i="4"/>
  <c r="IJ30" i="4"/>
  <c r="LX76" i="4"/>
  <c r="BH52" i="4"/>
  <c r="EV30" i="4"/>
  <c r="IJ76" i="4"/>
  <c r="BH30" i="4"/>
  <c r="HV76" i="4"/>
  <c r="LJ52" i="4"/>
  <c r="AT30" i="4"/>
  <c r="HV52" i="4"/>
  <c r="AT76" i="4"/>
  <c r="EH52" i="4"/>
  <c r="HV30" i="4"/>
  <c r="LJ76" i="4"/>
  <c r="AT52" i="4"/>
  <c r="EH30" i="4"/>
</calcChain>
</file>

<file path=xl/sharedStrings.xml><?xml version="1.0" encoding="utf-8"?>
<sst xmlns="http://schemas.openxmlformats.org/spreadsheetml/2006/main" count="309" uniqueCount="146">
  <si>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</si>
  <si>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</si>
  <si>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</si>
  <si>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</si>
  <si>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</si>
  <si>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</si>
  <si>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</si>
  <si>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</si>
  <si>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</si>
  <si>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</si>
  <si>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</si>
  <si>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</si>
  <si>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</si>
  <si>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</si>
  <si>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</si>
  <si>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</si>
  <si>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</si>
  <si>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</si>
  <si>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</si>
  <si>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</si>
  <si>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</si>
  <si>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</si>
  <si>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</si>
  <si>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</si>
  <si>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</si>
  <si>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</si>
  <si>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</si>
  <si>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</si>
  <si>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</si>
  <si>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</si>
  <si>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</si>
  <si>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</si>
  <si>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</si>
  <si>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</si>
  <si>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</si>
  <si>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</si>
  <si>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</si>
  <si>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</si>
  <si>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</si>
  <si>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</si>
  <si>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</si>
  <si>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</si>
  <si>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</si>
  <si>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</si>
  <si>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</si>
  <si>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</si>
  <si>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</si>
  <si>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</si>
  <si>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</si>
  <si>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</si>
  <si>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</si>
  <si>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</si>
  <si>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</si>
  <si>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</si>
  <si>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</si>
  <si>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</si>
  <si>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</si>
  <si>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</si>
  <si>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</si>
  <si>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</si>
  <si>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</si>
  <si>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</si>
  <si>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</si>
  <si>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</si>
  <si>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</si>
  <si>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</si>
  <si>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</si>
  <si>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</si>
  <si>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</si>
  <si>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</si>
  <si>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</si>
  <si>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</si>
  <si>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</si>
  <si>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</si>
  <si>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</si>
  <si>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</si>
  <si>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</si>
  <si>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</si>
  <si>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</si>
  <si>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</si>
  <si>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</si>
  <si>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</si>
  <si>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</si>
  <si>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</si>
  <si>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</si>
  <si>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</si>
  <si>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</si>
  <si>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</si>
  <si>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</si>
  <si>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</si>
  <si>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</si>
  <si>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</si>
  <si>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</si>
  <si>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</si>
  <si>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</si>
  <si>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</si>
  <si>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</si>
  <si>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</si>
  <si>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</si>
  <si>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</si>
  <si>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</si>
  <si>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</si>
  <si>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</si>
  <si>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</si>
  <si>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</si>
  <si>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当該値(N-1)</t>
    <phoneticPr fontId="5"/>
  </si>
  <si>
    <t>当該値(N)</t>
    <phoneticPr fontId="5"/>
  </si>
  <si>
    <t>当該値(N-2)</t>
    <phoneticPr fontId="5"/>
  </si>
  <si>
    <t>当該値(N-3)</t>
    <phoneticPr fontId="5"/>
  </si>
  <si>
    <t>当該値(N-4)</t>
    <phoneticPr fontId="5"/>
  </si>
  <si>
    <t>当該値(N)</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</si>
  <si>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</si>
  <si>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</si>
  <si>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</si>
  <si>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</si>
  <si>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</si>
  <si>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</si>
  <si>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</si>
  <si>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</si>
  <si>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</si>
  <si>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</si>
  <si>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</si>
  <si>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</si>
  <si>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</si>
  <si>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</si>
  <si>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</si>
  <si>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雲仙市</t>
  </si>
  <si>
    <t>望洋荘</t>
  </si>
  <si>
    <t>法非適用</t>
  </si>
  <si>
    <t>観光施設事業</t>
  </si>
  <si>
    <t>休養宿泊施設</t>
  </si>
  <si>
    <t>Ｃ</t>
  </si>
  <si>
    <t>非設置</t>
  </si>
  <si>
    <t>該当数値なし</t>
  </si>
  <si>
    <t>無</t>
  </si>
  <si>
    <t>-</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</si>
  <si>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</si>
  <si>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</si>
  <si>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</si>
  <si>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</si>
  <si>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</si>
  <si>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</si>
  <si>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令和元年度から温泉利用の日帰り入浴・休憩のみの運営とし、宿泊業を停止している。</t>
    <rPh sb="1" eb="3">
      <t>レイワ</t>
    </rPh>
    <rPh sb="3" eb="5">
      <t>ガンネン</t>
    </rPh>
    <rPh sb="5" eb="6">
      <t>ド</t>
    </rPh>
    <rPh sb="8" eb="10">
      <t>オンセン</t>
    </rPh>
    <rPh sb="10" eb="12">
      <t>リヨウ</t>
    </rPh>
    <rPh sb="13" eb="15">
      <t>ヒガエ</t>
    </rPh>
    <rPh sb="16" eb="18">
      <t>ニュウヨク</t>
    </rPh>
    <rPh sb="19" eb="21">
      <t>キュウケイ</t>
    </rPh>
    <rPh sb="24" eb="26">
      <t>ウンエイ</t>
    </rPh>
    <rPh sb="29" eb="31">
      <t>シュクハク</t>
    </rPh>
    <rPh sb="31" eb="32">
      <t>ギョウ</t>
    </rPh>
    <rPh sb="33" eb="35">
      <t>テイシ</t>
    </rPh>
    <phoneticPr fontId="5"/>
  </si>
  <si>
    <t>　企業債の償還が終了したことに伴い、企業債残高対料金収支比率が０となっているが、築５０年以上経過している本施設は、今後建替え等の更新投資が見込まれるため、事業継続にあたっては、どの程度の規模にするか等、投資の効率化についても慎重に検討することが必要と考える。</t>
    <rPh sb="1" eb="3">
      <t>キギョウ</t>
    </rPh>
    <rPh sb="3" eb="4">
      <t>サイ</t>
    </rPh>
    <rPh sb="5" eb="7">
      <t>ショウカン</t>
    </rPh>
    <rPh sb="8" eb="10">
      <t>シュウリョウ</t>
    </rPh>
    <rPh sb="15" eb="16">
      <t>トモナ</t>
    </rPh>
    <rPh sb="18" eb="20">
      <t>キギョウ</t>
    </rPh>
    <rPh sb="20" eb="21">
      <t>サイ</t>
    </rPh>
    <rPh sb="21" eb="23">
      <t>ザンダカ</t>
    </rPh>
    <rPh sb="23" eb="24">
      <t>タイ</t>
    </rPh>
    <rPh sb="24" eb="26">
      <t>リョウキン</t>
    </rPh>
    <rPh sb="26" eb="28">
      <t>シュウシ</t>
    </rPh>
    <rPh sb="28" eb="30">
      <t>ヒリツ</t>
    </rPh>
    <rPh sb="40" eb="41">
      <t>チク</t>
    </rPh>
    <rPh sb="43" eb="44">
      <t>ネン</t>
    </rPh>
    <rPh sb="44" eb="46">
      <t>イジョウ</t>
    </rPh>
    <rPh sb="46" eb="48">
      <t>ケイカ</t>
    </rPh>
    <rPh sb="52" eb="53">
      <t>ホン</t>
    </rPh>
    <rPh sb="53" eb="55">
      <t>シセツ</t>
    </rPh>
    <rPh sb="57" eb="59">
      <t>コンゴ</t>
    </rPh>
    <rPh sb="59" eb="61">
      <t>タテカ</t>
    </rPh>
    <rPh sb="62" eb="63">
      <t>トウ</t>
    </rPh>
    <rPh sb="64" eb="66">
      <t>コウシン</t>
    </rPh>
    <rPh sb="66" eb="68">
      <t>トウシ</t>
    </rPh>
    <rPh sb="69" eb="71">
      <t>ミコ</t>
    </rPh>
    <rPh sb="77" eb="79">
      <t>ジギョウ</t>
    </rPh>
    <rPh sb="79" eb="81">
      <t>ケイゾク</t>
    </rPh>
    <rPh sb="90" eb="92">
      <t>テイド</t>
    </rPh>
    <rPh sb="93" eb="95">
      <t>キボ</t>
    </rPh>
    <rPh sb="99" eb="100">
      <t>トウ</t>
    </rPh>
    <rPh sb="101" eb="103">
      <t>トウシ</t>
    </rPh>
    <rPh sb="104" eb="107">
      <t>コウリツカ</t>
    </rPh>
    <rPh sb="112" eb="114">
      <t>シンチョウ</t>
    </rPh>
    <rPh sb="115" eb="117">
      <t>ケントウ</t>
    </rPh>
    <rPh sb="122" eb="124">
      <t>ヒツヨウ</t>
    </rPh>
    <rPh sb="125" eb="126">
      <t>カンガ</t>
    </rPh>
    <phoneticPr fontId="5"/>
  </si>
  <si>
    <t>　本施設は、浴場棟が昭和３８年、宿泊施設棟が昭和４０年に建設され、平成２０年に大規模改修を行ったが、施設は老朽化し、更新時期でもあるため、今後の方針について検討を行っている状況である。
　本来、公営企業では、独立採算が基本原則であるが、入浴・休憩料金収入のみで採算をとるのは困難な状況であるため、一般会計への依存度が高い状況となっており、現状では劇的な収入増額が見込めない以上、一般会計繰入金を少しでも減らすための歳出抑制に努める必要がある。
　また、今後の方向性の検討に際しても、公営企業としての持続可能性や施設の規模、目的、料金体系等を慎重に検討する必要がある。</t>
    <rPh sb="1" eb="2">
      <t>ホン</t>
    </rPh>
    <rPh sb="2" eb="4">
      <t>シセツ</t>
    </rPh>
    <rPh sb="6" eb="8">
      <t>ヨクジョウ</t>
    </rPh>
    <rPh sb="8" eb="9">
      <t>トウ</t>
    </rPh>
    <rPh sb="10" eb="12">
      <t>ショウワ</t>
    </rPh>
    <rPh sb="14" eb="15">
      <t>ネン</t>
    </rPh>
    <rPh sb="16" eb="18">
      <t>シュクハク</t>
    </rPh>
    <rPh sb="18" eb="20">
      <t>シセツ</t>
    </rPh>
    <rPh sb="20" eb="21">
      <t>トウ</t>
    </rPh>
    <rPh sb="22" eb="24">
      <t>ショウワ</t>
    </rPh>
    <rPh sb="26" eb="27">
      <t>ネン</t>
    </rPh>
    <rPh sb="28" eb="30">
      <t>ケンセツ</t>
    </rPh>
    <rPh sb="33" eb="35">
      <t>ヘイセイ</t>
    </rPh>
    <rPh sb="37" eb="38">
      <t>ネン</t>
    </rPh>
    <rPh sb="39" eb="42">
      <t>ダイキボ</t>
    </rPh>
    <rPh sb="42" eb="44">
      <t>カイシュウ</t>
    </rPh>
    <rPh sb="45" eb="46">
      <t>オコナ</t>
    </rPh>
    <rPh sb="50" eb="52">
      <t>シセツ</t>
    </rPh>
    <rPh sb="53" eb="56">
      <t>ロウキュウカ</t>
    </rPh>
    <rPh sb="58" eb="60">
      <t>コウシン</t>
    </rPh>
    <rPh sb="60" eb="62">
      <t>ジキ</t>
    </rPh>
    <rPh sb="69" eb="71">
      <t>コンゴ</t>
    </rPh>
    <rPh sb="72" eb="74">
      <t>ホウシン</t>
    </rPh>
    <rPh sb="78" eb="80">
      <t>ケントウ</t>
    </rPh>
    <rPh sb="81" eb="82">
      <t>オコナ</t>
    </rPh>
    <rPh sb="86" eb="88">
      <t>ジョウキョウ</t>
    </rPh>
    <rPh sb="94" eb="96">
      <t>ホンライ</t>
    </rPh>
    <rPh sb="97" eb="99">
      <t>コウエイ</t>
    </rPh>
    <rPh sb="99" eb="101">
      <t>キギョウ</t>
    </rPh>
    <rPh sb="104" eb="106">
      <t>ドクリツ</t>
    </rPh>
    <rPh sb="106" eb="108">
      <t>サイサン</t>
    </rPh>
    <rPh sb="109" eb="111">
      <t>キホン</t>
    </rPh>
    <rPh sb="111" eb="113">
      <t>ゲンソク</t>
    </rPh>
    <rPh sb="118" eb="120">
      <t>ニュウヨク</t>
    </rPh>
    <rPh sb="121" eb="123">
      <t>キュウケイ</t>
    </rPh>
    <rPh sb="123" eb="127">
      <t>リョウキンシュウニュウ</t>
    </rPh>
    <rPh sb="137" eb="139">
      <t>コンナン</t>
    </rPh>
    <rPh sb="140" eb="142">
      <t>ジョウキョウ</t>
    </rPh>
    <rPh sb="148" eb="150">
      <t>イッパン</t>
    </rPh>
    <rPh sb="150" eb="152">
      <t>カイケイ</t>
    </rPh>
    <rPh sb="154" eb="157">
      <t>イゾンド</t>
    </rPh>
    <rPh sb="158" eb="159">
      <t>タカ</t>
    </rPh>
    <rPh sb="160" eb="162">
      <t>ジョウキョウ</t>
    </rPh>
    <rPh sb="169" eb="171">
      <t>ゲンジョウ</t>
    </rPh>
    <rPh sb="173" eb="175">
      <t>ゲキテキ</t>
    </rPh>
    <rPh sb="176" eb="178">
      <t>シュウニュウ</t>
    </rPh>
    <rPh sb="178" eb="180">
      <t>ゾウガク</t>
    </rPh>
    <rPh sb="181" eb="183">
      <t>ミコ</t>
    </rPh>
    <rPh sb="186" eb="188">
      <t>イジョウ</t>
    </rPh>
    <rPh sb="189" eb="191">
      <t>イッパン</t>
    </rPh>
    <rPh sb="191" eb="193">
      <t>カイケイ</t>
    </rPh>
    <rPh sb="193" eb="195">
      <t>クリイレ</t>
    </rPh>
    <rPh sb="195" eb="196">
      <t>キン</t>
    </rPh>
    <rPh sb="197" eb="198">
      <t>スコ</t>
    </rPh>
    <rPh sb="201" eb="202">
      <t>ヘ</t>
    </rPh>
    <rPh sb="206" eb="208">
      <t>サイシュツ</t>
    </rPh>
    <rPh sb="208" eb="210">
      <t>ヨクセイ</t>
    </rPh>
    <rPh sb="211" eb="212">
      <t>ツト</t>
    </rPh>
    <rPh sb="214" eb="216">
      <t>ヒツヨウ</t>
    </rPh>
    <rPh sb="225" eb="227">
      <t>コンゴ</t>
    </rPh>
    <rPh sb="228" eb="231">
      <t>ホウコウセイ</t>
    </rPh>
    <rPh sb="232" eb="234">
      <t>ケントウ</t>
    </rPh>
    <rPh sb="235" eb="236">
      <t>サイ</t>
    </rPh>
    <rPh sb="240" eb="242">
      <t>コウエイ</t>
    </rPh>
    <rPh sb="242" eb="244">
      <t>キギョウ</t>
    </rPh>
    <rPh sb="248" eb="250">
      <t>ジゾク</t>
    </rPh>
    <rPh sb="250" eb="253">
      <t>カノウセイ</t>
    </rPh>
    <rPh sb="254" eb="256">
      <t>シセツ</t>
    </rPh>
    <rPh sb="257" eb="259">
      <t>キボ</t>
    </rPh>
    <rPh sb="260" eb="262">
      <t>モクテキ</t>
    </rPh>
    <rPh sb="263" eb="265">
      <t>リョウキン</t>
    </rPh>
    <rPh sb="265" eb="267">
      <t>タイケイ</t>
    </rPh>
    <rPh sb="267" eb="268">
      <t>ナド</t>
    </rPh>
    <rPh sb="269" eb="271">
      <t>シンチョウ</t>
    </rPh>
    <rPh sb="272" eb="274">
      <t>ケントウ</t>
    </rPh>
    <phoneticPr fontId="5"/>
  </si>
  <si>
    <t>　昨年度に引き続き、年間を通して安定した運営が出来たことで、昨年度と比較して収益的収支比率は減少したものの１００％以上となり、一般会計からの繰入金は減少し、他会計補助金比率は低い数値となった。
　収益的収支比率は１００％以上となり、他会計補助金比率は改善しているが、営業に関する収益指標である売上高ＧＯＰ比率や企業収益の成長指標であるＥＢＩＴＤＡには大幅な改善が見られず、一般会計からの繰入金への依存度が大きいため、更なる費用削減など、経営改善に向けた取組が必要であると考える。</t>
    <rPh sb="1" eb="4">
      <t>サクネンド</t>
    </rPh>
    <rPh sb="5" eb="6">
      <t>ヒ</t>
    </rPh>
    <rPh sb="7" eb="8">
      <t>ツヅ</t>
    </rPh>
    <rPh sb="10" eb="12">
      <t>ネンカン</t>
    </rPh>
    <rPh sb="13" eb="14">
      <t>トオ</t>
    </rPh>
    <rPh sb="16" eb="18">
      <t>アンテイ</t>
    </rPh>
    <rPh sb="20" eb="22">
      <t>ウンエイ</t>
    </rPh>
    <rPh sb="23" eb="25">
      <t>デキ</t>
    </rPh>
    <rPh sb="30" eb="33">
      <t>サクネンド</t>
    </rPh>
    <rPh sb="34" eb="36">
      <t>ヒカク</t>
    </rPh>
    <rPh sb="38" eb="41">
      <t>シュウエキテキ</t>
    </rPh>
    <rPh sb="41" eb="43">
      <t>シュウシ</t>
    </rPh>
    <rPh sb="43" eb="45">
      <t>ヒリツ</t>
    </rPh>
    <rPh sb="46" eb="48">
      <t>ゲンショウ</t>
    </rPh>
    <rPh sb="95" eb="97">
      <t>シュウシヒリツ</t>
    </rPh>
    <rPh sb="101" eb="103">
      <t>イジョウ</t>
    </rPh>
    <rPh sb="109" eb="110">
      <t>タカ</t>
    </rPh>
    <rPh sb="116" eb="117">
      <t>タ</t>
    </rPh>
    <rPh sb="117" eb="119">
      <t>カイケイ</t>
    </rPh>
    <rPh sb="119" eb="122">
      <t>ホジョキン</t>
    </rPh>
    <rPh sb="122" eb="124">
      <t>ヒリツ</t>
    </rPh>
    <rPh sb="125" eb="127">
      <t>カイゼン</t>
    </rPh>
    <rPh sb="140" eb="143">
      <t>シュウエキテキ</t>
    </rPh>
    <rPh sb="143" eb="145">
      <t>シュウシ</t>
    </rPh>
    <rPh sb="145" eb="147">
      <t>ヒリツ</t>
    </rPh>
    <rPh sb="152" eb="154">
      <t>ミマン</t>
    </rPh>
    <rPh sb="160" eb="162">
      <t>エイギョウ</t>
    </rPh>
    <rPh sb="163" eb="164">
      <t>カン</t>
    </rPh>
    <rPh sb="166" eb="168">
      <t>シュウエキ</t>
    </rPh>
    <rPh sb="168" eb="170">
      <t>シヒョウ</t>
    </rPh>
    <rPh sb="175" eb="177">
      <t>オオハバ</t>
    </rPh>
    <rPh sb="178" eb="180">
      <t>カイゼン</t>
    </rPh>
    <rPh sb="181" eb="182">
      <t>ミ</t>
    </rPh>
    <rPh sb="202" eb="203">
      <t>オオ</t>
    </rPh>
    <rPh sb="223" eb="225">
      <t>ケイネン</t>
    </rPh>
    <rPh sb="225" eb="227">
      <t>ヒカク</t>
    </rPh>
    <rPh sb="231" eb="233">
      <t>スウチ</t>
    </rPh>
    <rPh sb="234" eb="236">
      <t>ゲンショウケイエイカイゼンムトリクミヒツヨウカンガ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</si>
</sst>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2" xfId="0" applyFont="1" applyBorder="1" applyAlignment="1" applyProtection="1">
      <alignment horizontal="justify"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9A9-41E3-B179-4054292A8A43}"/>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0</c:v>
                </c:pt>
                <c:pt idx="2">
                  <c:v>0</c:v>
                </c:pt>
                <c:pt idx="3">
                  <c:v>0</c:v>
                </c:pt>
                <c:pt idx="4">
                  <c:v>0</c:v>
                </c:pt>
              </c:numCache>
            </c:numRef>
          </c:val>
          <c:smooth val="0"/>
          <c:extLst>
            <c:ext xmlns:c16="http://schemas.microsoft.com/office/drawing/2014/chart" uri="{C3380CC4-5D6E-409C-BE32-E72D297353CC}">
              <c16:uniqueId val="{00000001-19A9-41E3-B179-4054292A8A43}"/>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32</c:v>
                </c:pt>
                <c:pt idx="1">
                  <c:v>51</c:v>
                </c:pt>
                <c:pt idx="2">
                  <c:v>91.4</c:v>
                </c:pt>
                <c:pt idx="3">
                  <c:v>49.6</c:v>
                </c:pt>
                <c:pt idx="4">
                  <c:v>35.9</c:v>
                </c:pt>
              </c:numCache>
            </c:numRef>
          </c:val>
          <c:extLst>
            <c:ext xmlns:c16="http://schemas.microsoft.com/office/drawing/2014/chart" uri="{C3380CC4-5D6E-409C-BE32-E72D297353CC}">
              <c16:uniqueId val="{00000000-91CE-4C49-BAF7-C7AD4D8AF65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26</c:v>
                </c:pt>
                <c:pt idx="2">
                  <c:v>40.799999999999997</c:v>
                </c:pt>
                <c:pt idx="3">
                  <c:v>22.8</c:v>
                </c:pt>
                <c:pt idx="4">
                  <c:v>17.7</c:v>
                </c:pt>
              </c:numCache>
            </c:numRef>
          </c:val>
          <c:smooth val="0"/>
          <c:extLst>
            <c:ext xmlns:c16="http://schemas.microsoft.com/office/drawing/2014/chart" uri="{C3380CC4-5D6E-409C-BE32-E72D297353CC}">
              <c16:uniqueId val="{00000001-91CE-4C49-BAF7-C7AD4D8AF65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87.5</c:v>
                </c:pt>
                <c:pt idx="1">
                  <c:v>76.8</c:v>
                </c:pt>
                <c:pt idx="2">
                  <c:v>82.1</c:v>
                </c:pt>
                <c:pt idx="3">
                  <c:v>112.3</c:v>
                </c:pt>
                <c:pt idx="4">
                  <c:v>101.1</c:v>
                </c:pt>
              </c:numCache>
            </c:numRef>
          </c:val>
          <c:extLst>
            <c:ext xmlns:c16="http://schemas.microsoft.com/office/drawing/2014/chart" uri="{C3380CC4-5D6E-409C-BE32-E72D297353CC}">
              <c16:uniqueId val="{00000000-EE95-4502-AE72-81777D0BD18D}"/>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99.8</c:v>
                </c:pt>
                <c:pt idx="2">
                  <c:v>97.4</c:v>
                </c:pt>
                <c:pt idx="3">
                  <c:v>107.4</c:v>
                </c:pt>
                <c:pt idx="4">
                  <c:v>98.1</c:v>
                </c:pt>
              </c:numCache>
            </c:numRef>
          </c:val>
          <c:smooth val="0"/>
          <c:extLst>
            <c:ext xmlns:c16="http://schemas.microsoft.com/office/drawing/2014/chart" uri="{C3380CC4-5D6E-409C-BE32-E72D297353CC}">
              <c16:uniqueId val="{00000001-EE95-4502-AE72-81777D0BD18D}"/>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-14886</c:v>
                </c:pt>
                <c:pt idx="1">
                  <c:v>-17771</c:v>
                </c:pt>
                <c:pt idx="2">
                  <c:v>-27922</c:v>
                </c:pt>
                <c:pt idx="3">
                  <c:v>-13036</c:v>
                </c:pt>
                <c:pt idx="4">
                  <c:v>-13853</c:v>
                </c:pt>
              </c:numCache>
            </c:numRef>
          </c:val>
          <c:extLst>
            <c:ext xmlns:c16="http://schemas.microsoft.com/office/drawing/2014/chart" uri="{C3380CC4-5D6E-409C-BE32-E72D297353CC}">
              <c16:uniqueId val="{00000000-36F3-4E6E-AD25-49503F514F4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-5315</c:v>
                </c:pt>
                <c:pt idx="2">
                  <c:v>-9041</c:v>
                </c:pt>
                <c:pt idx="3">
                  <c:v>-4016</c:v>
                </c:pt>
                <c:pt idx="4">
                  <c:v>-6188</c:v>
                </c:pt>
              </c:numCache>
            </c:numRef>
          </c:val>
          <c:smooth val="0"/>
          <c:extLst>
            <c:ext xmlns:c16="http://schemas.microsoft.com/office/drawing/2014/chart" uri="{C3380CC4-5D6E-409C-BE32-E72D297353CC}">
              <c16:uniqueId val="{00000001-36F3-4E6E-AD25-49503F514F4C}"/>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-33</c:v>
                </c:pt>
                <c:pt idx="1">
                  <c:v>-145.4</c:v>
                </c:pt>
                <c:pt idx="2">
                  <c:v>-453.1</c:v>
                </c:pt>
                <c:pt idx="3">
                  <c:v>-62.3</c:v>
                </c:pt>
                <c:pt idx="4">
                  <c:v>-56.1</c:v>
                </c:pt>
              </c:numCache>
            </c:numRef>
          </c:val>
          <c:extLst>
            <c:ext xmlns:c16="http://schemas.microsoft.com/office/drawing/2014/chart" uri="{C3380CC4-5D6E-409C-BE32-E72D297353CC}">
              <c16:uniqueId val="{00000000-3F7D-4B91-A0C9-1C24F57BB07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60.6</c:v>
                </c:pt>
                <c:pt idx="2">
                  <c:v>-56.8</c:v>
                </c:pt>
                <c:pt idx="3">
                  <c:v>108.9</c:v>
                </c:pt>
                <c:pt idx="4">
                  <c:v>101.6</c:v>
                </c:pt>
              </c:numCache>
            </c:numRef>
          </c:val>
          <c:smooth val="0"/>
          <c:extLst>
            <c:ext xmlns:c16="http://schemas.microsoft.com/office/drawing/2014/chart" uri="{C3380CC4-5D6E-409C-BE32-E72D297353CC}">
              <c16:uniqueId val="{00000001-3F7D-4B91-A0C9-1C24F57BB071}"/>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81.8</c:v>
                </c:pt>
                <c:pt idx="1">
                  <c:v>0</c:v>
                </c:pt>
                <c:pt idx="2">
                  <c:v>4.9000000000000004</c:v>
                </c:pt>
                <c:pt idx="3">
                  <c:v>0</c:v>
                </c:pt>
                <c:pt idx="4">
                  <c:v>0</c:v>
                </c:pt>
              </c:numCache>
            </c:numRef>
          </c:val>
          <c:extLst>
            <c:ext xmlns:c16="http://schemas.microsoft.com/office/drawing/2014/chart" uri="{C3380CC4-5D6E-409C-BE32-E72D297353CC}">
              <c16:uniqueId val="{00000000-EAD1-42F1-B4A9-2DAABF0B8345}"/>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10.8</c:v>
                </c:pt>
                <c:pt idx="2">
                  <c:v>10.199999999999999</c:v>
                </c:pt>
                <c:pt idx="3">
                  <c:v>9.1999999999999993</c:v>
                </c:pt>
                <c:pt idx="4">
                  <c:v>11.8</c:v>
                </c:pt>
              </c:numCache>
            </c:numRef>
          </c:val>
          <c:smooth val="0"/>
          <c:extLst>
            <c:ext xmlns:c16="http://schemas.microsoft.com/office/drawing/2014/chart" uri="{C3380CC4-5D6E-409C-BE32-E72D297353CC}">
              <c16:uniqueId val="{00000001-EAD1-42F1-B4A9-2DAABF0B8345}"/>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0</c:v>
                </c:pt>
                <c:pt idx="1">
                  <c:v>#N/A</c:v>
                </c:pt>
                <c:pt idx="2">
                  <c:v>#N/A</c:v>
                </c:pt>
                <c:pt idx="3">
                  <c:v>#N/A</c:v>
                </c:pt>
                <c:pt idx="4">
                  <c:v>#N/A</c:v>
                </c:pt>
              </c:numCache>
            </c:numRef>
          </c:val>
          <c:extLst>
            <c:ext xmlns:c16="http://schemas.microsoft.com/office/drawing/2014/chart" uri="{C3380CC4-5D6E-409C-BE32-E72D297353CC}">
              <c16:uniqueId val="{00000000-26C9-4888-8FAF-B0623506CCD6}"/>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0</c:v>
                </c:pt>
                <c:pt idx="2">
                  <c:v>#N/A</c:v>
                </c:pt>
                <c:pt idx="3">
                  <c:v>#N/A</c:v>
                </c:pt>
                <c:pt idx="4">
                  <c:v>#N/A</c:v>
                </c:pt>
              </c:numCache>
            </c:numRef>
          </c:val>
          <c:smooth val="0"/>
          <c:extLst>
            <c:ext xmlns:c16="http://schemas.microsoft.com/office/drawing/2014/chart" uri="{C3380CC4-5D6E-409C-BE32-E72D297353CC}">
              <c16:uniqueId val="{00000001-26C9-4888-8FAF-B0623506CCD6}"/>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85.5</c:v>
                </c:pt>
                <c:pt idx="1">
                  <c:v>36.6</c:v>
                </c:pt>
                <c:pt idx="2">
                  <c:v>0</c:v>
                </c:pt>
                <c:pt idx="3">
                  <c:v>0</c:v>
                </c:pt>
                <c:pt idx="4">
                  <c:v>0</c:v>
                </c:pt>
              </c:numCache>
            </c:numRef>
          </c:val>
          <c:extLst>
            <c:ext xmlns:c16="http://schemas.microsoft.com/office/drawing/2014/chart" uri="{C3380CC4-5D6E-409C-BE32-E72D297353CC}">
              <c16:uniqueId val="{00000000-04C5-4ED3-8776-3B09A5B54617}"/>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0</c:v>
                </c:pt>
                <c:pt idx="2">
                  <c:v>0</c:v>
                </c:pt>
                <c:pt idx="3">
                  <c:v>0</c:v>
                </c:pt>
                <c:pt idx="4">
                  <c:v>3.8</c:v>
                </c:pt>
              </c:numCache>
            </c:numRef>
          </c:val>
          <c:smooth val="0"/>
          <c:extLst>
            <c:ext xmlns:c16="http://schemas.microsoft.com/office/drawing/2014/chart" uri="{C3380CC4-5D6E-409C-BE32-E72D297353CC}">
              <c16:uniqueId val="{00000001-04C5-4ED3-8776-3B09A5B54617}"/>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84F3-4D4A-82CD-2FE12B9A1F2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84F3-4D4A-82CD-2FE12B9A1F2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74AE-4022-B9A6-625134D1D56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4AE-4022-B9A6-625134D1D56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6.6000000000000003E-2</c:v>
                </c:pt>
                <c:pt idx="1">
                  <c:v>6.6199999999999995E-2</c:v>
                </c:pt>
                <c:pt idx="2">
                  <c:v>3.8100000000000002E-2</c:v>
                </c:pt>
                <c:pt idx="3">
                  <c:v>5.4899999999999997E-2</c:v>
                </c:pt>
                <c:pt idx="4">
                  <c:v>4.6100000000000002E-2</c:v>
                </c:pt>
              </c:numCache>
            </c:numRef>
          </c:val>
          <c:smooth val="0"/>
          <c:extLst>
            <c:ext xmlns:c16="http://schemas.microsoft.com/office/drawing/2014/chart" uri="{C3380CC4-5D6E-409C-BE32-E72D297353CC}">
              <c16:uniqueId val="{00000000-5965-4269-A252-A135F905E63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65-4269-A252-A135F905E632}"/>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EN1" zoomScaleNormal="100" zoomScaleSheetLayoutView="70" workbookViewId="0">
      <selection activeCell="NI15" sqref="NI15:NW30"/>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row>
    <row r="3" spans="1:387" ht="9.75" customHeight="1" x14ac:dyDescent="0.2">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row>
    <row r="4" spans="1:387" ht="9.75" customHeight="1" x14ac:dyDescent="0.2">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9" t="str">
        <f>データ!H6&amp;"　"&amp;データ!I6</f>
        <v>長崎県雲仙市　望洋荘</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7"/>
      <c r="AQ7" s="115" t="s">
        <v>2</v>
      </c>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7"/>
      <c r="CF7" s="115" t="s">
        <v>3</v>
      </c>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7"/>
      <c r="DU7" s="118" t="s">
        <v>4</v>
      </c>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t="s">
        <v>5</v>
      </c>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8" t="s">
        <v>6</v>
      </c>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t="s">
        <v>7</v>
      </c>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t="s">
        <v>8</v>
      </c>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3"/>
      <c r="NI7" s="130" t="s">
        <v>9</v>
      </c>
      <c r="NJ7" s="131"/>
      <c r="NK7" s="131"/>
      <c r="NL7" s="131"/>
      <c r="NM7" s="131"/>
      <c r="NN7" s="131"/>
      <c r="NO7" s="131"/>
      <c r="NP7" s="131"/>
      <c r="NQ7" s="131"/>
      <c r="NR7" s="131"/>
      <c r="NS7" s="131"/>
      <c r="NT7" s="131"/>
      <c r="NU7" s="131"/>
      <c r="NV7" s="132"/>
    </row>
    <row r="8" spans="1:387" ht="18.75" customHeight="1" x14ac:dyDescent="0.2">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観光施設事業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休養宿泊施設</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94" t="str">
        <f>データ!M7</f>
        <v>Ｃ</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11">
        <f>データ!S7</f>
        <v>263</v>
      </c>
      <c r="ID8" s="111"/>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94" t="str">
        <f>データ!T7</f>
        <v>無</v>
      </c>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112" t="str">
        <f>データ!U7</f>
        <v>-</v>
      </c>
      <c r="LP8" s="112"/>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3"/>
      <c r="NI8" s="126" t="s">
        <v>10</v>
      </c>
      <c r="NJ8" s="127"/>
      <c r="NK8" s="113" t="s">
        <v>11</v>
      </c>
      <c r="NL8" s="113"/>
      <c r="NM8" s="113"/>
      <c r="NN8" s="113"/>
      <c r="NO8" s="113"/>
      <c r="NP8" s="113"/>
      <c r="NQ8" s="113"/>
      <c r="NR8" s="113"/>
      <c r="NS8" s="113"/>
      <c r="NT8" s="113"/>
      <c r="NU8" s="113"/>
      <c r="NV8" s="114"/>
    </row>
    <row r="9" spans="1:387" ht="18.75" customHeight="1" x14ac:dyDescent="0.2">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c r="AQ9" s="115" t="s">
        <v>13</v>
      </c>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7"/>
      <c r="CF9" s="115" t="s">
        <v>14</v>
      </c>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7"/>
      <c r="DU9" s="118" t="s">
        <v>15</v>
      </c>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8" t="s">
        <v>16</v>
      </c>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t="s">
        <v>17</v>
      </c>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t="s">
        <v>18</v>
      </c>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3"/>
      <c r="NI9" s="119" t="s">
        <v>19</v>
      </c>
      <c r="NJ9" s="120"/>
      <c r="NK9" s="121" t="s">
        <v>20</v>
      </c>
      <c r="NL9" s="121"/>
      <c r="NM9" s="121"/>
      <c r="NN9" s="121"/>
      <c r="NO9" s="121"/>
      <c r="NP9" s="121"/>
      <c r="NQ9" s="121"/>
      <c r="NR9" s="121"/>
      <c r="NS9" s="121"/>
      <c r="NT9" s="121"/>
      <c r="NU9" s="121"/>
      <c r="NV9" s="122"/>
    </row>
    <row r="10" spans="1:387" ht="18.75" customHeight="1" x14ac:dyDescent="0.2">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5" t="str">
        <f>データ!P7</f>
        <v>該当数値なし</v>
      </c>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7"/>
      <c r="CF10" s="108">
        <f>データ!Q7</f>
        <v>3123</v>
      </c>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10"/>
      <c r="DU10" s="111">
        <f>データ!R7</f>
        <v>0</v>
      </c>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94" t="str">
        <f>データ!V7</f>
        <v>有</v>
      </c>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112">
        <f>データ!W7</f>
        <v>100</v>
      </c>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94" t="str">
        <f>データ!X7</f>
        <v>有</v>
      </c>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2"/>
      <c r="NI10" s="95" t="s">
        <v>21</v>
      </c>
      <c r="NJ10" s="96"/>
      <c r="NK10" s="97" t="s">
        <v>22</v>
      </c>
      <c r="NL10" s="97"/>
      <c r="NM10" s="97"/>
      <c r="NN10" s="97"/>
      <c r="NO10" s="97"/>
      <c r="NP10" s="97"/>
      <c r="NQ10" s="97"/>
      <c r="NR10" s="97"/>
      <c r="NS10" s="97"/>
      <c r="NT10" s="97"/>
      <c r="NU10" s="97"/>
      <c r="NV10" s="98"/>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9" t="s">
        <v>23</v>
      </c>
      <c r="NJ11" s="99"/>
      <c r="NK11" s="99"/>
      <c r="NL11" s="99"/>
      <c r="NM11" s="99"/>
      <c r="NN11" s="99"/>
      <c r="NO11" s="99"/>
      <c r="NP11" s="99"/>
      <c r="NQ11" s="99"/>
      <c r="NR11" s="99"/>
      <c r="NS11" s="99"/>
      <c r="NT11" s="99"/>
      <c r="NU11" s="99"/>
      <c r="NV11" s="99"/>
      <c r="NW11" s="99"/>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9"/>
      <c r="NJ12" s="99"/>
      <c r="NK12" s="99"/>
      <c r="NL12" s="99"/>
      <c r="NM12" s="99"/>
      <c r="NN12" s="99"/>
      <c r="NO12" s="99"/>
      <c r="NP12" s="99"/>
      <c r="NQ12" s="99"/>
      <c r="NR12" s="99"/>
      <c r="NS12" s="99"/>
      <c r="NT12" s="99"/>
      <c r="NU12" s="99"/>
      <c r="NV12" s="99"/>
      <c r="NW12" s="99"/>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0"/>
      <c r="NJ13" s="100"/>
      <c r="NK13" s="100"/>
      <c r="NL13" s="100"/>
      <c r="NM13" s="100"/>
      <c r="NN13" s="100"/>
      <c r="NO13" s="100"/>
      <c r="NP13" s="100"/>
      <c r="NQ13" s="100"/>
      <c r="NR13" s="100"/>
      <c r="NS13" s="100"/>
      <c r="NT13" s="100"/>
      <c r="NU13" s="100"/>
      <c r="NV13" s="100"/>
      <c r="NW13" s="100"/>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101"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102"/>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103"/>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104"/>
      <c r="NH15" s="2"/>
      <c r="NI15" s="76" t="s">
        <v>145</v>
      </c>
      <c r="NJ15" s="77"/>
      <c r="NK15" s="77"/>
      <c r="NL15" s="77"/>
      <c r="NM15" s="77"/>
      <c r="NN15" s="77"/>
      <c r="NO15" s="77"/>
      <c r="NP15" s="77"/>
      <c r="NQ15" s="77"/>
      <c r="NR15" s="77"/>
      <c r="NS15" s="77"/>
      <c r="NT15" s="77"/>
      <c r="NU15" s="77"/>
      <c r="NV15" s="77"/>
      <c r="NW15" s="78"/>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2">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2">
      <c r="A31" s="2"/>
      <c r="B31" s="9"/>
      <c r="C31" s="2"/>
      <c r="D31" s="2"/>
      <c r="E31" s="2"/>
      <c r="F31" s="2"/>
      <c r="I31" s="69" t="s">
        <v>27</v>
      </c>
      <c r="J31" s="69"/>
      <c r="K31" s="69"/>
      <c r="L31" s="69"/>
      <c r="M31" s="69"/>
      <c r="N31" s="69"/>
      <c r="O31" s="69"/>
      <c r="P31" s="69"/>
      <c r="Q31" s="69"/>
      <c r="R31" s="67">
        <f>データ!Y7</f>
        <v>87.5</v>
      </c>
      <c r="S31" s="67"/>
      <c r="T31" s="67"/>
      <c r="U31" s="67"/>
      <c r="V31" s="67"/>
      <c r="W31" s="67"/>
      <c r="X31" s="67"/>
      <c r="Y31" s="67"/>
      <c r="Z31" s="67"/>
      <c r="AA31" s="67"/>
      <c r="AB31" s="67"/>
      <c r="AC31" s="67"/>
      <c r="AD31" s="67"/>
      <c r="AE31" s="67"/>
      <c r="AF31" s="67">
        <f>データ!Z7</f>
        <v>76.8</v>
      </c>
      <c r="AG31" s="67"/>
      <c r="AH31" s="67"/>
      <c r="AI31" s="67"/>
      <c r="AJ31" s="67"/>
      <c r="AK31" s="67"/>
      <c r="AL31" s="67"/>
      <c r="AM31" s="67"/>
      <c r="AN31" s="67"/>
      <c r="AO31" s="67"/>
      <c r="AP31" s="67"/>
      <c r="AQ31" s="67"/>
      <c r="AR31" s="67"/>
      <c r="AS31" s="67"/>
      <c r="AT31" s="67">
        <f>データ!AA7</f>
        <v>82.1</v>
      </c>
      <c r="AU31" s="67"/>
      <c r="AV31" s="67"/>
      <c r="AW31" s="67"/>
      <c r="AX31" s="67"/>
      <c r="AY31" s="67"/>
      <c r="AZ31" s="67"/>
      <c r="BA31" s="67"/>
      <c r="BB31" s="67"/>
      <c r="BC31" s="67"/>
      <c r="BD31" s="67"/>
      <c r="BE31" s="67"/>
      <c r="BF31" s="67"/>
      <c r="BG31" s="67"/>
      <c r="BH31" s="67">
        <f>データ!AB7</f>
        <v>112.3</v>
      </c>
      <c r="BI31" s="67"/>
      <c r="BJ31" s="67"/>
      <c r="BK31" s="67"/>
      <c r="BL31" s="67"/>
      <c r="BM31" s="67"/>
      <c r="BN31" s="67"/>
      <c r="BO31" s="67"/>
      <c r="BP31" s="67"/>
      <c r="BQ31" s="67"/>
      <c r="BR31" s="67"/>
      <c r="BS31" s="67"/>
      <c r="BT31" s="67"/>
      <c r="BU31" s="67"/>
      <c r="BV31" s="67">
        <f>データ!AC7</f>
        <v>101.1</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32</v>
      </c>
      <c r="DG31" s="67"/>
      <c r="DH31" s="67"/>
      <c r="DI31" s="67"/>
      <c r="DJ31" s="67"/>
      <c r="DK31" s="67"/>
      <c r="DL31" s="67"/>
      <c r="DM31" s="67"/>
      <c r="DN31" s="67"/>
      <c r="DO31" s="67"/>
      <c r="DP31" s="67"/>
      <c r="DQ31" s="67"/>
      <c r="DR31" s="67"/>
      <c r="DS31" s="67"/>
      <c r="DT31" s="67">
        <f>データ!AK7</f>
        <v>51</v>
      </c>
      <c r="DU31" s="67"/>
      <c r="DV31" s="67"/>
      <c r="DW31" s="67"/>
      <c r="DX31" s="67"/>
      <c r="DY31" s="67"/>
      <c r="DZ31" s="67"/>
      <c r="EA31" s="67"/>
      <c r="EB31" s="67"/>
      <c r="EC31" s="67"/>
      <c r="ED31" s="67"/>
      <c r="EE31" s="67"/>
      <c r="EF31" s="67"/>
      <c r="EG31" s="67"/>
      <c r="EH31" s="67">
        <f>データ!AL7</f>
        <v>91.4</v>
      </c>
      <c r="EI31" s="67"/>
      <c r="EJ31" s="67"/>
      <c r="EK31" s="67"/>
      <c r="EL31" s="67"/>
      <c r="EM31" s="67"/>
      <c r="EN31" s="67"/>
      <c r="EO31" s="67"/>
      <c r="EP31" s="67"/>
      <c r="EQ31" s="67"/>
      <c r="ER31" s="67"/>
      <c r="ES31" s="67"/>
      <c r="ET31" s="67"/>
      <c r="EU31" s="67"/>
      <c r="EV31" s="67">
        <f>データ!AM7</f>
        <v>49.6</v>
      </c>
      <c r="EW31" s="67"/>
      <c r="EX31" s="67"/>
      <c r="EY31" s="67"/>
      <c r="EZ31" s="67"/>
      <c r="FA31" s="67"/>
      <c r="FB31" s="67"/>
      <c r="FC31" s="67"/>
      <c r="FD31" s="67"/>
      <c r="FE31" s="67"/>
      <c r="FF31" s="67"/>
      <c r="FG31" s="67"/>
      <c r="FH31" s="67"/>
      <c r="FI31" s="67"/>
      <c r="FJ31" s="67">
        <f>データ!AN7</f>
        <v>35.9</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0</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125.6</v>
      </c>
      <c r="S32" s="67"/>
      <c r="T32" s="67"/>
      <c r="U32" s="67"/>
      <c r="V32" s="67"/>
      <c r="W32" s="67"/>
      <c r="X32" s="67"/>
      <c r="Y32" s="67"/>
      <c r="Z32" s="67"/>
      <c r="AA32" s="67"/>
      <c r="AB32" s="67"/>
      <c r="AC32" s="67"/>
      <c r="AD32" s="67"/>
      <c r="AE32" s="67"/>
      <c r="AF32" s="67">
        <f>データ!AE7</f>
        <v>99.8</v>
      </c>
      <c r="AG32" s="67"/>
      <c r="AH32" s="67"/>
      <c r="AI32" s="67"/>
      <c r="AJ32" s="67"/>
      <c r="AK32" s="67"/>
      <c r="AL32" s="67"/>
      <c r="AM32" s="67"/>
      <c r="AN32" s="67"/>
      <c r="AO32" s="67"/>
      <c r="AP32" s="67"/>
      <c r="AQ32" s="67"/>
      <c r="AR32" s="67"/>
      <c r="AS32" s="67"/>
      <c r="AT32" s="67">
        <f>データ!AF7</f>
        <v>97.4</v>
      </c>
      <c r="AU32" s="67"/>
      <c r="AV32" s="67"/>
      <c r="AW32" s="67"/>
      <c r="AX32" s="67"/>
      <c r="AY32" s="67"/>
      <c r="AZ32" s="67"/>
      <c r="BA32" s="67"/>
      <c r="BB32" s="67"/>
      <c r="BC32" s="67"/>
      <c r="BD32" s="67"/>
      <c r="BE32" s="67"/>
      <c r="BF32" s="67"/>
      <c r="BG32" s="67"/>
      <c r="BH32" s="67">
        <f>データ!AG7</f>
        <v>107.4</v>
      </c>
      <c r="BI32" s="67"/>
      <c r="BJ32" s="67"/>
      <c r="BK32" s="67"/>
      <c r="BL32" s="67"/>
      <c r="BM32" s="67"/>
      <c r="BN32" s="67"/>
      <c r="BO32" s="67"/>
      <c r="BP32" s="67"/>
      <c r="BQ32" s="67"/>
      <c r="BR32" s="67"/>
      <c r="BS32" s="67"/>
      <c r="BT32" s="67"/>
      <c r="BU32" s="67"/>
      <c r="BV32" s="67">
        <f>データ!AH7</f>
        <v>98.1</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28.3</v>
      </c>
      <c r="DG32" s="67"/>
      <c r="DH32" s="67"/>
      <c r="DI32" s="67"/>
      <c r="DJ32" s="67"/>
      <c r="DK32" s="67"/>
      <c r="DL32" s="67"/>
      <c r="DM32" s="67"/>
      <c r="DN32" s="67"/>
      <c r="DO32" s="67"/>
      <c r="DP32" s="67"/>
      <c r="DQ32" s="67"/>
      <c r="DR32" s="67"/>
      <c r="DS32" s="67"/>
      <c r="DT32" s="67">
        <f>データ!AP7</f>
        <v>26</v>
      </c>
      <c r="DU32" s="67"/>
      <c r="DV32" s="67"/>
      <c r="DW32" s="67"/>
      <c r="DX32" s="67"/>
      <c r="DY32" s="67"/>
      <c r="DZ32" s="67"/>
      <c r="EA32" s="67"/>
      <c r="EB32" s="67"/>
      <c r="EC32" s="67"/>
      <c r="ED32" s="67"/>
      <c r="EE32" s="67"/>
      <c r="EF32" s="67"/>
      <c r="EG32" s="67"/>
      <c r="EH32" s="67">
        <f>データ!AQ7</f>
        <v>40.799999999999997</v>
      </c>
      <c r="EI32" s="67"/>
      <c r="EJ32" s="67"/>
      <c r="EK32" s="67"/>
      <c r="EL32" s="67"/>
      <c r="EM32" s="67"/>
      <c r="EN32" s="67"/>
      <c r="EO32" s="67"/>
      <c r="EP32" s="67"/>
      <c r="EQ32" s="67"/>
      <c r="ER32" s="67"/>
      <c r="ES32" s="67"/>
      <c r="ET32" s="67"/>
      <c r="EU32" s="67"/>
      <c r="EV32" s="67">
        <f>データ!AR7</f>
        <v>22.8</v>
      </c>
      <c r="EW32" s="67"/>
      <c r="EX32" s="67"/>
      <c r="EY32" s="67"/>
      <c r="EZ32" s="67"/>
      <c r="FA32" s="67"/>
      <c r="FB32" s="67"/>
      <c r="FC32" s="67"/>
      <c r="FD32" s="67"/>
      <c r="FE32" s="67"/>
      <c r="FF32" s="67"/>
      <c r="FG32" s="67"/>
      <c r="FH32" s="67"/>
      <c r="FI32" s="67"/>
      <c r="FJ32" s="67">
        <f>データ!AS7</f>
        <v>17.7</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706</v>
      </c>
      <c r="GU32" s="87"/>
      <c r="GV32" s="87"/>
      <c r="GW32" s="87"/>
      <c r="GX32" s="87"/>
      <c r="GY32" s="87"/>
      <c r="GZ32" s="87"/>
      <c r="HA32" s="87"/>
      <c r="HB32" s="87"/>
      <c r="HC32" s="87"/>
      <c r="HD32" s="87"/>
      <c r="HE32" s="87"/>
      <c r="HF32" s="87"/>
      <c r="HG32" s="87"/>
      <c r="HH32" s="87">
        <f>データ!BA7</f>
        <v>0</v>
      </c>
      <c r="HI32" s="87"/>
      <c r="HJ32" s="87"/>
      <c r="HK32" s="87"/>
      <c r="HL32" s="87"/>
      <c r="HM32" s="87"/>
      <c r="HN32" s="87"/>
      <c r="HO32" s="87"/>
      <c r="HP32" s="87"/>
      <c r="HQ32" s="87"/>
      <c r="HR32" s="87"/>
      <c r="HS32" s="87"/>
      <c r="HT32" s="87"/>
      <c r="HU32" s="87"/>
      <c r="HV32" s="87">
        <f>データ!BB7</f>
        <v>0</v>
      </c>
      <c r="HW32" s="87"/>
      <c r="HX32" s="87"/>
      <c r="HY32" s="87"/>
      <c r="HZ32" s="87"/>
      <c r="IA32" s="87"/>
      <c r="IB32" s="87"/>
      <c r="IC32" s="87"/>
      <c r="ID32" s="87"/>
      <c r="IE32" s="87"/>
      <c r="IF32" s="87"/>
      <c r="IG32" s="87"/>
      <c r="IH32" s="87"/>
      <c r="II32" s="87"/>
      <c r="IJ32" s="87">
        <f>データ!BC7</f>
        <v>0</v>
      </c>
      <c r="IK32" s="87"/>
      <c r="IL32" s="87"/>
      <c r="IM32" s="87"/>
      <c r="IN32" s="87"/>
      <c r="IO32" s="87"/>
      <c r="IP32" s="87"/>
      <c r="IQ32" s="87"/>
      <c r="IR32" s="87"/>
      <c r="IS32" s="87"/>
      <c r="IT32" s="87"/>
      <c r="IU32" s="87"/>
      <c r="IV32" s="87"/>
      <c r="IW32" s="87"/>
      <c r="IX32" s="87">
        <f>データ!BD7</f>
        <v>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88" t="s">
        <v>143</v>
      </c>
      <c r="NJ32" s="89"/>
      <c r="NK32" s="89"/>
      <c r="NL32" s="89"/>
      <c r="NM32" s="89"/>
      <c r="NN32" s="89"/>
      <c r="NO32" s="89"/>
      <c r="NP32" s="89"/>
      <c r="NQ32" s="89"/>
      <c r="NR32" s="89"/>
      <c r="NS32" s="89"/>
      <c r="NT32" s="89"/>
      <c r="NU32" s="89"/>
      <c r="NV32" s="89"/>
      <c r="NW32" s="90"/>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88"/>
      <c r="NJ33" s="89"/>
      <c r="NK33" s="89"/>
      <c r="NL33" s="89"/>
      <c r="NM33" s="89"/>
      <c r="NN33" s="89"/>
      <c r="NO33" s="89"/>
      <c r="NP33" s="89"/>
      <c r="NQ33" s="89"/>
      <c r="NR33" s="89"/>
      <c r="NS33" s="89"/>
      <c r="NT33" s="89"/>
      <c r="NU33" s="89"/>
      <c r="NV33" s="89"/>
      <c r="NW33" s="90"/>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88"/>
      <c r="NJ34" s="89"/>
      <c r="NK34" s="89"/>
      <c r="NL34" s="89"/>
      <c r="NM34" s="89"/>
      <c r="NN34" s="89"/>
      <c r="NO34" s="89"/>
      <c r="NP34" s="89"/>
      <c r="NQ34" s="89"/>
      <c r="NR34" s="89"/>
      <c r="NS34" s="89"/>
      <c r="NT34" s="89"/>
      <c r="NU34" s="89"/>
      <c r="NV34" s="89"/>
      <c r="NW34" s="90"/>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88"/>
      <c r="NJ35" s="89"/>
      <c r="NK35" s="89"/>
      <c r="NL35" s="89"/>
      <c r="NM35" s="89"/>
      <c r="NN35" s="89"/>
      <c r="NO35" s="89"/>
      <c r="NP35" s="89"/>
      <c r="NQ35" s="89"/>
      <c r="NR35" s="89"/>
      <c r="NS35" s="89"/>
      <c r="NT35" s="89"/>
      <c r="NU35" s="89"/>
      <c r="NV35" s="89"/>
      <c r="NW35" s="90"/>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88"/>
      <c r="NJ36" s="89"/>
      <c r="NK36" s="89"/>
      <c r="NL36" s="89"/>
      <c r="NM36" s="89"/>
      <c r="NN36" s="89"/>
      <c r="NO36" s="89"/>
      <c r="NP36" s="89"/>
      <c r="NQ36" s="89"/>
      <c r="NR36" s="89"/>
      <c r="NS36" s="89"/>
      <c r="NT36" s="89"/>
      <c r="NU36" s="89"/>
      <c r="NV36" s="89"/>
      <c r="NW36" s="90"/>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88"/>
      <c r="NJ37" s="89"/>
      <c r="NK37" s="89"/>
      <c r="NL37" s="89"/>
      <c r="NM37" s="89"/>
      <c r="NN37" s="89"/>
      <c r="NO37" s="89"/>
      <c r="NP37" s="89"/>
      <c r="NQ37" s="89"/>
      <c r="NR37" s="89"/>
      <c r="NS37" s="89"/>
      <c r="NT37" s="89"/>
      <c r="NU37" s="89"/>
      <c r="NV37" s="89"/>
      <c r="NW37" s="90"/>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88"/>
      <c r="NJ38" s="89"/>
      <c r="NK38" s="89"/>
      <c r="NL38" s="89"/>
      <c r="NM38" s="89"/>
      <c r="NN38" s="89"/>
      <c r="NO38" s="89"/>
      <c r="NP38" s="89"/>
      <c r="NQ38" s="89"/>
      <c r="NR38" s="89"/>
      <c r="NS38" s="89"/>
      <c r="NT38" s="89"/>
      <c r="NU38" s="89"/>
      <c r="NV38" s="89"/>
      <c r="NW38" s="90"/>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88"/>
      <c r="NJ39" s="89"/>
      <c r="NK39" s="89"/>
      <c r="NL39" s="89"/>
      <c r="NM39" s="89"/>
      <c r="NN39" s="89"/>
      <c r="NO39" s="89"/>
      <c r="NP39" s="89"/>
      <c r="NQ39" s="89"/>
      <c r="NR39" s="89"/>
      <c r="NS39" s="89"/>
      <c r="NT39" s="89"/>
      <c r="NU39" s="89"/>
      <c r="NV39" s="89"/>
      <c r="NW39" s="90"/>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88"/>
      <c r="NJ40" s="89"/>
      <c r="NK40" s="89"/>
      <c r="NL40" s="89"/>
      <c r="NM40" s="89"/>
      <c r="NN40" s="89"/>
      <c r="NO40" s="89"/>
      <c r="NP40" s="89"/>
      <c r="NQ40" s="89"/>
      <c r="NR40" s="89"/>
      <c r="NS40" s="89"/>
      <c r="NT40" s="89"/>
      <c r="NU40" s="89"/>
      <c r="NV40" s="89"/>
      <c r="NW40" s="90"/>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88"/>
      <c r="NJ41" s="89"/>
      <c r="NK41" s="89"/>
      <c r="NL41" s="89"/>
      <c r="NM41" s="89"/>
      <c r="NN41" s="89"/>
      <c r="NO41" s="89"/>
      <c r="NP41" s="89"/>
      <c r="NQ41" s="89"/>
      <c r="NR41" s="89"/>
      <c r="NS41" s="89"/>
      <c r="NT41" s="89"/>
      <c r="NU41" s="89"/>
      <c r="NV41" s="89"/>
      <c r="NW41" s="90"/>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88"/>
      <c r="NJ42" s="89"/>
      <c r="NK42" s="89"/>
      <c r="NL42" s="89"/>
      <c r="NM42" s="89"/>
      <c r="NN42" s="89"/>
      <c r="NO42" s="89"/>
      <c r="NP42" s="89"/>
      <c r="NQ42" s="89"/>
      <c r="NR42" s="89"/>
      <c r="NS42" s="89"/>
      <c r="NT42" s="89"/>
      <c r="NU42" s="89"/>
      <c r="NV42" s="89"/>
      <c r="NW42" s="90"/>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88"/>
      <c r="NJ43" s="89"/>
      <c r="NK43" s="89"/>
      <c r="NL43" s="89"/>
      <c r="NM43" s="89"/>
      <c r="NN43" s="89"/>
      <c r="NO43" s="89"/>
      <c r="NP43" s="89"/>
      <c r="NQ43" s="89"/>
      <c r="NR43" s="89"/>
      <c r="NS43" s="89"/>
      <c r="NT43" s="89"/>
      <c r="NU43" s="89"/>
      <c r="NV43" s="89"/>
      <c r="NW43" s="90"/>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88"/>
      <c r="NJ44" s="89"/>
      <c r="NK44" s="89"/>
      <c r="NL44" s="89"/>
      <c r="NM44" s="89"/>
      <c r="NN44" s="89"/>
      <c r="NO44" s="89"/>
      <c r="NP44" s="89"/>
      <c r="NQ44" s="89"/>
      <c r="NR44" s="89"/>
      <c r="NS44" s="89"/>
      <c r="NT44" s="89"/>
      <c r="NU44" s="89"/>
      <c r="NV44" s="89"/>
      <c r="NW44" s="90"/>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88"/>
      <c r="NJ45" s="89"/>
      <c r="NK45" s="89"/>
      <c r="NL45" s="89"/>
      <c r="NM45" s="89"/>
      <c r="NN45" s="89"/>
      <c r="NO45" s="89"/>
      <c r="NP45" s="89"/>
      <c r="NQ45" s="89"/>
      <c r="NR45" s="89"/>
      <c r="NS45" s="89"/>
      <c r="NT45" s="89"/>
      <c r="NU45" s="89"/>
      <c r="NV45" s="89"/>
      <c r="NW45" s="90"/>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88"/>
      <c r="NJ46" s="89"/>
      <c r="NK46" s="89"/>
      <c r="NL46" s="89"/>
      <c r="NM46" s="89"/>
      <c r="NN46" s="89"/>
      <c r="NO46" s="89"/>
      <c r="NP46" s="89"/>
      <c r="NQ46" s="89"/>
      <c r="NR46" s="89"/>
      <c r="NS46" s="89"/>
      <c r="NT46" s="89"/>
      <c r="NU46" s="89"/>
      <c r="NV46" s="89"/>
      <c r="NW46" s="90"/>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91"/>
      <c r="NJ47" s="92"/>
      <c r="NK47" s="92"/>
      <c r="NL47" s="92"/>
      <c r="NM47" s="92"/>
      <c r="NN47" s="92"/>
      <c r="NO47" s="92"/>
      <c r="NP47" s="92"/>
      <c r="NQ47" s="92"/>
      <c r="NR47" s="92"/>
      <c r="NS47" s="92"/>
      <c r="NT47" s="92"/>
      <c r="NU47" s="92"/>
      <c r="NV47" s="92"/>
      <c r="NW47" s="93"/>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88" t="s">
        <v>142</v>
      </c>
      <c r="NJ49" s="89"/>
      <c r="NK49" s="89"/>
      <c r="NL49" s="89"/>
      <c r="NM49" s="89"/>
      <c r="NN49" s="89"/>
      <c r="NO49" s="89"/>
      <c r="NP49" s="89"/>
      <c r="NQ49" s="89"/>
      <c r="NR49" s="89"/>
      <c r="NS49" s="89"/>
      <c r="NT49" s="89"/>
      <c r="NU49" s="89"/>
      <c r="NV49" s="89"/>
      <c r="NW49" s="90"/>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88"/>
      <c r="NJ50" s="89"/>
      <c r="NK50" s="89"/>
      <c r="NL50" s="89"/>
      <c r="NM50" s="89"/>
      <c r="NN50" s="89"/>
      <c r="NO50" s="89"/>
      <c r="NP50" s="89"/>
      <c r="NQ50" s="89"/>
      <c r="NR50" s="89"/>
      <c r="NS50" s="89"/>
      <c r="NT50" s="89"/>
      <c r="NU50" s="89"/>
      <c r="NV50" s="89"/>
      <c r="NW50" s="90"/>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88"/>
      <c r="NJ51" s="89"/>
      <c r="NK51" s="89"/>
      <c r="NL51" s="89"/>
      <c r="NM51" s="89"/>
      <c r="NN51" s="89"/>
      <c r="NO51" s="89"/>
      <c r="NP51" s="89"/>
      <c r="NQ51" s="89"/>
      <c r="NR51" s="89"/>
      <c r="NS51" s="89"/>
      <c r="NT51" s="89"/>
      <c r="NU51" s="89"/>
      <c r="NV51" s="89"/>
      <c r="NW51" s="90"/>
    </row>
    <row r="52" spans="1:387" ht="13.5" customHeight="1" x14ac:dyDescent="0.2">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88"/>
      <c r="NJ52" s="89"/>
      <c r="NK52" s="89"/>
      <c r="NL52" s="89"/>
      <c r="NM52" s="89"/>
      <c r="NN52" s="89"/>
      <c r="NO52" s="89"/>
      <c r="NP52" s="89"/>
      <c r="NQ52" s="89"/>
      <c r="NR52" s="89"/>
      <c r="NS52" s="89"/>
      <c r="NT52" s="89"/>
      <c r="NU52" s="89"/>
      <c r="NV52" s="89"/>
      <c r="NW52" s="90"/>
    </row>
    <row r="53" spans="1:387" ht="13.5" customHeight="1" x14ac:dyDescent="0.2">
      <c r="A53" s="2"/>
      <c r="B53" s="9"/>
      <c r="C53" s="2"/>
      <c r="D53" s="2"/>
      <c r="E53" s="2"/>
      <c r="F53" s="2"/>
      <c r="I53" s="69" t="s">
        <v>27</v>
      </c>
      <c r="J53" s="69"/>
      <c r="K53" s="69"/>
      <c r="L53" s="69"/>
      <c r="M53" s="69"/>
      <c r="N53" s="69"/>
      <c r="O53" s="69"/>
      <c r="P53" s="69"/>
      <c r="Q53" s="69"/>
      <c r="R53" s="67">
        <f>データ!BF7</f>
        <v>0</v>
      </c>
      <c r="S53" s="67"/>
      <c r="T53" s="67"/>
      <c r="U53" s="67"/>
      <c r="V53" s="67"/>
      <c r="W53" s="67"/>
      <c r="X53" s="67"/>
      <c r="Y53" s="67"/>
      <c r="Z53" s="67"/>
      <c r="AA53" s="67"/>
      <c r="AB53" s="67"/>
      <c r="AC53" s="67"/>
      <c r="AD53" s="67"/>
      <c r="AE53" s="67"/>
      <c r="AF53" s="67" t="str">
        <f>データ!BG7</f>
        <v>-</v>
      </c>
      <c r="AG53" s="67"/>
      <c r="AH53" s="67"/>
      <c r="AI53" s="67"/>
      <c r="AJ53" s="67"/>
      <c r="AK53" s="67"/>
      <c r="AL53" s="67"/>
      <c r="AM53" s="67"/>
      <c r="AN53" s="67"/>
      <c r="AO53" s="67"/>
      <c r="AP53" s="67"/>
      <c r="AQ53" s="67"/>
      <c r="AR53" s="67"/>
      <c r="AS53" s="67"/>
      <c r="AT53" s="67" t="str">
        <f>データ!BH7</f>
        <v>-</v>
      </c>
      <c r="AU53" s="67"/>
      <c r="AV53" s="67"/>
      <c r="AW53" s="67"/>
      <c r="AX53" s="67"/>
      <c r="AY53" s="67"/>
      <c r="AZ53" s="67"/>
      <c r="BA53" s="67"/>
      <c r="BB53" s="67"/>
      <c r="BC53" s="67"/>
      <c r="BD53" s="67"/>
      <c r="BE53" s="67"/>
      <c r="BF53" s="67"/>
      <c r="BG53" s="67"/>
      <c r="BH53" s="67" t="str">
        <f>データ!BI7</f>
        <v>-</v>
      </c>
      <c r="BI53" s="67"/>
      <c r="BJ53" s="67"/>
      <c r="BK53" s="67"/>
      <c r="BL53" s="67"/>
      <c r="BM53" s="67"/>
      <c r="BN53" s="67"/>
      <c r="BO53" s="67"/>
      <c r="BP53" s="67"/>
      <c r="BQ53" s="67"/>
      <c r="BR53" s="67"/>
      <c r="BS53" s="67"/>
      <c r="BT53" s="67"/>
      <c r="BU53" s="67"/>
      <c r="BV53" s="67" t="str">
        <f>データ!BJ7</f>
        <v>-</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81.8</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4.9000000000000004</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-33</v>
      </c>
      <c r="GU53" s="67"/>
      <c r="GV53" s="67"/>
      <c r="GW53" s="67"/>
      <c r="GX53" s="67"/>
      <c r="GY53" s="67"/>
      <c r="GZ53" s="67"/>
      <c r="HA53" s="67"/>
      <c r="HB53" s="67"/>
      <c r="HC53" s="67"/>
      <c r="HD53" s="67"/>
      <c r="HE53" s="67"/>
      <c r="HF53" s="67"/>
      <c r="HG53" s="67"/>
      <c r="HH53" s="67">
        <f>データ!CC7</f>
        <v>-145.4</v>
      </c>
      <c r="HI53" s="67"/>
      <c r="HJ53" s="67"/>
      <c r="HK53" s="67"/>
      <c r="HL53" s="67"/>
      <c r="HM53" s="67"/>
      <c r="HN53" s="67"/>
      <c r="HO53" s="67"/>
      <c r="HP53" s="67"/>
      <c r="HQ53" s="67"/>
      <c r="HR53" s="67"/>
      <c r="HS53" s="67"/>
      <c r="HT53" s="67"/>
      <c r="HU53" s="67"/>
      <c r="HV53" s="67">
        <f>データ!CD7</f>
        <v>-453.1</v>
      </c>
      <c r="HW53" s="67"/>
      <c r="HX53" s="67"/>
      <c r="HY53" s="67"/>
      <c r="HZ53" s="67"/>
      <c r="IA53" s="67"/>
      <c r="IB53" s="67"/>
      <c r="IC53" s="67"/>
      <c r="ID53" s="67"/>
      <c r="IE53" s="67"/>
      <c r="IF53" s="67"/>
      <c r="IG53" s="67"/>
      <c r="IH53" s="67"/>
      <c r="II53" s="67"/>
      <c r="IJ53" s="67">
        <f>データ!CE7</f>
        <v>-62.3</v>
      </c>
      <c r="IK53" s="67"/>
      <c r="IL53" s="67"/>
      <c r="IM53" s="67"/>
      <c r="IN53" s="67"/>
      <c r="IO53" s="67"/>
      <c r="IP53" s="67"/>
      <c r="IQ53" s="67"/>
      <c r="IR53" s="67"/>
      <c r="IS53" s="67"/>
      <c r="IT53" s="67"/>
      <c r="IU53" s="67"/>
      <c r="IV53" s="67"/>
      <c r="IW53" s="67"/>
      <c r="IX53" s="67">
        <f>データ!CF7</f>
        <v>-56.1</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-14886</v>
      </c>
      <c r="KI53" s="87"/>
      <c r="KJ53" s="87"/>
      <c r="KK53" s="87"/>
      <c r="KL53" s="87"/>
      <c r="KM53" s="87"/>
      <c r="KN53" s="87"/>
      <c r="KO53" s="87"/>
      <c r="KP53" s="87"/>
      <c r="KQ53" s="87"/>
      <c r="KR53" s="87"/>
      <c r="KS53" s="87"/>
      <c r="KT53" s="87"/>
      <c r="KU53" s="87"/>
      <c r="KV53" s="87">
        <f>データ!CN7</f>
        <v>-17771</v>
      </c>
      <c r="KW53" s="87"/>
      <c r="KX53" s="87"/>
      <c r="KY53" s="87"/>
      <c r="KZ53" s="87"/>
      <c r="LA53" s="87"/>
      <c r="LB53" s="87"/>
      <c r="LC53" s="87"/>
      <c r="LD53" s="87"/>
      <c r="LE53" s="87"/>
      <c r="LF53" s="87"/>
      <c r="LG53" s="87"/>
      <c r="LH53" s="87"/>
      <c r="LI53" s="87"/>
      <c r="LJ53" s="87">
        <f>データ!CO7</f>
        <v>-27922</v>
      </c>
      <c r="LK53" s="87"/>
      <c r="LL53" s="87"/>
      <c r="LM53" s="87"/>
      <c r="LN53" s="87"/>
      <c r="LO53" s="87"/>
      <c r="LP53" s="87"/>
      <c r="LQ53" s="87"/>
      <c r="LR53" s="87"/>
      <c r="LS53" s="87"/>
      <c r="LT53" s="87"/>
      <c r="LU53" s="87"/>
      <c r="LV53" s="87"/>
      <c r="LW53" s="87"/>
      <c r="LX53" s="87">
        <f>データ!CP7</f>
        <v>-13036</v>
      </c>
      <c r="LY53" s="87"/>
      <c r="LZ53" s="87"/>
      <c r="MA53" s="87"/>
      <c r="MB53" s="87"/>
      <c r="MC53" s="87"/>
      <c r="MD53" s="87"/>
      <c r="ME53" s="87"/>
      <c r="MF53" s="87"/>
      <c r="MG53" s="87"/>
      <c r="MH53" s="87"/>
      <c r="MI53" s="87"/>
      <c r="MJ53" s="87"/>
      <c r="MK53" s="87"/>
      <c r="ML53" s="87">
        <f>データ!CQ7</f>
        <v>-13853</v>
      </c>
      <c r="MM53" s="87"/>
      <c r="MN53" s="87"/>
      <c r="MO53" s="87"/>
      <c r="MP53" s="87"/>
      <c r="MQ53" s="87"/>
      <c r="MR53" s="87"/>
      <c r="MS53" s="87"/>
      <c r="MT53" s="87"/>
      <c r="MU53" s="87"/>
      <c r="MV53" s="87"/>
      <c r="MW53" s="87"/>
      <c r="MX53" s="87"/>
      <c r="MY53" s="87"/>
      <c r="MZ53" s="2"/>
      <c r="NA53" s="2"/>
      <c r="NB53" s="2"/>
      <c r="NC53" s="2"/>
      <c r="ND53" s="2"/>
      <c r="NE53" s="2"/>
      <c r="NF53" s="2"/>
      <c r="NG53" s="10"/>
      <c r="NH53" s="2"/>
      <c r="NI53" s="88"/>
      <c r="NJ53" s="89"/>
      <c r="NK53" s="89"/>
      <c r="NL53" s="89"/>
      <c r="NM53" s="89"/>
      <c r="NN53" s="89"/>
      <c r="NO53" s="89"/>
      <c r="NP53" s="89"/>
      <c r="NQ53" s="89"/>
      <c r="NR53" s="89"/>
      <c r="NS53" s="89"/>
      <c r="NT53" s="89"/>
      <c r="NU53" s="89"/>
      <c r="NV53" s="89"/>
      <c r="NW53" s="90"/>
    </row>
    <row r="54" spans="1:387" ht="13.5" customHeight="1" x14ac:dyDescent="0.2">
      <c r="A54" s="2"/>
      <c r="B54" s="9"/>
      <c r="C54" s="2"/>
      <c r="D54" s="2"/>
      <c r="E54" s="2"/>
      <c r="F54" s="2"/>
      <c r="G54" s="2"/>
      <c r="H54" s="2"/>
      <c r="I54" s="69" t="s">
        <v>29</v>
      </c>
      <c r="J54" s="69"/>
      <c r="K54" s="69"/>
      <c r="L54" s="69"/>
      <c r="M54" s="69"/>
      <c r="N54" s="69"/>
      <c r="O54" s="69"/>
      <c r="P54" s="69"/>
      <c r="Q54" s="69"/>
      <c r="R54" s="67">
        <f>データ!BK7</f>
        <v>28</v>
      </c>
      <c r="S54" s="67"/>
      <c r="T54" s="67"/>
      <c r="U54" s="67"/>
      <c r="V54" s="67"/>
      <c r="W54" s="67"/>
      <c r="X54" s="67"/>
      <c r="Y54" s="67"/>
      <c r="Z54" s="67"/>
      <c r="AA54" s="67"/>
      <c r="AB54" s="67"/>
      <c r="AC54" s="67"/>
      <c r="AD54" s="67"/>
      <c r="AE54" s="67"/>
      <c r="AF54" s="67">
        <f>データ!BL7</f>
        <v>0</v>
      </c>
      <c r="AG54" s="67"/>
      <c r="AH54" s="67"/>
      <c r="AI54" s="67"/>
      <c r="AJ54" s="67"/>
      <c r="AK54" s="67"/>
      <c r="AL54" s="67"/>
      <c r="AM54" s="67"/>
      <c r="AN54" s="67"/>
      <c r="AO54" s="67"/>
      <c r="AP54" s="67"/>
      <c r="AQ54" s="67"/>
      <c r="AR54" s="67"/>
      <c r="AS54" s="67"/>
      <c r="AT54" s="67" t="str">
        <f>データ!BM7</f>
        <v>-</v>
      </c>
      <c r="AU54" s="67"/>
      <c r="AV54" s="67"/>
      <c r="AW54" s="67"/>
      <c r="AX54" s="67"/>
      <c r="AY54" s="67"/>
      <c r="AZ54" s="67"/>
      <c r="BA54" s="67"/>
      <c r="BB54" s="67"/>
      <c r="BC54" s="67"/>
      <c r="BD54" s="67"/>
      <c r="BE54" s="67"/>
      <c r="BF54" s="67"/>
      <c r="BG54" s="67"/>
      <c r="BH54" s="67" t="str">
        <f>データ!BN7</f>
        <v>-</v>
      </c>
      <c r="BI54" s="67"/>
      <c r="BJ54" s="67"/>
      <c r="BK54" s="67"/>
      <c r="BL54" s="67"/>
      <c r="BM54" s="67"/>
      <c r="BN54" s="67"/>
      <c r="BO54" s="67"/>
      <c r="BP54" s="67"/>
      <c r="BQ54" s="67"/>
      <c r="BR54" s="67"/>
      <c r="BS54" s="67"/>
      <c r="BT54" s="67"/>
      <c r="BU54" s="67"/>
      <c r="BV54" s="67" t="str">
        <f>データ!BO7</f>
        <v>-</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27.8</v>
      </c>
      <c r="DG54" s="67"/>
      <c r="DH54" s="67"/>
      <c r="DI54" s="67"/>
      <c r="DJ54" s="67"/>
      <c r="DK54" s="67"/>
      <c r="DL54" s="67"/>
      <c r="DM54" s="67"/>
      <c r="DN54" s="67"/>
      <c r="DO54" s="67"/>
      <c r="DP54" s="67"/>
      <c r="DQ54" s="67"/>
      <c r="DR54" s="67"/>
      <c r="DS54" s="67"/>
      <c r="DT54" s="67">
        <f>データ!BW7</f>
        <v>10.8</v>
      </c>
      <c r="DU54" s="67"/>
      <c r="DV54" s="67"/>
      <c r="DW54" s="67"/>
      <c r="DX54" s="67"/>
      <c r="DY54" s="67"/>
      <c r="DZ54" s="67"/>
      <c r="EA54" s="67"/>
      <c r="EB54" s="67"/>
      <c r="EC54" s="67"/>
      <c r="ED54" s="67"/>
      <c r="EE54" s="67"/>
      <c r="EF54" s="67"/>
      <c r="EG54" s="67"/>
      <c r="EH54" s="67">
        <f>データ!BX7</f>
        <v>10.199999999999999</v>
      </c>
      <c r="EI54" s="67"/>
      <c r="EJ54" s="67"/>
      <c r="EK54" s="67"/>
      <c r="EL54" s="67"/>
      <c r="EM54" s="67"/>
      <c r="EN54" s="67"/>
      <c r="EO54" s="67"/>
      <c r="EP54" s="67"/>
      <c r="EQ54" s="67"/>
      <c r="ER54" s="67"/>
      <c r="ES54" s="67"/>
      <c r="ET54" s="67"/>
      <c r="EU54" s="67"/>
      <c r="EV54" s="67">
        <f>データ!BY7</f>
        <v>9.1999999999999993</v>
      </c>
      <c r="EW54" s="67"/>
      <c r="EX54" s="67"/>
      <c r="EY54" s="67"/>
      <c r="EZ54" s="67"/>
      <c r="FA54" s="67"/>
      <c r="FB54" s="67"/>
      <c r="FC54" s="67"/>
      <c r="FD54" s="67"/>
      <c r="FE54" s="67"/>
      <c r="FF54" s="67"/>
      <c r="FG54" s="67"/>
      <c r="FH54" s="67"/>
      <c r="FI54" s="67"/>
      <c r="FJ54" s="67">
        <f>データ!BZ7</f>
        <v>11.8</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15.9</v>
      </c>
      <c r="GU54" s="67"/>
      <c r="GV54" s="67"/>
      <c r="GW54" s="67"/>
      <c r="GX54" s="67"/>
      <c r="GY54" s="67"/>
      <c r="GZ54" s="67"/>
      <c r="HA54" s="67"/>
      <c r="HB54" s="67"/>
      <c r="HC54" s="67"/>
      <c r="HD54" s="67"/>
      <c r="HE54" s="67"/>
      <c r="HF54" s="67"/>
      <c r="HG54" s="67"/>
      <c r="HH54" s="67">
        <f>データ!CH7</f>
        <v>60.6</v>
      </c>
      <c r="HI54" s="67"/>
      <c r="HJ54" s="67"/>
      <c r="HK54" s="67"/>
      <c r="HL54" s="67"/>
      <c r="HM54" s="67"/>
      <c r="HN54" s="67"/>
      <c r="HO54" s="67"/>
      <c r="HP54" s="67"/>
      <c r="HQ54" s="67"/>
      <c r="HR54" s="67"/>
      <c r="HS54" s="67"/>
      <c r="HT54" s="67"/>
      <c r="HU54" s="67"/>
      <c r="HV54" s="67">
        <f>データ!CI7</f>
        <v>-56.8</v>
      </c>
      <c r="HW54" s="67"/>
      <c r="HX54" s="67"/>
      <c r="HY54" s="67"/>
      <c r="HZ54" s="67"/>
      <c r="IA54" s="67"/>
      <c r="IB54" s="67"/>
      <c r="IC54" s="67"/>
      <c r="ID54" s="67"/>
      <c r="IE54" s="67"/>
      <c r="IF54" s="67"/>
      <c r="IG54" s="67"/>
      <c r="IH54" s="67"/>
      <c r="II54" s="67"/>
      <c r="IJ54" s="67">
        <f>データ!CJ7</f>
        <v>108.9</v>
      </c>
      <c r="IK54" s="67"/>
      <c r="IL54" s="67"/>
      <c r="IM54" s="67"/>
      <c r="IN54" s="67"/>
      <c r="IO54" s="67"/>
      <c r="IP54" s="67"/>
      <c r="IQ54" s="67"/>
      <c r="IR54" s="67"/>
      <c r="IS54" s="67"/>
      <c r="IT54" s="67"/>
      <c r="IU54" s="67"/>
      <c r="IV54" s="67"/>
      <c r="IW54" s="67"/>
      <c r="IX54" s="67">
        <f>データ!CK7</f>
        <v>101.6</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3780</v>
      </c>
      <c r="KI54" s="83"/>
      <c r="KJ54" s="83"/>
      <c r="KK54" s="83"/>
      <c r="KL54" s="83"/>
      <c r="KM54" s="83"/>
      <c r="KN54" s="83"/>
      <c r="KO54" s="83"/>
      <c r="KP54" s="83"/>
      <c r="KQ54" s="83"/>
      <c r="KR54" s="83"/>
      <c r="KS54" s="83"/>
      <c r="KT54" s="83"/>
      <c r="KU54" s="84"/>
      <c r="KV54" s="82">
        <f>データ!CS7</f>
        <v>-5315</v>
      </c>
      <c r="KW54" s="83"/>
      <c r="KX54" s="83"/>
      <c r="KY54" s="83"/>
      <c r="KZ54" s="83"/>
      <c r="LA54" s="83"/>
      <c r="LB54" s="83"/>
      <c r="LC54" s="83"/>
      <c r="LD54" s="83"/>
      <c r="LE54" s="83"/>
      <c r="LF54" s="83"/>
      <c r="LG54" s="83"/>
      <c r="LH54" s="83"/>
      <c r="LI54" s="84"/>
      <c r="LJ54" s="82">
        <f>データ!CT7</f>
        <v>-9041</v>
      </c>
      <c r="LK54" s="83"/>
      <c r="LL54" s="83"/>
      <c r="LM54" s="83"/>
      <c r="LN54" s="83"/>
      <c r="LO54" s="83"/>
      <c r="LP54" s="83"/>
      <c r="LQ54" s="83"/>
      <c r="LR54" s="83"/>
      <c r="LS54" s="83"/>
      <c r="LT54" s="83"/>
      <c r="LU54" s="83"/>
      <c r="LV54" s="83"/>
      <c r="LW54" s="84"/>
      <c r="LX54" s="82">
        <f>データ!CU7</f>
        <v>-4016</v>
      </c>
      <c r="LY54" s="83"/>
      <c r="LZ54" s="83"/>
      <c r="MA54" s="83"/>
      <c r="MB54" s="83"/>
      <c r="MC54" s="83"/>
      <c r="MD54" s="83"/>
      <c r="ME54" s="83"/>
      <c r="MF54" s="83"/>
      <c r="MG54" s="83"/>
      <c r="MH54" s="83"/>
      <c r="MI54" s="83"/>
      <c r="MJ54" s="83"/>
      <c r="MK54" s="84"/>
      <c r="ML54" s="82">
        <f>データ!CV7</f>
        <v>-6188</v>
      </c>
      <c r="MM54" s="83"/>
      <c r="MN54" s="83"/>
      <c r="MO54" s="83"/>
      <c r="MP54" s="83"/>
      <c r="MQ54" s="83"/>
      <c r="MR54" s="83"/>
      <c r="MS54" s="83"/>
      <c r="MT54" s="83"/>
      <c r="MU54" s="83"/>
      <c r="MV54" s="83"/>
      <c r="MW54" s="83"/>
      <c r="MX54" s="83"/>
      <c r="MY54" s="84"/>
      <c r="MZ54" s="2"/>
      <c r="NA54" s="2"/>
      <c r="NB54" s="2"/>
      <c r="NC54" s="2"/>
      <c r="ND54" s="2"/>
      <c r="NE54" s="2"/>
      <c r="NF54" s="2"/>
      <c r="NG54" s="10"/>
      <c r="NH54" s="2"/>
      <c r="NI54" s="88"/>
      <c r="NJ54" s="89"/>
      <c r="NK54" s="89"/>
      <c r="NL54" s="89"/>
      <c r="NM54" s="89"/>
      <c r="NN54" s="89"/>
      <c r="NO54" s="89"/>
      <c r="NP54" s="89"/>
      <c r="NQ54" s="89"/>
      <c r="NR54" s="89"/>
      <c r="NS54" s="89"/>
      <c r="NT54" s="89"/>
      <c r="NU54" s="89"/>
      <c r="NV54" s="89"/>
      <c r="NW54" s="90"/>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88"/>
      <c r="NJ55" s="89"/>
      <c r="NK55" s="89"/>
      <c r="NL55" s="89"/>
      <c r="NM55" s="89"/>
      <c r="NN55" s="89"/>
      <c r="NO55" s="89"/>
      <c r="NP55" s="89"/>
      <c r="NQ55" s="89"/>
      <c r="NR55" s="89"/>
      <c r="NS55" s="89"/>
      <c r="NT55" s="89"/>
      <c r="NU55" s="89"/>
      <c r="NV55" s="89"/>
      <c r="NW55" s="90"/>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88"/>
      <c r="NJ56" s="89"/>
      <c r="NK56" s="89"/>
      <c r="NL56" s="89"/>
      <c r="NM56" s="89"/>
      <c r="NN56" s="89"/>
      <c r="NO56" s="89"/>
      <c r="NP56" s="89"/>
      <c r="NQ56" s="89"/>
      <c r="NR56" s="89"/>
      <c r="NS56" s="89"/>
      <c r="NT56" s="89"/>
      <c r="NU56" s="89"/>
      <c r="NV56" s="89"/>
      <c r="NW56" s="90"/>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88"/>
      <c r="NJ57" s="89"/>
      <c r="NK57" s="89"/>
      <c r="NL57" s="89"/>
      <c r="NM57" s="89"/>
      <c r="NN57" s="89"/>
      <c r="NO57" s="89"/>
      <c r="NP57" s="89"/>
      <c r="NQ57" s="89"/>
      <c r="NR57" s="89"/>
      <c r="NS57" s="89"/>
      <c r="NT57" s="89"/>
      <c r="NU57" s="89"/>
      <c r="NV57" s="89"/>
      <c r="NW57" s="90"/>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88"/>
      <c r="NJ58" s="89"/>
      <c r="NK58" s="89"/>
      <c r="NL58" s="89"/>
      <c r="NM58" s="89"/>
      <c r="NN58" s="89"/>
      <c r="NO58" s="89"/>
      <c r="NP58" s="89"/>
      <c r="NQ58" s="89"/>
      <c r="NR58" s="89"/>
      <c r="NS58" s="89"/>
      <c r="NT58" s="89"/>
      <c r="NU58" s="89"/>
      <c r="NV58" s="89"/>
      <c r="NW58" s="90"/>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88"/>
      <c r="NJ59" s="89"/>
      <c r="NK59" s="89"/>
      <c r="NL59" s="89"/>
      <c r="NM59" s="89"/>
      <c r="NN59" s="89"/>
      <c r="NO59" s="89"/>
      <c r="NP59" s="89"/>
      <c r="NQ59" s="89"/>
      <c r="NR59" s="89"/>
      <c r="NS59" s="89"/>
      <c r="NT59" s="89"/>
      <c r="NU59" s="89"/>
      <c r="NV59" s="89"/>
      <c r="NW59" s="90"/>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88"/>
      <c r="NJ60" s="89"/>
      <c r="NK60" s="89"/>
      <c r="NL60" s="89"/>
      <c r="NM60" s="89"/>
      <c r="NN60" s="89"/>
      <c r="NO60" s="89"/>
      <c r="NP60" s="89"/>
      <c r="NQ60" s="89"/>
      <c r="NR60" s="89"/>
      <c r="NS60" s="89"/>
      <c r="NT60" s="89"/>
      <c r="NU60" s="89"/>
      <c r="NV60" s="89"/>
      <c r="NW60" s="90"/>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88"/>
      <c r="NJ61" s="89"/>
      <c r="NK61" s="89"/>
      <c r="NL61" s="89"/>
      <c r="NM61" s="89"/>
      <c r="NN61" s="89"/>
      <c r="NO61" s="89"/>
      <c r="NP61" s="89"/>
      <c r="NQ61" s="89"/>
      <c r="NR61" s="89"/>
      <c r="NS61" s="89"/>
      <c r="NT61" s="89"/>
      <c r="NU61" s="89"/>
      <c r="NV61" s="89"/>
      <c r="NW61" s="90"/>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88"/>
      <c r="NJ62" s="89"/>
      <c r="NK62" s="89"/>
      <c r="NL62" s="89"/>
      <c r="NM62" s="89"/>
      <c r="NN62" s="89"/>
      <c r="NO62" s="89"/>
      <c r="NP62" s="89"/>
      <c r="NQ62" s="89"/>
      <c r="NR62" s="89"/>
      <c r="NS62" s="89"/>
      <c r="NT62" s="89"/>
      <c r="NU62" s="89"/>
      <c r="NV62" s="89"/>
      <c r="NW62" s="90"/>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88"/>
      <c r="NJ63" s="89"/>
      <c r="NK63" s="89"/>
      <c r="NL63" s="89"/>
      <c r="NM63" s="89"/>
      <c r="NN63" s="89"/>
      <c r="NO63" s="89"/>
      <c r="NP63" s="89"/>
      <c r="NQ63" s="89"/>
      <c r="NR63" s="89"/>
      <c r="NS63" s="89"/>
      <c r="NT63" s="89"/>
      <c r="NU63" s="89"/>
      <c r="NV63" s="89"/>
      <c r="NW63" s="90"/>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91"/>
      <c r="NJ64" s="92"/>
      <c r="NK64" s="92"/>
      <c r="NL64" s="92"/>
      <c r="NM64" s="92"/>
      <c r="NN64" s="92"/>
      <c r="NO64" s="92"/>
      <c r="NP64" s="92"/>
      <c r="NQ64" s="92"/>
      <c r="NR64" s="92"/>
      <c r="NS64" s="92"/>
      <c r="NT64" s="92"/>
      <c r="NU64" s="92"/>
      <c r="NV64" s="92"/>
      <c r="NW64" s="93"/>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144</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60290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85.5</v>
      </c>
      <c r="KI77" s="67"/>
      <c r="KJ77" s="67"/>
      <c r="KK77" s="67"/>
      <c r="KL77" s="67"/>
      <c r="KM77" s="67"/>
      <c r="KN77" s="67"/>
      <c r="KO77" s="67"/>
      <c r="KP77" s="67"/>
      <c r="KQ77" s="67"/>
      <c r="KR77" s="67"/>
      <c r="KS77" s="67"/>
      <c r="KT77" s="67"/>
      <c r="KU77" s="67"/>
      <c r="KV77" s="67">
        <f>データ!DW7</f>
        <v>36.6</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29.8</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0</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3.8</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49</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ADq65mHxxgDSJ4GHCLDDiRU2FBhKwhgMMB+mTLgTryw3HS7+3Izn0TIYOnf1iLM/rNgGDtV73ku35og2Rb+SnQ==" saltValue="+r52c4RZCnHcAwYOiLF/Q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52</v>
      </c>
      <c r="B3" s="29" t="s">
        <v>53</v>
      </c>
      <c r="C3" s="29" t="s">
        <v>54</v>
      </c>
      <c r="D3" s="29" t="s">
        <v>55</v>
      </c>
      <c r="E3" s="29" t="s">
        <v>56</v>
      </c>
      <c r="F3" s="29" t="s">
        <v>57</v>
      </c>
      <c r="G3" s="29" t="s">
        <v>58</v>
      </c>
      <c r="H3" s="140" t="s">
        <v>59</v>
      </c>
      <c r="I3" s="141"/>
      <c r="J3" s="141"/>
      <c r="K3" s="141"/>
      <c r="L3" s="141"/>
      <c r="M3" s="141"/>
      <c r="N3" s="141"/>
      <c r="O3" s="141"/>
      <c r="P3" s="141"/>
      <c r="Q3" s="141"/>
      <c r="R3" s="141"/>
      <c r="S3" s="141"/>
      <c r="T3" s="141"/>
      <c r="U3" s="141"/>
      <c r="V3" s="141"/>
      <c r="W3" s="141"/>
      <c r="X3" s="141"/>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2">
      <c r="A4" s="28" t="s">
        <v>63</v>
      </c>
      <c r="B4" s="37"/>
      <c r="C4" s="37"/>
      <c r="D4" s="37"/>
      <c r="E4" s="37"/>
      <c r="F4" s="37"/>
      <c r="G4" s="37"/>
      <c r="H4" s="142"/>
      <c r="I4" s="143"/>
      <c r="J4" s="143"/>
      <c r="K4" s="143"/>
      <c r="L4" s="143"/>
      <c r="M4" s="143"/>
      <c r="N4" s="143"/>
      <c r="O4" s="143"/>
      <c r="P4" s="143"/>
      <c r="Q4" s="143"/>
      <c r="R4" s="143"/>
      <c r="S4" s="143"/>
      <c r="T4" s="143"/>
      <c r="U4" s="143"/>
      <c r="V4" s="143"/>
      <c r="W4" s="143"/>
      <c r="X4" s="143"/>
      <c r="Y4" s="135" t="s">
        <v>64</v>
      </c>
      <c r="Z4" s="136"/>
      <c r="AA4" s="136"/>
      <c r="AB4" s="136"/>
      <c r="AC4" s="136"/>
      <c r="AD4" s="136"/>
      <c r="AE4" s="136"/>
      <c r="AF4" s="136"/>
      <c r="AG4" s="136"/>
      <c r="AH4" s="136"/>
      <c r="AI4" s="137"/>
      <c r="AJ4" s="133" t="s">
        <v>65</v>
      </c>
      <c r="AK4" s="133"/>
      <c r="AL4" s="133"/>
      <c r="AM4" s="133"/>
      <c r="AN4" s="133"/>
      <c r="AO4" s="133"/>
      <c r="AP4" s="133"/>
      <c r="AQ4" s="133"/>
      <c r="AR4" s="133"/>
      <c r="AS4" s="133"/>
      <c r="AT4" s="133"/>
      <c r="AU4" s="134" t="s">
        <v>66</v>
      </c>
      <c r="AV4" s="133"/>
      <c r="AW4" s="133"/>
      <c r="AX4" s="133"/>
      <c r="AY4" s="133"/>
      <c r="AZ4" s="133"/>
      <c r="BA4" s="133"/>
      <c r="BB4" s="133"/>
      <c r="BC4" s="133"/>
      <c r="BD4" s="133"/>
      <c r="BE4" s="133"/>
      <c r="BF4" s="135" t="s">
        <v>67</v>
      </c>
      <c r="BG4" s="136"/>
      <c r="BH4" s="136"/>
      <c r="BI4" s="136"/>
      <c r="BJ4" s="136"/>
      <c r="BK4" s="136"/>
      <c r="BL4" s="136"/>
      <c r="BM4" s="136"/>
      <c r="BN4" s="136"/>
      <c r="BO4" s="136"/>
      <c r="BP4" s="137"/>
      <c r="BQ4" s="133" t="s">
        <v>68</v>
      </c>
      <c r="BR4" s="133"/>
      <c r="BS4" s="133"/>
      <c r="BT4" s="133"/>
      <c r="BU4" s="133"/>
      <c r="BV4" s="133"/>
      <c r="BW4" s="133"/>
      <c r="BX4" s="133"/>
      <c r="BY4" s="133"/>
      <c r="BZ4" s="133"/>
      <c r="CA4" s="133"/>
      <c r="CB4" s="134" t="s">
        <v>69</v>
      </c>
      <c r="CC4" s="133"/>
      <c r="CD4" s="133"/>
      <c r="CE4" s="133"/>
      <c r="CF4" s="133"/>
      <c r="CG4" s="133"/>
      <c r="CH4" s="133"/>
      <c r="CI4" s="133"/>
      <c r="CJ4" s="133"/>
      <c r="CK4" s="133"/>
      <c r="CL4" s="133"/>
      <c r="CM4" s="133" t="s">
        <v>70</v>
      </c>
      <c r="CN4" s="133"/>
      <c r="CO4" s="133"/>
      <c r="CP4" s="133"/>
      <c r="CQ4" s="133"/>
      <c r="CR4" s="133"/>
      <c r="CS4" s="133"/>
      <c r="CT4" s="133"/>
      <c r="CU4" s="133"/>
      <c r="CV4" s="133"/>
      <c r="CW4" s="133"/>
      <c r="CX4" s="135" t="s">
        <v>71</v>
      </c>
      <c r="CY4" s="136"/>
      <c r="CZ4" s="136"/>
      <c r="DA4" s="136"/>
      <c r="DB4" s="136"/>
      <c r="DC4" s="136"/>
      <c r="DD4" s="136"/>
      <c r="DE4" s="136"/>
      <c r="DF4" s="136"/>
      <c r="DG4" s="136"/>
      <c r="DH4" s="137"/>
      <c r="DI4" s="138" t="s">
        <v>72</v>
      </c>
      <c r="DJ4" s="138" t="s">
        <v>73</v>
      </c>
      <c r="DK4" s="133" t="s">
        <v>74</v>
      </c>
      <c r="DL4" s="133"/>
      <c r="DM4" s="133"/>
      <c r="DN4" s="133"/>
      <c r="DO4" s="133"/>
      <c r="DP4" s="133"/>
      <c r="DQ4" s="133"/>
      <c r="DR4" s="133"/>
      <c r="DS4" s="133"/>
      <c r="DT4" s="133"/>
      <c r="DU4" s="133"/>
      <c r="DV4" s="133" t="s">
        <v>75</v>
      </c>
      <c r="DW4" s="133"/>
      <c r="DX4" s="133"/>
      <c r="DY4" s="133"/>
      <c r="DZ4" s="133"/>
      <c r="EA4" s="133"/>
      <c r="EB4" s="133"/>
      <c r="EC4" s="133"/>
      <c r="ED4" s="133"/>
      <c r="EE4" s="133"/>
      <c r="EF4" s="133"/>
      <c r="EG4" s="38" t="s">
        <v>76</v>
      </c>
      <c r="EH4" s="38"/>
      <c r="EI4" s="39"/>
      <c r="EJ4" s="39"/>
      <c r="EK4" s="39"/>
      <c r="EL4" s="39"/>
      <c r="EM4" s="39"/>
      <c r="EN4" s="39"/>
      <c r="EO4" s="39"/>
      <c r="EP4" s="40"/>
    </row>
    <row r="5" spans="1:146" x14ac:dyDescent="0.2">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103</v>
      </c>
      <c r="AL5" s="42" t="s">
        <v>93</v>
      </c>
      <c r="AM5" s="42" t="s">
        <v>104</v>
      </c>
      <c r="AN5" s="42" t="s">
        <v>95</v>
      </c>
      <c r="AO5" s="42" t="s">
        <v>96</v>
      </c>
      <c r="AP5" s="42" t="s">
        <v>97</v>
      </c>
      <c r="AQ5" s="42" t="s">
        <v>98</v>
      </c>
      <c r="AR5" s="42" t="s">
        <v>99</v>
      </c>
      <c r="AS5" s="42" t="s">
        <v>100</v>
      </c>
      <c r="AT5" s="42" t="s">
        <v>101</v>
      </c>
      <c r="AU5" s="42" t="s">
        <v>102</v>
      </c>
      <c r="AV5" s="42" t="s">
        <v>92</v>
      </c>
      <c r="AW5" s="42" t="s">
        <v>93</v>
      </c>
      <c r="AX5" s="42" t="s">
        <v>105</v>
      </c>
      <c r="AY5" s="42" t="s">
        <v>106</v>
      </c>
      <c r="AZ5" s="42" t="s">
        <v>96</v>
      </c>
      <c r="BA5" s="42" t="s">
        <v>97</v>
      </c>
      <c r="BB5" s="42" t="s">
        <v>98</v>
      </c>
      <c r="BC5" s="42" t="s">
        <v>99</v>
      </c>
      <c r="BD5" s="42" t="s">
        <v>100</v>
      </c>
      <c r="BE5" s="42" t="s">
        <v>101</v>
      </c>
      <c r="BF5" s="42" t="s">
        <v>91</v>
      </c>
      <c r="BG5" s="42" t="s">
        <v>103</v>
      </c>
      <c r="BH5" s="42" t="s">
        <v>107</v>
      </c>
      <c r="BI5" s="42" t="s">
        <v>105</v>
      </c>
      <c r="BJ5" s="42" t="s">
        <v>95</v>
      </c>
      <c r="BK5" s="42" t="s">
        <v>96</v>
      </c>
      <c r="BL5" s="42" t="s">
        <v>97</v>
      </c>
      <c r="BM5" s="42" t="s">
        <v>98</v>
      </c>
      <c r="BN5" s="42" t="s">
        <v>99</v>
      </c>
      <c r="BO5" s="42" t="s">
        <v>100</v>
      </c>
      <c r="BP5" s="42" t="s">
        <v>101</v>
      </c>
      <c r="BQ5" s="42" t="s">
        <v>102</v>
      </c>
      <c r="BR5" s="42" t="s">
        <v>108</v>
      </c>
      <c r="BS5" s="42" t="s">
        <v>93</v>
      </c>
      <c r="BT5" s="42" t="s">
        <v>94</v>
      </c>
      <c r="BU5" s="42" t="s">
        <v>95</v>
      </c>
      <c r="BV5" s="42" t="s">
        <v>96</v>
      </c>
      <c r="BW5" s="42" t="s">
        <v>97</v>
      </c>
      <c r="BX5" s="42" t="s">
        <v>98</v>
      </c>
      <c r="BY5" s="42" t="s">
        <v>99</v>
      </c>
      <c r="BZ5" s="42" t="s">
        <v>100</v>
      </c>
      <c r="CA5" s="42" t="s">
        <v>101</v>
      </c>
      <c r="CB5" s="42" t="s">
        <v>102</v>
      </c>
      <c r="CC5" s="42" t="s">
        <v>92</v>
      </c>
      <c r="CD5" s="42" t="s">
        <v>107</v>
      </c>
      <c r="CE5" s="42" t="s">
        <v>94</v>
      </c>
      <c r="CF5" s="42" t="s">
        <v>95</v>
      </c>
      <c r="CG5" s="42" t="s">
        <v>96</v>
      </c>
      <c r="CH5" s="42" t="s">
        <v>97</v>
      </c>
      <c r="CI5" s="42" t="s">
        <v>98</v>
      </c>
      <c r="CJ5" s="42" t="s">
        <v>99</v>
      </c>
      <c r="CK5" s="42" t="s">
        <v>100</v>
      </c>
      <c r="CL5" s="42" t="s">
        <v>101</v>
      </c>
      <c r="CM5" s="42" t="s">
        <v>102</v>
      </c>
      <c r="CN5" s="42" t="s">
        <v>92</v>
      </c>
      <c r="CO5" s="42" t="s">
        <v>93</v>
      </c>
      <c r="CP5" s="42" t="s">
        <v>94</v>
      </c>
      <c r="CQ5" s="42" t="s">
        <v>95</v>
      </c>
      <c r="CR5" s="42" t="s">
        <v>96</v>
      </c>
      <c r="CS5" s="42" t="s">
        <v>97</v>
      </c>
      <c r="CT5" s="42" t="s">
        <v>98</v>
      </c>
      <c r="CU5" s="42" t="s">
        <v>99</v>
      </c>
      <c r="CV5" s="42" t="s">
        <v>100</v>
      </c>
      <c r="CW5" s="42" t="s">
        <v>101</v>
      </c>
      <c r="CX5" s="42" t="s">
        <v>102</v>
      </c>
      <c r="CY5" s="42" t="s">
        <v>92</v>
      </c>
      <c r="CZ5" s="42" t="s">
        <v>93</v>
      </c>
      <c r="DA5" s="42" t="s">
        <v>94</v>
      </c>
      <c r="DB5" s="42" t="s">
        <v>95</v>
      </c>
      <c r="DC5" s="42" t="s">
        <v>96</v>
      </c>
      <c r="DD5" s="42" t="s">
        <v>97</v>
      </c>
      <c r="DE5" s="42" t="s">
        <v>98</v>
      </c>
      <c r="DF5" s="42" t="s">
        <v>99</v>
      </c>
      <c r="DG5" s="42" t="s">
        <v>100</v>
      </c>
      <c r="DH5" s="42" t="s">
        <v>101</v>
      </c>
      <c r="DI5" s="139"/>
      <c r="DJ5" s="139"/>
      <c r="DK5" s="42" t="s">
        <v>109</v>
      </c>
      <c r="DL5" s="42" t="s">
        <v>92</v>
      </c>
      <c r="DM5" s="42" t="s">
        <v>107</v>
      </c>
      <c r="DN5" s="42" t="s">
        <v>94</v>
      </c>
      <c r="DO5" s="42" t="s">
        <v>110</v>
      </c>
      <c r="DP5" s="42" t="s">
        <v>96</v>
      </c>
      <c r="DQ5" s="42" t="s">
        <v>97</v>
      </c>
      <c r="DR5" s="42" t="s">
        <v>98</v>
      </c>
      <c r="DS5" s="42" t="s">
        <v>99</v>
      </c>
      <c r="DT5" s="42" t="s">
        <v>100</v>
      </c>
      <c r="DU5" s="42" t="s">
        <v>35</v>
      </c>
      <c r="DV5" s="42" t="s">
        <v>91</v>
      </c>
      <c r="DW5" s="42" t="s">
        <v>103</v>
      </c>
      <c r="DX5" s="42" t="s">
        <v>111</v>
      </c>
      <c r="DY5" s="42" t="s">
        <v>94</v>
      </c>
      <c r="DZ5" s="42" t="s">
        <v>110</v>
      </c>
      <c r="EA5" s="42" t="s">
        <v>96</v>
      </c>
      <c r="EB5" s="42" t="s">
        <v>97</v>
      </c>
      <c r="EC5" s="42" t="s">
        <v>98</v>
      </c>
      <c r="ED5" s="42" t="s">
        <v>99</v>
      </c>
      <c r="EE5" s="42" t="s">
        <v>100</v>
      </c>
      <c r="EF5" s="42" t="s">
        <v>101</v>
      </c>
      <c r="EG5" s="42" t="s">
        <v>112</v>
      </c>
      <c r="EH5" s="42" t="s">
        <v>113</v>
      </c>
      <c r="EI5" s="42" t="s">
        <v>114</v>
      </c>
      <c r="EJ5" s="42" t="s">
        <v>115</v>
      </c>
      <c r="EK5" s="42" t="s">
        <v>116</v>
      </c>
      <c r="EL5" s="42" t="s">
        <v>117</v>
      </c>
      <c r="EM5" s="42" t="s">
        <v>118</v>
      </c>
      <c r="EN5" s="42" t="s">
        <v>119</v>
      </c>
      <c r="EO5" s="42" t="s">
        <v>120</v>
      </c>
      <c r="EP5" s="42" t="s">
        <v>121</v>
      </c>
    </row>
    <row r="6" spans="1:146" s="52" customFormat="1" x14ac:dyDescent="0.2">
      <c r="A6" s="28" t="s">
        <v>122</v>
      </c>
      <c r="B6" s="43">
        <f>B8</f>
        <v>2023</v>
      </c>
      <c r="C6" s="43">
        <f t="shared" ref="C6:X6" si="2">C8</f>
        <v>422134</v>
      </c>
      <c r="D6" s="43">
        <f t="shared" si="2"/>
        <v>47</v>
      </c>
      <c r="E6" s="43">
        <f t="shared" si="2"/>
        <v>11</v>
      </c>
      <c r="F6" s="43">
        <f t="shared" si="2"/>
        <v>1</v>
      </c>
      <c r="G6" s="43">
        <f t="shared" si="2"/>
        <v>1</v>
      </c>
      <c r="H6" s="43" t="str">
        <f>SUBSTITUTE(H8,"　","")</f>
        <v>長崎県雲仙市</v>
      </c>
      <c r="I6" s="43" t="str">
        <f t="shared" si="2"/>
        <v>望洋荘</v>
      </c>
      <c r="J6" s="43" t="str">
        <f t="shared" si="2"/>
        <v>法非適用</v>
      </c>
      <c r="K6" s="43" t="str">
        <f t="shared" si="2"/>
        <v>観光施設事業</v>
      </c>
      <c r="L6" s="43" t="str">
        <f t="shared" si="2"/>
        <v>休養宿泊施設</v>
      </c>
      <c r="M6" s="43" t="str">
        <f t="shared" si="2"/>
        <v>Ｃ</v>
      </c>
      <c r="N6" s="43" t="str">
        <f t="shared" si="2"/>
        <v>非設置</v>
      </c>
      <c r="O6" s="44" t="str">
        <f t="shared" si="2"/>
        <v>該当数値なし</v>
      </c>
      <c r="P6" s="44" t="str">
        <f t="shared" si="2"/>
        <v>該当数値なし</v>
      </c>
      <c r="Q6" s="45">
        <f t="shared" si="2"/>
        <v>3123</v>
      </c>
      <c r="R6" s="46">
        <f t="shared" si="2"/>
        <v>0</v>
      </c>
      <c r="S6" s="47">
        <f t="shared" si="2"/>
        <v>263</v>
      </c>
      <c r="T6" s="48" t="str">
        <f t="shared" si="2"/>
        <v>無</v>
      </c>
      <c r="U6" s="44" t="str">
        <f t="shared" si="2"/>
        <v>-</v>
      </c>
      <c r="V6" s="48" t="str">
        <f t="shared" si="2"/>
        <v>有</v>
      </c>
      <c r="W6" s="49">
        <f t="shared" si="2"/>
        <v>100</v>
      </c>
      <c r="X6" s="48" t="str">
        <f t="shared" si="2"/>
        <v>有</v>
      </c>
      <c r="Y6" s="50">
        <f>IF(Y8="-",NA(),Y8)</f>
        <v>87.5</v>
      </c>
      <c r="Z6" s="50">
        <f t="shared" ref="Z6:AH6" si="3">IF(Z8="-",NA(),Z8)</f>
        <v>76.8</v>
      </c>
      <c r="AA6" s="50">
        <f t="shared" si="3"/>
        <v>82.1</v>
      </c>
      <c r="AB6" s="50">
        <f t="shared" si="3"/>
        <v>112.3</v>
      </c>
      <c r="AC6" s="50">
        <f t="shared" si="3"/>
        <v>101.1</v>
      </c>
      <c r="AD6" s="50">
        <f t="shared" si="3"/>
        <v>125.6</v>
      </c>
      <c r="AE6" s="50">
        <f t="shared" si="3"/>
        <v>99.8</v>
      </c>
      <c r="AF6" s="50">
        <f t="shared" si="3"/>
        <v>97.4</v>
      </c>
      <c r="AG6" s="50">
        <f t="shared" si="3"/>
        <v>107.4</v>
      </c>
      <c r="AH6" s="50">
        <f t="shared" si="3"/>
        <v>98.1</v>
      </c>
      <c r="AI6" s="50" t="str">
        <f>IF(AI8="-","【-】","【"&amp;SUBSTITUTE(TEXT(AI8,"#,##0.0"),"-","△")&amp;"】")</f>
        <v>【120.7】</v>
      </c>
      <c r="AJ6" s="50">
        <f>IF(AJ8="-",NA(),AJ8)</f>
        <v>32</v>
      </c>
      <c r="AK6" s="50">
        <f t="shared" ref="AK6:AS6" si="4">IF(AK8="-",NA(),AK8)</f>
        <v>51</v>
      </c>
      <c r="AL6" s="50">
        <f t="shared" si="4"/>
        <v>91.4</v>
      </c>
      <c r="AM6" s="50">
        <f t="shared" si="4"/>
        <v>49.6</v>
      </c>
      <c r="AN6" s="50">
        <f t="shared" si="4"/>
        <v>35.9</v>
      </c>
      <c r="AO6" s="50">
        <f t="shared" si="4"/>
        <v>28.3</v>
      </c>
      <c r="AP6" s="50">
        <f t="shared" si="4"/>
        <v>26</v>
      </c>
      <c r="AQ6" s="50">
        <f t="shared" si="4"/>
        <v>40.799999999999997</v>
      </c>
      <c r="AR6" s="50">
        <f t="shared" si="4"/>
        <v>22.8</v>
      </c>
      <c r="AS6" s="50">
        <f t="shared" si="4"/>
        <v>17.7</v>
      </c>
      <c r="AT6" s="50" t="str">
        <f>IF(AT8="-","【-】","【"&amp;SUBSTITUTE(TEXT(AT8,"#,##0.0"),"-","△")&amp;"】")</f>
        <v>【30.4】</v>
      </c>
      <c r="AU6" s="45">
        <f>IF(AU8="-",NA(),AU8)</f>
        <v>0</v>
      </c>
      <c r="AV6" s="45">
        <f t="shared" ref="AV6:BD6" si="5">IF(AV8="-",NA(),AV8)</f>
        <v>0</v>
      </c>
      <c r="AW6" s="45">
        <f t="shared" si="5"/>
        <v>0</v>
      </c>
      <c r="AX6" s="45">
        <f t="shared" si="5"/>
        <v>0</v>
      </c>
      <c r="AY6" s="45">
        <f t="shared" si="5"/>
        <v>0</v>
      </c>
      <c r="AZ6" s="45">
        <f t="shared" si="5"/>
        <v>706</v>
      </c>
      <c r="BA6" s="45">
        <f t="shared" si="5"/>
        <v>0</v>
      </c>
      <c r="BB6" s="45">
        <f t="shared" si="5"/>
        <v>0</v>
      </c>
      <c r="BC6" s="45">
        <f t="shared" si="5"/>
        <v>0</v>
      </c>
      <c r="BD6" s="45">
        <f t="shared" si="5"/>
        <v>0</v>
      </c>
      <c r="BE6" s="45" t="str">
        <f>IF(BE8="-","【-】","【"&amp;SUBSTITUTE(TEXT(BE8,"#,##0"),"-","△")&amp;"】")</f>
        <v>【67,941】</v>
      </c>
      <c r="BF6" s="50">
        <f>IF(BF8="-",NA(),BF8)</f>
        <v>0</v>
      </c>
      <c r="BG6" s="50" t="e">
        <f t="shared" ref="BG6:BO6" si="6">IF(BG8="-",NA(),BG8)</f>
        <v>#N/A</v>
      </c>
      <c r="BH6" s="50" t="e">
        <f t="shared" si="6"/>
        <v>#N/A</v>
      </c>
      <c r="BI6" s="50" t="e">
        <f t="shared" si="6"/>
        <v>#N/A</v>
      </c>
      <c r="BJ6" s="50" t="e">
        <f t="shared" si="6"/>
        <v>#N/A</v>
      </c>
      <c r="BK6" s="50">
        <f t="shared" si="6"/>
        <v>28</v>
      </c>
      <c r="BL6" s="50">
        <f t="shared" si="6"/>
        <v>0</v>
      </c>
      <c r="BM6" s="50" t="e">
        <f t="shared" si="6"/>
        <v>#N/A</v>
      </c>
      <c r="BN6" s="50" t="e">
        <f t="shared" si="6"/>
        <v>#N/A</v>
      </c>
      <c r="BO6" s="50" t="e">
        <f t="shared" si="6"/>
        <v>#N/A</v>
      </c>
      <c r="BP6" s="50" t="str">
        <f>IF(BP8="-","【-】","【"&amp;SUBSTITUTE(TEXT(BP8,"#,##0.0"),"-","△")&amp;"】")</f>
        <v>【17.1】</v>
      </c>
      <c r="BQ6" s="50">
        <f>IF(BQ8="-",NA(),BQ8)</f>
        <v>81.8</v>
      </c>
      <c r="BR6" s="50">
        <f t="shared" ref="BR6:BZ6" si="7">IF(BR8="-",NA(),BR8)</f>
        <v>0</v>
      </c>
      <c r="BS6" s="50">
        <f t="shared" si="7"/>
        <v>4.9000000000000004</v>
      </c>
      <c r="BT6" s="50">
        <f t="shared" si="7"/>
        <v>0</v>
      </c>
      <c r="BU6" s="50">
        <f t="shared" si="7"/>
        <v>0</v>
      </c>
      <c r="BV6" s="50">
        <f t="shared" si="7"/>
        <v>27.8</v>
      </c>
      <c r="BW6" s="50">
        <f t="shared" si="7"/>
        <v>10.8</v>
      </c>
      <c r="BX6" s="50">
        <f t="shared" si="7"/>
        <v>10.199999999999999</v>
      </c>
      <c r="BY6" s="50">
        <f t="shared" si="7"/>
        <v>9.1999999999999993</v>
      </c>
      <c r="BZ6" s="50">
        <f t="shared" si="7"/>
        <v>11.8</v>
      </c>
      <c r="CA6" s="50" t="str">
        <f>IF(CA8="-","【-】","【"&amp;SUBSTITUTE(TEXT(CA8,"#,##0.0"),"-","△")&amp;"】")</f>
        <v>【53.2】</v>
      </c>
      <c r="CB6" s="50">
        <f>IF(CB8="-",NA(),CB8)</f>
        <v>-33</v>
      </c>
      <c r="CC6" s="50">
        <f t="shared" ref="CC6:CK6" si="8">IF(CC8="-",NA(),CC8)</f>
        <v>-145.4</v>
      </c>
      <c r="CD6" s="50">
        <f t="shared" si="8"/>
        <v>-453.1</v>
      </c>
      <c r="CE6" s="50">
        <f t="shared" si="8"/>
        <v>-62.3</v>
      </c>
      <c r="CF6" s="50">
        <f t="shared" si="8"/>
        <v>-56.1</v>
      </c>
      <c r="CG6" s="50">
        <f t="shared" si="8"/>
        <v>15.9</v>
      </c>
      <c r="CH6" s="50">
        <f t="shared" si="8"/>
        <v>60.6</v>
      </c>
      <c r="CI6" s="50">
        <f t="shared" si="8"/>
        <v>-56.8</v>
      </c>
      <c r="CJ6" s="50">
        <f t="shared" si="8"/>
        <v>108.9</v>
      </c>
      <c r="CK6" s="50">
        <f t="shared" si="8"/>
        <v>101.6</v>
      </c>
      <c r="CL6" s="50" t="str">
        <f>IF(CL8="-","【-】","【"&amp;SUBSTITUTE(TEXT(CL8,"#,##0.0"),"-","△")&amp;"】")</f>
        <v>【△26.7】</v>
      </c>
      <c r="CM6" s="45">
        <f>IF(CM8="-",NA(),CM8)</f>
        <v>-14886</v>
      </c>
      <c r="CN6" s="45">
        <f t="shared" ref="CN6:CV6" si="9">IF(CN8="-",NA(),CN8)</f>
        <v>-17771</v>
      </c>
      <c r="CO6" s="45">
        <f t="shared" si="9"/>
        <v>-27922</v>
      </c>
      <c r="CP6" s="45">
        <f t="shared" si="9"/>
        <v>-13036</v>
      </c>
      <c r="CQ6" s="45">
        <f t="shared" si="9"/>
        <v>-13853</v>
      </c>
      <c r="CR6" s="45">
        <f t="shared" si="9"/>
        <v>3780</v>
      </c>
      <c r="CS6" s="45">
        <f t="shared" si="9"/>
        <v>-5315</v>
      </c>
      <c r="CT6" s="45">
        <f t="shared" si="9"/>
        <v>-9041</v>
      </c>
      <c r="CU6" s="45">
        <f t="shared" si="9"/>
        <v>-4016</v>
      </c>
      <c r="CV6" s="45">
        <f t="shared" si="9"/>
        <v>-6188</v>
      </c>
      <c r="CW6" s="45" t="str">
        <f>IF(CW8="-","【-】","【"&amp;SUBSTITUTE(TEXT(CW8,"#,##0"),"-","△")&amp;"】")</f>
        <v>【△15,770】</v>
      </c>
      <c r="CX6" s="50"/>
      <c r="CY6" s="50"/>
      <c r="CZ6" s="50"/>
      <c r="DA6" s="50"/>
      <c r="DB6" s="50"/>
      <c r="DC6" s="50"/>
      <c r="DD6" s="50"/>
      <c r="DE6" s="50"/>
      <c r="DF6" s="50"/>
      <c r="DG6" s="50"/>
      <c r="DH6" s="50" t="s">
        <v>123</v>
      </c>
      <c r="DI6" s="46">
        <f t="shared" ref="DI6:DJ6" si="10">DI8</f>
        <v>60290</v>
      </c>
      <c r="DJ6" s="46">
        <f t="shared" si="10"/>
        <v>0</v>
      </c>
      <c r="DK6" s="50"/>
      <c r="DL6" s="50"/>
      <c r="DM6" s="50"/>
      <c r="DN6" s="50"/>
      <c r="DO6" s="50"/>
      <c r="DP6" s="50"/>
      <c r="DQ6" s="50"/>
      <c r="DR6" s="50"/>
      <c r="DS6" s="50"/>
      <c r="DT6" s="50"/>
      <c r="DU6" s="50" t="s">
        <v>123</v>
      </c>
      <c r="DV6" s="50">
        <f>IF(DV8="-",NA(),DV8)</f>
        <v>85.5</v>
      </c>
      <c r="DW6" s="50">
        <f t="shared" ref="DW6:EE6" si="11">IF(DW8="-",NA(),DW8)</f>
        <v>36.6</v>
      </c>
      <c r="DX6" s="50">
        <f t="shared" si="11"/>
        <v>0</v>
      </c>
      <c r="DY6" s="50">
        <f t="shared" si="11"/>
        <v>0</v>
      </c>
      <c r="DZ6" s="50">
        <f t="shared" si="11"/>
        <v>0</v>
      </c>
      <c r="EA6" s="50">
        <f t="shared" si="11"/>
        <v>29.8</v>
      </c>
      <c r="EB6" s="50">
        <f t="shared" si="11"/>
        <v>0</v>
      </c>
      <c r="EC6" s="50">
        <f t="shared" si="11"/>
        <v>0</v>
      </c>
      <c r="ED6" s="50">
        <f t="shared" si="11"/>
        <v>0</v>
      </c>
      <c r="EE6" s="50">
        <f t="shared" si="11"/>
        <v>3.8</v>
      </c>
      <c r="EF6" s="50" t="str">
        <f>IF(EF8="-","【-】","【"&amp;SUBSTITUTE(TEXT(EF8,"#,##0.0"),"-","△")&amp;"】")</f>
        <v>【19.7】</v>
      </c>
      <c r="EG6" s="51">
        <f>IF(EG8="-",NA(),EG8)</f>
        <v>0</v>
      </c>
      <c r="EH6" s="51">
        <f t="shared" ref="EH6:EP6" si="12">IF(EH8="-",NA(),EH8)</f>
        <v>0</v>
      </c>
      <c r="EI6" s="51">
        <f t="shared" si="12"/>
        <v>0</v>
      </c>
      <c r="EJ6" s="51">
        <f t="shared" si="12"/>
        <v>0</v>
      </c>
      <c r="EK6" s="51">
        <f t="shared" si="12"/>
        <v>0</v>
      </c>
      <c r="EL6" s="51">
        <f t="shared" si="12"/>
        <v>6.6000000000000003E-2</v>
      </c>
      <c r="EM6" s="51">
        <f t="shared" si="12"/>
        <v>6.6199999999999995E-2</v>
      </c>
      <c r="EN6" s="51">
        <f t="shared" si="12"/>
        <v>3.8100000000000002E-2</v>
      </c>
      <c r="EO6" s="51">
        <f t="shared" si="12"/>
        <v>5.4899999999999997E-2</v>
      </c>
      <c r="EP6" s="51">
        <f t="shared" si="12"/>
        <v>4.6100000000000002E-2</v>
      </c>
    </row>
    <row r="7" spans="1:146" s="52" customFormat="1" x14ac:dyDescent="0.2">
      <c r="A7" s="28" t="s">
        <v>124</v>
      </c>
      <c r="B7" s="43">
        <f t="shared" ref="B7:X7" si="13">B8</f>
        <v>2023</v>
      </c>
      <c r="C7" s="43">
        <f t="shared" si="13"/>
        <v>422134</v>
      </c>
      <c r="D7" s="43">
        <f t="shared" si="13"/>
        <v>47</v>
      </c>
      <c r="E7" s="43">
        <f t="shared" si="13"/>
        <v>11</v>
      </c>
      <c r="F7" s="43">
        <f t="shared" si="13"/>
        <v>1</v>
      </c>
      <c r="G7" s="43">
        <f t="shared" si="13"/>
        <v>1</v>
      </c>
      <c r="H7" s="43" t="str">
        <f t="shared" si="13"/>
        <v>長崎県　雲仙市</v>
      </c>
      <c r="I7" s="43" t="str">
        <f t="shared" si="13"/>
        <v>望洋荘</v>
      </c>
      <c r="J7" s="43" t="str">
        <f t="shared" si="13"/>
        <v>法非適用</v>
      </c>
      <c r="K7" s="43" t="str">
        <f t="shared" si="13"/>
        <v>観光施設事業</v>
      </c>
      <c r="L7" s="43" t="str">
        <f t="shared" si="13"/>
        <v>休養宿泊施設</v>
      </c>
      <c r="M7" s="43" t="str">
        <f t="shared" si="13"/>
        <v>Ｃ</v>
      </c>
      <c r="N7" s="43" t="str">
        <f t="shared" si="13"/>
        <v>非設置</v>
      </c>
      <c r="O7" s="44" t="str">
        <f t="shared" si="13"/>
        <v>該当数値なし</v>
      </c>
      <c r="P7" s="44" t="str">
        <f t="shared" si="13"/>
        <v>該当数値なし</v>
      </c>
      <c r="Q7" s="45">
        <f t="shared" si="13"/>
        <v>3123</v>
      </c>
      <c r="R7" s="46">
        <f t="shared" si="13"/>
        <v>0</v>
      </c>
      <c r="S7" s="47">
        <f t="shared" si="13"/>
        <v>263</v>
      </c>
      <c r="T7" s="48" t="str">
        <f t="shared" si="13"/>
        <v>無</v>
      </c>
      <c r="U7" s="44" t="str">
        <f t="shared" si="13"/>
        <v>-</v>
      </c>
      <c r="V7" s="48" t="str">
        <f t="shared" si="13"/>
        <v>有</v>
      </c>
      <c r="W7" s="49">
        <f t="shared" si="13"/>
        <v>100</v>
      </c>
      <c r="X7" s="48" t="str">
        <f t="shared" si="13"/>
        <v>有</v>
      </c>
      <c r="Y7" s="50">
        <f>Y8</f>
        <v>87.5</v>
      </c>
      <c r="Z7" s="50">
        <f t="shared" ref="Z7:AH7" si="14">Z8</f>
        <v>76.8</v>
      </c>
      <c r="AA7" s="50">
        <f t="shared" si="14"/>
        <v>82.1</v>
      </c>
      <c r="AB7" s="50">
        <f t="shared" si="14"/>
        <v>112.3</v>
      </c>
      <c r="AC7" s="50">
        <f t="shared" si="14"/>
        <v>101.1</v>
      </c>
      <c r="AD7" s="50">
        <f t="shared" si="14"/>
        <v>125.6</v>
      </c>
      <c r="AE7" s="50">
        <f t="shared" si="14"/>
        <v>99.8</v>
      </c>
      <c r="AF7" s="50">
        <f t="shared" si="14"/>
        <v>97.4</v>
      </c>
      <c r="AG7" s="50">
        <f t="shared" si="14"/>
        <v>107.4</v>
      </c>
      <c r="AH7" s="50">
        <f t="shared" si="14"/>
        <v>98.1</v>
      </c>
      <c r="AI7" s="50"/>
      <c r="AJ7" s="50">
        <f>AJ8</f>
        <v>32</v>
      </c>
      <c r="AK7" s="50">
        <f t="shared" ref="AK7:AS7" si="15">AK8</f>
        <v>51</v>
      </c>
      <c r="AL7" s="50">
        <f t="shared" si="15"/>
        <v>91.4</v>
      </c>
      <c r="AM7" s="50">
        <f t="shared" si="15"/>
        <v>49.6</v>
      </c>
      <c r="AN7" s="50">
        <f t="shared" si="15"/>
        <v>35.9</v>
      </c>
      <c r="AO7" s="50">
        <f t="shared" si="15"/>
        <v>28.3</v>
      </c>
      <c r="AP7" s="50">
        <f t="shared" si="15"/>
        <v>26</v>
      </c>
      <c r="AQ7" s="50">
        <f t="shared" si="15"/>
        <v>40.799999999999997</v>
      </c>
      <c r="AR7" s="50">
        <f t="shared" si="15"/>
        <v>22.8</v>
      </c>
      <c r="AS7" s="50">
        <f t="shared" si="15"/>
        <v>17.7</v>
      </c>
      <c r="AT7" s="50"/>
      <c r="AU7" s="45">
        <f>AU8</f>
        <v>0</v>
      </c>
      <c r="AV7" s="45">
        <f t="shared" ref="AV7:BD7" si="16">AV8</f>
        <v>0</v>
      </c>
      <c r="AW7" s="45">
        <f t="shared" si="16"/>
        <v>0</v>
      </c>
      <c r="AX7" s="45">
        <f t="shared" si="16"/>
        <v>0</v>
      </c>
      <c r="AY7" s="45">
        <f t="shared" si="16"/>
        <v>0</v>
      </c>
      <c r="AZ7" s="45">
        <f t="shared" si="16"/>
        <v>706</v>
      </c>
      <c r="BA7" s="45">
        <f t="shared" si="16"/>
        <v>0</v>
      </c>
      <c r="BB7" s="45">
        <f t="shared" si="16"/>
        <v>0</v>
      </c>
      <c r="BC7" s="45">
        <f t="shared" si="16"/>
        <v>0</v>
      </c>
      <c r="BD7" s="45">
        <f t="shared" si="16"/>
        <v>0</v>
      </c>
      <c r="BE7" s="45"/>
      <c r="BF7" s="50">
        <f>BF8</f>
        <v>0</v>
      </c>
      <c r="BG7" s="50" t="str">
        <f t="shared" ref="BG7:BO7" si="17">BG8</f>
        <v>-</v>
      </c>
      <c r="BH7" s="50" t="str">
        <f t="shared" si="17"/>
        <v>-</v>
      </c>
      <c r="BI7" s="50" t="str">
        <f t="shared" si="17"/>
        <v>-</v>
      </c>
      <c r="BJ7" s="50" t="str">
        <f t="shared" si="17"/>
        <v>-</v>
      </c>
      <c r="BK7" s="50">
        <f t="shared" si="17"/>
        <v>28</v>
      </c>
      <c r="BL7" s="50">
        <f t="shared" si="17"/>
        <v>0</v>
      </c>
      <c r="BM7" s="50" t="str">
        <f t="shared" si="17"/>
        <v>-</v>
      </c>
      <c r="BN7" s="50" t="str">
        <f t="shared" si="17"/>
        <v>-</v>
      </c>
      <c r="BO7" s="50" t="str">
        <f t="shared" si="17"/>
        <v>-</v>
      </c>
      <c r="BP7" s="50"/>
      <c r="BQ7" s="50">
        <f>BQ8</f>
        <v>81.8</v>
      </c>
      <c r="BR7" s="50">
        <f t="shared" ref="BR7:BZ7" si="18">BR8</f>
        <v>0</v>
      </c>
      <c r="BS7" s="50">
        <f t="shared" si="18"/>
        <v>4.9000000000000004</v>
      </c>
      <c r="BT7" s="50">
        <f t="shared" si="18"/>
        <v>0</v>
      </c>
      <c r="BU7" s="50">
        <f t="shared" si="18"/>
        <v>0</v>
      </c>
      <c r="BV7" s="50">
        <f t="shared" si="18"/>
        <v>27.8</v>
      </c>
      <c r="BW7" s="50">
        <f t="shared" si="18"/>
        <v>10.8</v>
      </c>
      <c r="BX7" s="50">
        <f t="shared" si="18"/>
        <v>10.199999999999999</v>
      </c>
      <c r="BY7" s="50">
        <f t="shared" si="18"/>
        <v>9.1999999999999993</v>
      </c>
      <c r="BZ7" s="50">
        <f t="shared" si="18"/>
        <v>11.8</v>
      </c>
      <c r="CA7" s="50"/>
      <c r="CB7" s="50">
        <f>CB8</f>
        <v>-33</v>
      </c>
      <c r="CC7" s="50">
        <f t="shared" ref="CC7:CK7" si="19">CC8</f>
        <v>-145.4</v>
      </c>
      <c r="CD7" s="50">
        <f t="shared" si="19"/>
        <v>-453.1</v>
      </c>
      <c r="CE7" s="50">
        <f t="shared" si="19"/>
        <v>-62.3</v>
      </c>
      <c r="CF7" s="50">
        <f t="shared" si="19"/>
        <v>-56.1</v>
      </c>
      <c r="CG7" s="50">
        <f t="shared" si="19"/>
        <v>15.9</v>
      </c>
      <c r="CH7" s="50">
        <f t="shared" si="19"/>
        <v>60.6</v>
      </c>
      <c r="CI7" s="50">
        <f t="shared" si="19"/>
        <v>-56.8</v>
      </c>
      <c r="CJ7" s="50">
        <f t="shared" si="19"/>
        <v>108.9</v>
      </c>
      <c r="CK7" s="50">
        <f t="shared" si="19"/>
        <v>101.6</v>
      </c>
      <c r="CL7" s="50"/>
      <c r="CM7" s="45">
        <f>CM8</f>
        <v>-14886</v>
      </c>
      <c r="CN7" s="45">
        <f t="shared" ref="CN7:CV7" si="20">CN8</f>
        <v>-17771</v>
      </c>
      <c r="CO7" s="45">
        <f t="shared" si="20"/>
        <v>-27922</v>
      </c>
      <c r="CP7" s="45">
        <f t="shared" si="20"/>
        <v>-13036</v>
      </c>
      <c r="CQ7" s="45">
        <f t="shared" si="20"/>
        <v>-13853</v>
      </c>
      <c r="CR7" s="45">
        <f t="shared" si="20"/>
        <v>3780</v>
      </c>
      <c r="CS7" s="45">
        <f t="shared" si="20"/>
        <v>-5315</v>
      </c>
      <c r="CT7" s="45">
        <f t="shared" si="20"/>
        <v>-9041</v>
      </c>
      <c r="CU7" s="45">
        <f t="shared" si="20"/>
        <v>-4016</v>
      </c>
      <c r="CV7" s="45">
        <f t="shared" si="20"/>
        <v>-6188</v>
      </c>
      <c r="CW7" s="45"/>
      <c r="CX7" s="50" t="s">
        <v>125</v>
      </c>
      <c r="CY7" s="50" t="s">
        <v>125</v>
      </c>
      <c r="CZ7" s="50" t="s">
        <v>125</v>
      </c>
      <c r="DA7" s="50" t="s">
        <v>125</v>
      </c>
      <c r="DB7" s="50" t="s">
        <v>125</v>
      </c>
      <c r="DC7" s="50" t="s">
        <v>125</v>
      </c>
      <c r="DD7" s="50" t="s">
        <v>125</v>
      </c>
      <c r="DE7" s="50" t="s">
        <v>125</v>
      </c>
      <c r="DF7" s="50" t="s">
        <v>125</v>
      </c>
      <c r="DG7" s="50" t="s">
        <v>123</v>
      </c>
      <c r="DH7" s="50"/>
      <c r="DI7" s="46">
        <f>DI8</f>
        <v>60290</v>
      </c>
      <c r="DJ7" s="46">
        <f>DJ8</f>
        <v>0</v>
      </c>
      <c r="DK7" s="50" t="s">
        <v>125</v>
      </c>
      <c r="DL7" s="50" t="s">
        <v>125</v>
      </c>
      <c r="DM7" s="50" t="s">
        <v>125</v>
      </c>
      <c r="DN7" s="50" t="s">
        <v>125</v>
      </c>
      <c r="DO7" s="50" t="s">
        <v>125</v>
      </c>
      <c r="DP7" s="50" t="s">
        <v>125</v>
      </c>
      <c r="DQ7" s="50" t="s">
        <v>125</v>
      </c>
      <c r="DR7" s="50" t="s">
        <v>125</v>
      </c>
      <c r="DS7" s="50" t="s">
        <v>125</v>
      </c>
      <c r="DT7" s="50" t="s">
        <v>123</v>
      </c>
      <c r="DU7" s="50"/>
      <c r="DV7" s="50">
        <f>DV8</f>
        <v>85.5</v>
      </c>
      <c r="DW7" s="50">
        <f t="shared" ref="DW7:EE7" si="21">DW8</f>
        <v>36.6</v>
      </c>
      <c r="DX7" s="50">
        <f t="shared" si="21"/>
        <v>0</v>
      </c>
      <c r="DY7" s="50">
        <f t="shared" si="21"/>
        <v>0</v>
      </c>
      <c r="DZ7" s="50">
        <f t="shared" si="21"/>
        <v>0</v>
      </c>
      <c r="EA7" s="50">
        <f t="shared" si="21"/>
        <v>29.8</v>
      </c>
      <c r="EB7" s="50">
        <f t="shared" si="21"/>
        <v>0</v>
      </c>
      <c r="EC7" s="50">
        <f t="shared" si="21"/>
        <v>0</v>
      </c>
      <c r="ED7" s="50">
        <f t="shared" si="21"/>
        <v>0</v>
      </c>
      <c r="EE7" s="50">
        <f t="shared" si="21"/>
        <v>3.8</v>
      </c>
      <c r="EF7" s="50"/>
      <c r="EG7" s="51"/>
      <c r="EH7" s="51"/>
      <c r="EI7" s="51"/>
      <c r="EJ7" s="51"/>
      <c r="EK7" s="51"/>
      <c r="EL7" s="51"/>
      <c r="EM7" s="51"/>
      <c r="EN7" s="51"/>
      <c r="EO7" s="51"/>
      <c r="EP7" s="51"/>
    </row>
    <row r="8" spans="1:146" s="52" customFormat="1" x14ac:dyDescent="0.2">
      <c r="A8" s="28"/>
      <c r="B8" s="53">
        <v>2023</v>
      </c>
      <c r="C8" s="53">
        <v>422134</v>
      </c>
      <c r="D8" s="53">
        <v>47</v>
      </c>
      <c r="E8" s="53">
        <v>11</v>
      </c>
      <c r="F8" s="53">
        <v>1</v>
      </c>
      <c r="G8" s="53">
        <v>1</v>
      </c>
      <c r="H8" s="53" t="s">
        <v>126</v>
      </c>
      <c r="I8" s="53" t="s">
        <v>127</v>
      </c>
      <c r="J8" s="53" t="s">
        <v>128</v>
      </c>
      <c r="K8" s="53" t="s">
        <v>129</v>
      </c>
      <c r="L8" s="53" t="s">
        <v>130</v>
      </c>
      <c r="M8" s="53" t="s">
        <v>131</v>
      </c>
      <c r="N8" s="53" t="s">
        <v>132</v>
      </c>
      <c r="O8" s="54" t="s">
        <v>133</v>
      </c>
      <c r="P8" s="54" t="s">
        <v>133</v>
      </c>
      <c r="Q8" s="55">
        <v>3123</v>
      </c>
      <c r="R8" s="55">
        <v>0</v>
      </c>
      <c r="S8" s="56">
        <v>263</v>
      </c>
      <c r="T8" s="57" t="s">
        <v>134</v>
      </c>
      <c r="U8" s="54" t="s">
        <v>135</v>
      </c>
      <c r="V8" s="57" t="s">
        <v>136</v>
      </c>
      <c r="W8" s="58">
        <v>100</v>
      </c>
      <c r="X8" s="57" t="s">
        <v>136</v>
      </c>
      <c r="Y8" s="59">
        <v>87.5</v>
      </c>
      <c r="Z8" s="59">
        <v>76.8</v>
      </c>
      <c r="AA8" s="59">
        <v>82.1</v>
      </c>
      <c r="AB8" s="59">
        <v>112.3</v>
      </c>
      <c r="AC8" s="59">
        <v>101.1</v>
      </c>
      <c r="AD8" s="59">
        <v>125.6</v>
      </c>
      <c r="AE8" s="59">
        <v>99.8</v>
      </c>
      <c r="AF8" s="59">
        <v>97.4</v>
      </c>
      <c r="AG8" s="59">
        <v>107.4</v>
      </c>
      <c r="AH8" s="59">
        <v>98.1</v>
      </c>
      <c r="AI8" s="59">
        <v>120.7</v>
      </c>
      <c r="AJ8" s="59">
        <v>32</v>
      </c>
      <c r="AK8" s="59">
        <v>51</v>
      </c>
      <c r="AL8" s="59">
        <v>91.4</v>
      </c>
      <c r="AM8" s="59">
        <v>49.6</v>
      </c>
      <c r="AN8" s="59">
        <v>35.9</v>
      </c>
      <c r="AO8" s="59">
        <v>28.3</v>
      </c>
      <c r="AP8" s="59">
        <v>26</v>
      </c>
      <c r="AQ8" s="59">
        <v>40.799999999999997</v>
      </c>
      <c r="AR8" s="59">
        <v>22.8</v>
      </c>
      <c r="AS8" s="59">
        <v>17.7</v>
      </c>
      <c r="AT8" s="59">
        <v>30.4</v>
      </c>
      <c r="AU8" s="60">
        <v>0</v>
      </c>
      <c r="AV8" s="60">
        <v>0</v>
      </c>
      <c r="AW8" s="60">
        <v>0</v>
      </c>
      <c r="AX8" s="60">
        <v>0</v>
      </c>
      <c r="AY8" s="60">
        <v>0</v>
      </c>
      <c r="AZ8" s="60">
        <v>706</v>
      </c>
      <c r="BA8" s="60">
        <v>0</v>
      </c>
      <c r="BB8" s="60">
        <v>0</v>
      </c>
      <c r="BC8" s="60">
        <v>0</v>
      </c>
      <c r="BD8" s="60">
        <v>0</v>
      </c>
      <c r="BE8" s="60">
        <v>67941</v>
      </c>
      <c r="BF8" s="59">
        <v>0</v>
      </c>
      <c r="BG8" s="59" t="s">
        <v>135</v>
      </c>
      <c r="BH8" s="59" t="s">
        <v>135</v>
      </c>
      <c r="BI8" s="59" t="s">
        <v>135</v>
      </c>
      <c r="BJ8" s="59" t="s">
        <v>135</v>
      </c>
      <c r="BK8" s="59">
        <v>28</v>
      </c>
      <c r="BL8" s="59">
        <v>0</v>
      </c>
      <c r="BM8" s="59" t="s">
        <v>135</v>
      </c>
      <c r="BN8" s="59" t="s">
        <v>135</v>
      </c>
      <c r="BO8" s="59" t="s">
        <v>135</v>
      </c>
      <c r="BP8" s="59">
        <v>17.100000000000001</v>
      </c>
      <c r="BQ8" s="59">
        <v>81.8</v>
      </c>
      <c r="BR8" s="59">
        <v>0</v>
      </c>
      <c r="BS8" s="59">
        <v>4.9000000000000004</v>
      </c>
      <c r="BT8" s="59">
        <v>0</v>
      </c>
      <c r="BU8" s="59">
        <v>0</v>
      </c>
      <c r="BV8" s="59">
        <v>27.8</v>
      </c>
      <c r="BW8" s="59">
        <v>10.8</v>
      </c>
      <c r="BX8" s="59">
        <v>10.199999999999999</v>
      </c>
      <c r="BY8" s="59">
        <v>9.1999999999999993</v>
      </c>
      <c r="BZ8" s="59">
        <v>11.8</v>
      </c>
      <c r="CA8" s="59">
        <v>53.2</v>
      </c>
      <c r="CB8" s="59">
        <v>-33</v>
      </c>
      <c r="CC8" s="59">
        <v>-145.4</v>
      </c>
      <c r="CD8" s="59">
        <v>-453.1</v>
      </c>
      <c r="CE8" s="61">
        <v>-62.3</v>
      </c>
      <c r="CF8" s="61">
        <v>-56.1</v>
      </c>
      <c r="CG8" s="59">
        <v>15.9</v>
      </c>
      <c r="CH8" s="59">
        <v>60.6</v>
      </c>
      <c r="CI8" s="59">
        <v>-56.8</v>
      </c>
      <c r="CJ8" s="59">
        <v>108.9</v>
      </c>
      <c r="CK8" s="59">
        <v>101.6</v>
      </c>
      <c r="CL8" s="59">
        <v>-26.7</v>
      </c>
      <c r="CM8" s="60">
        <v>-14886</v>
      </c>
      <c r="CN8" s="60">
        <v>-17771</v>
      </c>
      <c r="CO8" s="60">
        <v>-27922</v>
      </c>
      <c r="CP8" s="60">
        <v>-13036</v>
      </c>
      <c r="CQ8" s="60">
        <v>-13853</v>
      </c>
      <c r="CR8" s="60">
        <v>3780</v>
      </c>
      <c r="CS8" s="60">
        <v>-5315</v>
      </c>
      <c r="CT8" s="60">
        <v>-9041</v>
      </c>
      <c r="CU8" s="60">
        <v>-4016</v>
      </c>
      <c r="CV8" s="60">
        <v>-6188</v>
      </c>
      <c r="CW8" s="60">
        <v>-15770</v>
      </c>
      <c r="CX8" s="59" t="s">
        <v>135</v>
      </c>
      <c r="CY8" s="59" t="s">
        <v>135</v>
      </c>
      <c r="CZ8" s="59" t="s">
        <v>135</v>
      </c>
      <c r="DA8" s="59" t="s">
        <v>135</v>
      </c>
      <c r="DB8" s="59" t="s">
        <v>135</v>
      </c>
      <c r="DC8" s="59" t="s">
        <v>135</v>
      </c>
      <c r="DD8" s="59" t="s">
        <v>135</v>
      </c>
      <c r="DE8" s="59" t="s">
        <v>135</v>
      </c>
      <c r="DF8" s="59" t="s">
        <v>135</v>
      </c>
      <c r="DG8" s="59" t="s">
        <v>135</v>
      </c>
      <c r="DH8" s="59" t="s">
        <v>135</v>
      </c>
      <c r="DI8" s="55">
        <v>60290</v>
      </c>
      <c r="DJ8" s="55">
        <v>0</v>
      </c>
      <c r="DK8" s="59" t="s">
        <v>135</v>
      </c>
      <c r="DL8" s="59" t="s">
        <v>135</v>
      </c>
      <c r="DM8" s="59" t="s">
        <v>135</v>
      </c>
      <c r="DN8" s="59" t="s">
        <v>135</v>
      </c>
      <c r="DO8" s="59" t="s">
        <v>135</v>
      </c>
      <c r="DP8" s="59" t="s">
        <v>135</v>
      </c>
      <c r="DQ8" s="59" t="s">
        <v>135</v>
      </c>
      <c r="DR8" s="59" t="s">
        <v>135</v>
      </c>
      <c r="DS8" s="59" t="s">
        <v>135</v>
      </c>
      <c r="DT8" s="59" t="s">
        <v>135</v>
      </c>
      <c r="DU8" s="59" t="s">
        <v>135</v>
      </c>
      <c r="DV8" s="59">
        <v>85.5</v>
      </c>
      <c r="DW8" s="59">
        <v>36.6</v>
      </c>
      <c r="DX8" s="59">
        <v>0</v>
      </c>
      <c r="DY8" s="59">
        <v>0</v>
      </c>
      <c r="DZ8" s="59">
        <v>0</v>
      </c>
      <c r="EA8" s="59">
        <v>29.8</v>
      </c>
      <c r="EB8" s="59">
        <v>0</v>
      </c>
      <c r="EC8" s="59">
        <v>0</v>
      </c>
      <c r="ED8" s="59">
        <v>0</v>
      </c>
      <c r="EE8" s="59">
        <v>3.8</v>
      </c>
      <c r="EF8" s="59">
        <v>19.7</v>
      </c>
      <c r="EG8" s="62">
        <v>0</v>
      </c>
      <c r="EH8" s="62">
        <v>0</v>
      </c>
      <c r="EI8" s="62">
        <v>0</v>
      </c>
      <c r="EJ8" s="62">
        <v>0</v>
      </c>
      <c r="EK8" s="62">
        <v>0</v>
      </c>
      <c r="EL8" s="62">
        <v>6.6000000000000003E-2</v>
      </c>
      <c r="EM8" s="62">
        <v>6.6199999999999995E-2</v>
      </c>
      <c r="EN8" s="62">
        <v>3.8100000000000002E-2</v>
      </c>
      <c r="EO8" s="62">
        <v>5.4899999999999997E-2</v>
      </c>
      <c r="EP8" s="62">
        <v>4.6100000000000002E-2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137</v>
      </c>
      <c r="C10" s="65" t="s">
        <v>138</v>
      </c>
      <c r="D10" s="65" t="s">
        <v>139</v>
      </c>
      <c r="E10" s="65" t="s">
        <v>140</v>
      </c>
      <c r="F10" s="65" t="s">
        <v>141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53</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永田　信也</cp:lastModifiedBy>
  <cp:lastPrinted>2025-01-26T23:31:28Z</cp:lastPrinted>
  <dcterms:created xsi:type="dcterms:W3CDTF">2024-12-19T01:01:18Z</dcterms:created>
  <dcterms:modified xsi:type="dcterms:W3CDTF">2025-01-27T05:22:53Z</dcterms:modified>
  <cp:category/>
</cp:coreProperties>
</file>