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5hsm03-lfsv01\波佐見町共有(lgwan)\400_水道課\04_水道管理班（下）\旧フォルダ\★整理済　04　決算統計\01　決算統計資料\R6（R5分）決算統計資料\03 経営比較分析\"/>
    </mc:Choice>
  </mc:AlternateContent>
  <xr:revisionPtr revIDLastSave="0" documentId="13_ncr:1_{E87FCB97-F911-4E9A-9BDD-FD7D09011B2E}" xr6:coauthVersionLast="47" xr6:coauthVersionMax="47" xr10:uidLastSave="{00000000-0000-0000-0000-000000000000}"/>
  <workbookProtection workbookAlgorithmName="SHA-512" workbookHashValue="ImyU9elaJXMzJ81dljGyAaIZMyyYdSez9Z2UVTD20xXKZjHxMucGXSpMR3DVwsji+O3E7pGxGHDWRmqAjUOk7w==" workbookSaltValue="SCHr2JZSE7OV09MifY0fZ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AT10" i="4"/>
  <c r="AL10" i="4"/>
  <c r="I10" i="4"/>
  <c r="AL8" i="4"/>
</calcChain>
</file>

<file path=xl/sharedStrings.xml><?xml version="1.0" encoding="utf-8"?>
<sst xmlns="http://schemas.openxmlformats.org/spreadsheetml/2006/main" count="319" uniqueCount="118">
  <si>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</si>
  <si>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</si>
  <si>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</si>
  <si>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</si>
  <si>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</si>
  <si>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</si>
  <si>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</si>
  <si>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</si>
  <si>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</si>
  <si>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</si>
  <si>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</si>
  <si>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</si>
  <si>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</si>
  <si>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</si>
  <si>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</si>
  <si>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</si>
  <si>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</si>
  <si>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</si>
  <si>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</si>
  <si>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</si>
  <si>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</si>
  <si>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</si>
  <si>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</si>
  <si>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</si>
  <si>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</si>
  <si>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</si>
  <si>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</si>
  <si>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</si>
  <si>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</si>
  <si>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</si>
  <si>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</si>
  <si>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</si>
  <si>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</si>
  <si>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</si>
  <si>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</si>
  <si>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</si>
  <si>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</si>
  <si>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</si>
  <si>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</si>
  <si>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</si>
  <si>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</si>
  <si>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</si>
  <si>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</si>
  <si>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</si>
  <si>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</si>
  <si>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</si>
  <si>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</si>
  <si>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</si>
  <si>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</si>
  <si>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</si>
  <si>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</si>
  <si>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</si>
  <si>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</si>
  <si>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</si>
  <si>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</si>
  <si>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</si>
  <si>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</si>
  <si>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</si>
  <si>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</si>
  <si>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</si>
  <si>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</si>
  <si>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</si>
  <si>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</si>
  <si>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</si>
  <si>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</si>
  <si>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</si>
  <si>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</si>
  <si>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</si>
  <si>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</si>
  <si>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</si>
  <si>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</si>
  <si>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</si>
  <si>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</si>
  <si>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</si>
  <si>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</si>
  <si>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</si>
  <si>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</si>
  <si>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</si>
  <si>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</si>
  <si>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</si>
  <si>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</si>
  <si>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</si>
  <si>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</si>
  <si>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</si>
  <si>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</si>
  <si>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</si>
  <si>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</si>
  <si>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</si>
  <si>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</si>
  <si>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</si>
  <si>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</si>
  <si>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</si>
  <si>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</si>
  <si>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</si>
  <si>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</si>
  <si>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</si>
  <si>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</si>
  <si>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</si>
  <si>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</si>
  <si>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</si>
  <si>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</si>
  <si>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</si>
  <si>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</si>
  <si>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</si>
  <si>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</si>
  <si>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</si>
  <si>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</si>
  <si>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</si>
  <si>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</si>
  <si>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</si>
  <si>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</si>
  <si>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</si>
  <si>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</si>
  <si>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</si>
  <si>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</si>
  <si>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流動比率は平均より低い値となっているが、企業債残高対事業規模比率は低い値を示していることから、企業債の償還のための財源は確保できている状況である。
一方で、経常収支比率が100％を超えてはいるものの、経費回収率は100％を下回っている状況であり、下水道事業の運営に関して自主財源だけでは賄えていない状況である。
水洗化率が100％に達していないことからも、今後も更なる水洗化を推進し使用料収入の確保に努めると同時に、維持管理費の削減に努め、健全な運営状況を確保する必要がある。</t>
    <phoneticPr fontId="4"/>
  </si>
  <si>
    <t>管渠施設はまだ耐用年数を超えていない。</t>
    <phoneticPr fontId="4"/>
  </si>
  <si>
    <t>短期的な課題としては経費回収率の向上が挙げられる。面整備がまだ完了していないことから、計画的に整備を進め水洗化率の向上に努めるとともに、維持管理費等に係る費用の削減に努めていく必要がある。
長期的な課題としては今後老朽化を迎える施設の更新費用等に対して多くの財源が必要となることから、経費回収率の改善を通して計画的な財源確保についても検討していく必要がある。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</si>
</sst>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A5-447C-AAFF-0A8A9540DC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EA5-447C-AAFF-0A8A9540DC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105.19</c:v>
                </c:pt>
              </c:numCache>
            </c:numRef>
          </c:val>
          <c:extLst>
            <c:ext xmlns:c16="http://schemas.microsoft.com/office/drawing/2014/chart" uri="{C3380CC4-5D6E-409C-BE32-E72D297353CC}">
              <c16:uniqueId val="{00000000-AA34-4792-B77A-835C832CD7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AA34-4792-B77A-835C832CD7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0B7B-46C3-9DFB-B57D6A9351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0B7B-46C3-9DFB-B57D6A9351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CF-4255-8560-640FF05A36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4CF-4255-8560-640FF05A36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42-4253-A2F7-4BC52B4D4B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7442-4253-A2F7-4BC52B4D4B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38.17</c:v>
                </c:pt>
              </c:numCache>
            </c:numRef>
          </c:val>
          <c:extLst>
            <c:ext xmlns:c16="http://schemas.microsoft.com/office/drawing/2014/chart" uri="{C3380CC4-5D6E-409C-BE32-E72D297353CC}">
              <c16:uniqueId val="{00000000-0D34-443C-A834-509A10A1C1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0D34-443C-A834-509A10A1C1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13.15</c:v>
                </c:pt>
              </c:numCache>
            </c:numRef>
          </c:val>
          <c:extLst>
            <c:ext xmlns:c16="http://schemas.microsoft.com/office/drawing/2014/chart" uri="{C3380CC4-5D6E-409C-BE32-E72D297353CC}">
              <c16:uniqueId val="{00000000-F01E-4DCF-8E7C-F2551C2D15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F01E-4DCF-8E7C-F2551C2D15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88.58</c:v>
                </c:pt>
              </c:numCache>
            </c:numRef>
          </c:val>
          <c:extLst>
            <c:ext xmlns:c16="http://schemas.microsoft.com/office/drawing/2014/chart" uri="{C3380CC4-5D6E-409C-BE32-E72D297353CC}">
              <c16:uniqueId val="{00000000-A7C9-4B85-8B39-5573B61C1F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A7C9-4B85-8B39-5573B61C1F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166.12</c:v>
                </c:pt>
              </c:numCache>
            </c:numRef>
          </c:val>
          <c:extLst>
            <c:ext xmlns:c16="http://schemas.microsoft.com/office/drawing/2014/chart" uri="{C3380CC4-5D6E-409C-BE32-E72D297353CC}">
              <c16:uniqueId val="{00000000-7738-45F4-8EC9-9BF8F5D285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7738-45F4-8EC9-9BF8F5D285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49.31</c:v>
                </c:pt>
              </c:numCache>
            </c:numRef>
          </c:val>
          <c:extLst>
            <c:ext xmlns:c16="http://schemas.microsoft.com/office/drawing/2014/chart" uri="{C3380CC4-5D6E-409C-BE32-E72D297353CC}">
              <c16:uniqueId val="{00000000-22A8-4D57-B39A-F9713C51DD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22A8-4D57-B39A-F9713C51DD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85.45</c:v>
                </c:pt>
              </c:numCache>
            </c:numRef>
          </c:val>
          <c:extLst>
            <c:ext xmlns:c16="http://schemas.microsoft.com/office/drawing/2014/chart" uri="{C3380CC4-5D6E-409C-BE32-E72D297353CC}">
              <c16:uniqueId val="{00000000-B478-4BF5-A9B5-D9D002AF97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B478-4BF5-A9B5-D9D002AF97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波佐見町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14157</v>
      </c>
      <c r="AM8" s="36"/>
      <c r="AN8" s="36"/>
      <c r="AO8" s="36"/>
      <c r="AP8" s="36"/>
      <c r="AQ8" s="36"/>
      <c r="AR8" s="36"/>
      <c r="AS8" s="36"/>
      <c r="AT8" s="37">
        <f>データ!T6</f>
        <v>56</v>
      </c>
      <c r="AU8" s="37"/>
      <c r="AV8" s="37"/>
      <c r="AW8" s="37"/>
      <c r="AX8" s="37"/>
      <c r="AY8" s="37"/>
      <c r="AZ8" s="37"/>
      <c r="BA8" s="37"/>
      <c r="BB8" s="37">
        <f>データ!U6</f>
        <v>252.8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60.93</v>
      </c>
      <c r="J10" s="37"/>
      <c r="K10" s="37"/>
      <c r="L10" s="37"/>
      <c r="M10" s="37"/>
      <c r="N10" s="37"/>
      <c r="O10" s="37"/>
      <c r="P10" s="37">
        <f>データ!P6</f>
        <v>50.28</v>
      </c>
      <c r="Q10" s="37"/>
      <c r="R10" s="37"/>
      <c r="S10" s="37"/>
      <c r="T10" s="37"/>
      <c r="U10" s="37"/>
      <c r="V10" s="37"/>
      <c r="W10" s="37">
        <f>データ!Q6</f>
        <v>102.17</v>
      </c>
      <c r="X10" s="37"/>
      <c r="Y10" s="37"/>
      <c r="Z10" s="37"/>
      <c r="AA10" s="37"/>
      <c r="AB10" s="37"/>
      <c r="AC10" s="37"/>
      <c r="AD10" s="36">
        <f>データ!R6</f>
        <v>3080</v>
      </c>
      <c r="AE10" s="36"/>
      <c r="AF10" s="36"/>
      <c r="AG10" s="36"/>
      <c r="AH10" s="36"/>
      <c r="AI10" s="36"/>
      <c r="AJ10" s="36"/>
      <c r="AK10" s="2"/>
      <c r="AL10" s="36">
        <f>データ!V6</f>
        <v>7102</v>
      </c>
      <c r="AM10" s="36"/>
      <c r="AN10" s="36"/>
      <c r="AO10" s="36"/>
      <c r="AP10" s="36"/>
      <c r="AQ10" s="36"/>
      <c r="AR10" s="36"/>
      <c r="AS10" s="36"/>
      <c r="AT10" s="37">
        <f>データ!W6</f>
        <v>3.25</v>
      </c>
      <c r="AU10" s="37"/>
      <c r="AV10" s="37"/>
      <c r="AW10" s="37"/>
      <c r="AX10" s="37"/>
      <c r="AY10" s="37"/>
      <c r="AZ10" s="37"/>
      <c r="BA10" s="37"/>
      <c r="BB10" s="37">
        <f>データ!X6</f>
        <v>2185.23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II9C9puLIoBa7yak525lVvlpvAl0RTf+c+YlEbGCCE48Jx1ulMj8qKpEHaIA1om1g62QG5upEBf2tTZ1CGvw==" saltValue="nq3I5sCuh7eBwuOfpfE6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423238</v>
      </c>
      <c r="D6" s="19">
        <f t="shared" si="3"/>
        <v>46</v>
      </c>
      <c r="E6" s="19">
        <f t="shared" si="3"/>
        <v>17</v>
      </c>
      <c r="F6" s="19">
        <f t="shared" si="3"/>
        <v>1</v>
      </c>
      <c r="G6" s="19">
        <f t="shared" si="3"/>
        <v>0</v>
      </c>
      <c r="H6" s="19" t="str">
        <f t="shared" si="3"/>
        <v>長崎県　波佐見町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60.93</v>
      </c>
      <c r="P6" s="20">
        <f t="shared" si="3"/>
        <v>50.28</v>
      </c>
      <c r="Q6" s="20">
        <f t="shared" si="3"/>
        <v>102.17</v>
      </c>
      <c r="R6" s="20">
        <f t="shared" si="3"/>
        <v>3080</v>
      </c>
      <c r="S6" s="20">
        <f t="shared" si="3"/>
        <v>14157</v>
      </c>
      <c r="T6" s="20">
        <f t="shared" si="3"/>
        <v>56</v>
      </c>
      <c r="U6" s="20">
        <f t="shared" si="3"/>
        <v>252.8</v>
      </c>
      <c r="V6" s="20">
        <f t="shared" si="3"/>
        <v>7102</v>
      </c>
      <c r="W6" s="20">
        <f t="shared" si="3"/>
        <v>3.25</v>
      </c>
      <c r="X6" s="20">
        <f t="shared" si="3"/>
        <v>2185.23</v>
      </c>
      <c r="Y6" s="21" t="str">
        <f>IF(Y7="",NA(),Y7)</f>
        <v>-</v>
      </c>
      <c r="Z6" s="21" t="str">
        <f t="shared" ref="Z6:AH6" si="4">IF(Z7="",NA(),Z7)</f>
        <v>-</v>
      </c>
      <c r="AA6" s="21" t="str">
        <f t="shared" si="4"/>
        <v>-</v>
      </c>
      <c r="AB6" s="21" t="str">
        <f t="shared" si="4"/>
        <v>-</v>
      </c>
      <c r="AC6" s="21">
        <f t="shared" si="4"/>
        <v>105.19</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38.17</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13.15</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88.58</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166.12</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49.31</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85.45</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4.0999999999999996</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15">
      <c r="A7" s="14"/>
      <c r="B7" s="23">
        <v>2023</v>
      </c>
      <c r="C7" s="23">
        <v>423238</v>
      </c>
      <c r="D7" s="23">
        <v>46</v>
      </c>
      <c r="E7" s="23">
        <v>17</v>
      </c>
      <c r="F7" s="23">
        <v>1</v>
      </c>
      <c r="G7" s="23">
        <v>0</v>
      </c>
      <c r="H7" s="23" t="s">
        <v>96</v>
      </c>
      <c r="I7" s="23" t="s">
        <v>97</v>
      </c>
      <c r="J7" s="23" t="s">
        <v>98</v>
      </c>
      <c r="K7" s="23" t="s">
        <v>99</v>
      </c>
      <c r="L7" s="23" t="s">
        <v>100</v>
      </c>
      <c r="M7" s="23" t="s">
        <v>101</v>
      </c>
      <c r="N7" s="24" t="s">
        <v>102</v>
      </c>
      <c r="O7" s="24">
        <v>60.93</v>
      </c>
      <c r="P7" s="24">
        <v>50.28</v>
      </c>
      <c r="Q7" s="24">
        <v>102.17</v>
      </c>
      <c r="R7" s="24">
        <v>3080</v>
      </c>
      <c r="S7" s="24">
        <v>14157</v>
      </c>
      <c r="T7" s="24">
        <v>56</v>
      </c>
      <c r="U7" s="24">
        <v>252.8</v>
      </c>
      <c r="V7" s="24">
        <v>7102</v>
      </c>
      <c r="W7" s="24">
        <v>3.25</v>
      </c>
      <c r="X7" s="24">
        <v>2185.23</v>
      </c>
      <c r="Y7" s="24" t="s">
        <v>102</v>
      </c>
      <c r="Z7" s="24" t="s">
        <v>102</v>
      </c>
      <c r="AA7" s="24" t="s">
        <v>102</v>
      </c>
      <c r="AB7" s="24" t="s">
        <v>102</v>
      </c>
      <c r="AC7" s="24">
        <v>105.19</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38.17</v>
      </c>
      <c r="AZ7" s="24" t="s">
        <v>102</v>
      </c>
      <c r="BA7" s="24" t="s">
        <v>102</v>
      </c>
      <c r="BB7" s="24" t="s">
        <v>102</v>
      </c>
      <c r="BC7" s="24" t="s">
        <v>102</v>
      </c>
      <c r="BD7" s="24">
        <v>57.42</v>
      </c>
      <c r="BE7" s="24">
        <v>78.430000000000007</v>
      </c>
      <c r="BF7" s="24" t="s">
        <v>102</v>
      </c>
      <c r="BG7" s="24" t="s">
        <v>102</v>
      </c>
      <c r="BH7" s="24" t="s">
        <v>102</v>
      </c>
      <c r="BI7" s="24" t="s">
        <v>102</v>
      </c>
      <c r="BJ7" s="24">
        <v>13.15</v>
      </c>
      <c r="BK7" s="24" t="s">
        <v>102</v>
      </c>
      <c r="BL7" s="24" t="s">
        <v>102</v>
      </c>
      <c r="BM7" s="24" t="s">
        <v>102</v>
      </c>
      <c r="BN7" s="24" t="s">
        <v>102</v>
      </c>
      <c r="BO7" s="24">
        <v>1174.6099999999999</v>
      </c>
      <c r="BP7" s="24">
        <v>630.82000000000005</v>
      </c>
      <c r="BQ7" s="24" t="s">
        <v>102</v>
      </c>
      <c r="BR7" s="24" t="s">
        <v>102</v>
      </c>
      <c r="BS7" s="24" t="s">
        <v>102</v>
      </c>
      <c r="BT7" s="24" t="s">
        <v>102</v>
      </c>
      <c r="BU7" s="24">
        <v>88.58</v>
      </c>
      <c r="BV7" s="24" t="s">
        <v>102</v>
      </c>
      <c r="BW7" s="24" t="s">
        <v>102</v>
      </c>
      <c r="BX7" s="24" t="s">
        <v>102</v>
      </c>
      <c r="BY7" s="24" t="s">
        <v>102</v>
      </c>
      <c r="BZ7" s="24">
        <v>75.41</v>
      </c>
      <c r="CA7" s="24">
        <v>97.81</v>
      </c>
      <c r="CB7" s="24" t="s">
        <v>102</v>
      </c>
      <c r="CC7" s="24" t="s">
        <v>102</v>
      </c>
      <c r="CD7" s="24" t="s">
        <v>102</v>
      </c>
      <c r="CE7" s="24" t="s">
        <v>102</v>
      </c>
      <c r="CF7" s="24">
        <v>166.12</v>
      </c>
      <c r="CG7" s="24" t="s">
        <v>102</v>
      </c>
      <c r="CH7" s="24" t="s">
        <v>102</v>
      </c>
      <c r="CI7" s="24" t="s">
        <v>102</v>
      </c>
      <c r="CJ7" s="24" t="s">
        <v>102</v>
      </c>
      <c r="CK7" s="24">
        <v>223.48</v>
      </c>
      <c r="CL7" s="24">
        <v>138.75</v>
      </c>
      <c r="CM7" s="24" t="s">
        <v>102</v>
      </c>
      <c r="CN7" s="24" t="s">
        <v>102</v>
      </c>
      <c r="CO7" s="24" t="s">
        <v>102</v>
      </c>
      <c r="CP7" s="24" t="s">
        <v>102</v>
      </c>
      <c r="CQ7" s="24">
        <v>49.31</v>
      </c>
      <c r="CR7" s="24" t="s">
        <v>102</v>
      </c>
      <c r="CS7" s="24" t="s">
        <v>102</v>
      </c>
      <c r="CT7" s="24" t="s">
        <v>102</v>
      </c>
      <c r="CU7" s="24" t="s">
        <v>102</v>
      </c>
      <c r="CV7" s="24">
        <v>48.03</v>
      </c>
      <c r="CW7" s="24">
        <v>58.94</v>
      </c>
      <c r="CX7" s="24" t="s">
        <v>102</v>
      </c>
      <c r="CY7" s="24" t="s">
        <v>102</v>
      </c>
      <c r="CZ7" s="24" t="s">
        <v>102</v>
      </c>
      <c r="DA7" s="24" t="s">
        <v>102</v>
      </c>
      <c r="DB7" s="24">
        <v>85.45</v>
      </c>
      <c r="DC7" s="24" t="s">
        <v>102</v>
      </c>
      <c r="DD7" s="24" t="s">
        <v>102</v>
      </c>
      <c r="DE7" s="24" t="s">
        <v>102</v>
      </c>
      <c r="DF7" s="24" t="s">
        <v>102</v>
      </c>
      <c r="DG7" s="24">
        <v>80.95</v>
      </c>
      <c r="DH7" s="24">
        <v>95.91</v>
      </c>
      <c r="DI7" s="24" t="s">
        <v>102</v>
      </c>
      <c r="DJ7" s="24" t="s">
        <v>102</v>
      </c>
      <c r="DK7" s="24" t="s">
        <v>102</v>
      </c>
      <c r="DL7" s="24" t="s">
        <v>102</v>
      </c>
      <c r="DM7" s="24">
        <v>4.0999999999999996</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tomonori oya</cp:lastModifiedBy>
  <dcterms:created xsi:type="dcterms:W3CDTF">2025-01-24T07:07:11Z</dcterms:created>
  <dcterms:modified xsi:type="dcterms:W3CDTF">2025-01-29T06:33:58Z</dcterms:modified>
  <cp:category/>
</cp:coreProperties>
</file>