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0364\Desktop\"/>
    </mc:Choice>
  </mc:AlternateContent>
  <workbookProtection workbookAlgorithmName="SHA-512" workbookHashValue="SuftPCl/8jgPg5n/K4nt8DEJ5fRLMxXtM7aexjGRsdJiu5kL7aIqDQzb198y3oexCKWJGR7y4yrLY4cxKv0cjg==" workbookSaltValue="yDLrViEDSCkMjLw5lPs0Gg==" workbookSpinCount="100000" lockStructure="1"/>
  <bookViews>
    <workbookView xWindow="0" yWindow="0" windowWidth="14370" windowHeight="78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BB10" i="4"/>
  <c r="AT10" i="4"/>
  <c r="P10" i="4"/>
  <c r="W8" i="4"/>
  <c r="B6"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<sst xmlns="http://schemas.openxmlformats.org/spreadsheetml/2006/main" count="231" uniqueCount="118">
  <si>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</si>
  <si>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</si>
  <si>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</si>
  <si>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</si>
  <si>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</si>
  <si>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</si>
  <si>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</si>
  <si>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</si>
  <si>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</si>
  <si>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</si>
  <si>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</si>
  <si>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</si>
  <si>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</si>
  <si>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</si>
  <si>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</si>
  <si>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</si>
  <si>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</si>
  <si>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</si>
  <si>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</si>
  <si>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</si>
  <si>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</si>
  <si>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</si>
  <si>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</si>
  <si>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</si>
  <si>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</si>
  <si>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</si>
  <si>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</si>
  <si>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</si>
  <si>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</si>
  <si>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</si>
  <si>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</si>
  <si>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</si>
  <si>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</si>
  <si>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</si>
  <si>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</si>
  <si>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</si>
  <si>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</si>
  <si>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</si>
  <si>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</si>
  <si>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</si>
  <si>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</si>
  <si>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</si>
  <si>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</si>
  <si>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</si>
  <si>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</si>
  <si>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</si>
  <si>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</si>
  <si>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</si>
  <si>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</si>
  <si>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</si>
  <si>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</si>
  <si>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</si>
  <si>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</si>
  <si>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</si>
  <si>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</si>
  <si>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</si>
  <si>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</si>
  <si>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</si>
  <si>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</si>
  <si>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</si>
  <si>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</si>
  <si>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</si>
  <si>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</si>
  <si>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</si>
  <si>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</si>
  <si>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</si>
  <si>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</si>
  <si>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</si>
  <si>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</si>
  <si>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</si>
  <si>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</si>
  <si>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</si>
  <si>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</si>
  <si>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</si>
  <si>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</si>
  <si>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</si>
  <si>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</si>
  <si>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</si>
  <si>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</si>
  <si>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</si>
  <si>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</si>
  <si>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</si>
  <si>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</si>
  <si>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</si>
  <si>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</si>
  <si>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</si>
  <si>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</si>
  <si>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</si>
  <si>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</si>
  <si>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</si>
  <si>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</si>
  <si>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</si>
  <si>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</si>
  <si>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</si>
  <si>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</si>
  <si>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</si>
  <si>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</si>
  <si>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</si>
  <si>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</si>
  <si>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</si>
  <si>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</si>
  <si>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</si>
  <si>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</si>
  <si>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</si>
  <si>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</si>
  <si>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</si>
  <si>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</si>
  <si>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</si>
  <si>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</si>
  <si>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</si>
  <si>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</si>
  <si>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</si>
  <si>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</si>
  <si>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</si>
  <si>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</si>
  <si>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①経常収支比率は減少傾向が続いているが、100％超を維持しており、類似団体の平均を上回っていることから、健全な経営を維持している。また、③流動比率も類似団体の平均より大幅に上回っており、短期的な支払能力にも問題はない。
　令和５年度については、⑤経費回収率が100％を下回っているが、これは新型コロナウイルス感染症対応地方創生臨時交付金などを活用し、基本料金の減免事業を行ったことによるものであり、当該減収分については交付金による補填を受けているため、経営の健全性は担保できていると判断している。
　一方で、経常経費が増加傾向にあることから、汚水処理原価についても上昇傾向にあり、より一層の経営の効率化に努めていく。
　⑦施設利用率は類似団体の平均を上回っているが、減少傾向にあり、今後の人口減少による処理水量の減少等により現在の処理能力がより過大となっていく可能性があることを踏まえた設備投資を行っていく必要がある。</t>
    <rPh sb="25" eb="26">
      <t>チョウ</t>
    </rPh>
    <rPh sb="27" eb="29">
      <t>イジ</t>
    </rPh>
    <rPh sb="34" eb="38">
      <t>ルイジダンタイ</t>
    </rPh>
    <rPh sb="39" eb="41">
      <t>ヘイキン</t>
    </rPh>
    <rPh sb="42" eb="44">
      <t>ウワマワ</t>
    </rPh>
    <rPh sb="53" eb="55">
      <t>ケンゼン</t>
    </rPh>
    <rPh sb="56" eb="58">
      <t>ケイエイ</t>
    </rPh>
    <rPh sb="59" eb="61">
      <t>イジ</t>
    </rPh>
    <rPh sb="70" eb="72">
      <t>リュウドウ</t>
    </rPh>
    <rPh sb="72" eb="74">
      <t>ヒリツ</t>
    </rPh>
    <rPh sb="75" eb="77">
      <t>ルイジ</t>
    </rPh>
    <rPh sb="77" eb="79">
      <t>ダンタイ</t>
    </rPh>
    <rPh sb="80" eb="82">
      <t>ヘイキン</t>
    </rPh>
    <rPh sb="84" eb="86">
      <t>オオハバ</t>
    </rPh>
    <rPh sb="87" eb="89">
      <t>ウワマワ</t>
    </rPh>
    <rPh sb="94" eb="97">
      <t>タンキテキ</t>
    </rPh>
    <rPh sb="98" eb="100">
      <t>シハラ</t>
    </rPh>
    <rPh sb="100" eb="102">
      <t>ノウリョク</t>
    </rPh>
    <rPh sb="104" eb="106">
      <t>モンダイ</t>
    </rPh>
    <rPh sb="112" eb="114">
      <t>レイワ</t>
    </rPh>
    <rPh sb="115" eb="117">
      <t>ネンド</t>
    </rPh>
    <rPh sb="124" eb="126">
      <t>ケイヒ</t>
    </rPh>
    <rPh sb="126" eb="128">
      <t>カイシュウ</t>
    </rPh>
    <rPh sb="128" eb="129">
      <t>リツ</t>
    </rPh>
    <rPh sb="135" eb="137">
      <t>シタマワ</t>
    </rPh>
    <rPh sb="146" eb="148">
      <t>シンガタ</t>
    </rPh>
    <rPh sb="176" eb="178">
      <t>キホン</t>
    </rPh>
    <rPh sb="178" eb="180">
      <t>リョウキン</t>
    </rPh>
    <rPh sb="181" eb="183">
      <t>ゲンメン</t>
    </rPh>
    <rPh sb="183" eb="185">
      <t>ジギョウ</t>
    </rPh>
    <rPh sb="186" eb="187">
      <t>オコナ</t>
    </rPh>
    <rPh sb="200" eb="202">
      <t>トウガイ</t>
    </rPh>
    <rPh sb="202" eb="205">
      <t>ゲンシュウブン</t>
    </rPh>
    <rPh sb="210" eb="213">
      <t>コウフキン</t>
    </rPh>
    <rPh sb="216" eb="218">
      <t>ホテン</t>
    </rPh>
    <rPh sb="219" eb="220">
      <t>ウ</t>
    </rPh>
    <rPh sb="227" eb="229">
      <t>ケイエイ</t>
    </rPh>
    <rPh sb="230" eb="233">
      <t>ケンゼンセイ</t>
    </rPh>
    <rPh sb="234" eb="236">
      <t>タンポ</t>
    </rPh>
    <rPh sb="242" eb="244">
      <t>ハンダン</t>
    </rPh>
    <rPh sb="251" eb="253">
      <t>イッポウ</t>
    </rPh>
    <rPh sb="255" eb="257">
      <t>ケイジョウ</t>
    </rPh>
    <rPh sb="257" eb="259">
      <t>ケイヒ</t>
    </rPh>
    <rPh sb="260" eb="262">
      <t>ゾウカ</t>
    </rPh>
    <rPh sb="262" eb="264">
      <t>ケイコウ</t>
    </rPh>
    <rPh sb="272" eb="274">
      <t>オスイ</t>
    </rPh>
    <rPh sb="274" eb="276">
      <t>ショリ</t>
    </rPh>
    <rPh sb="276" eb="278">
      <t>ゲンカ</t>
    </rPh>
    <rPh sb="283" eb="285">
      <t>ジョウショウ</t>
    </rPh>
    <rPh sb="285" eb="287">
      <t>ケイコウ</t>
    </rPh>
    <rPh sb="293" eb="295">
      <t>イッソウ</t>
    </rPh>
    <rPh sb="296" eb="298">
      <t>ケイエイ</t>
    </rPh>
    <rPh sb="299" eb="302">
      <t>コウリツカ</t>
    </rPh>
    <rPh sb="303" eb="304">
      <t>ツト</t>
    </rPh>
    <rPh sb="312" eb="314">
      <t>シセツ</t>
    </rPh>
    <rPh sb="314" eb="316">
      <t>リヨウ</t>
    </rPh>
    <rPh sb="316" eb="317">
      <t>リツ</t>
    </rPh>
    <rPh sb="318" eb="322">
      <t>ルイジダンタイ</t>
    </rPh>
    <rPh sb="323" eb="325">
      <t>ヘイキン</t>
    </rPh>
    <rPh sb="326" eb="328">
      <t>ウワマワ</t>
    </rPh>
    <rPh sb="334" eb="336">
      <t>ゲンショウ</t>
    </rPh>
    <rPh sb="342" eb="344">
      <t>コンゴ</t>
    </rPh>
    <rPh sb="345" eb="347">
      <t>ジンコウ</t>
    </rPh>
    <rPh sb="347" eb="349">
      <t>ゲンショウ</t>
    </rPh>
    <rPh sb="352" eb="354">
      <t>ショリ</t>
    </rPh>
    <rPh sb="354" eb="356">
      <t>スイリョウ</t>
    </rPh>
    <rPh sb="357" eb="359">
      <t>ゲンショウ</t>
    </rPh>
    <rPh sb="359" eb="360">
      <t>トウ</t>
    </rPh>
    <rPh sb="363" eb="365">
      <t>ゲンザイ</t>
    </rPh>
    <rPh sb="366" eb="368">
      <t>ショリ</t>
    </rPh>
    <rPh sb="368" eb="370">
      <t>ノウリョク</t>
    </rPh>
    <rPh sb="373" eb="375">
      <t>カダイ</t>
    </rPh>
    <rPh sb="381" eb="384">
      <t>カノウセイ</t>
    </rPh>
    <rPh sb="390" eb="391">
      <t>フ</t>
    </rPh>
    <rPh sb="394" eb="396">
      <t>セツビ</t>
    </rPh>
    <rPh sb="396" eb="398">
      <t>トウシ</t>
    </rPh>
    <rPh sb="399" eb="400">
      <t>オコナ</t>
    </rPh>
    <rPh sb="404" eb="406">
      <t>ヒツヨウ</t>
    </rPh>
    <phoneticPr fontId="4"/>
  </si>
  <si>
    <t>　②管渠老朽化率は0％を維持しているものの、①有形固定資産減価償却率は50%を超え、類似団体の平均を大幅に上回っていることから、施設の老朽化は着々と進んでいる。
　施設や管渠の耐震化を含め、施設全体の持続的な機能確保及びライフサイクルコストの低減を図るため、ストックマネジメント計画に基づき、改築・更新を推進していく。</t>
    <rPh sb="12" eb="14">
      <t>イジ</t>
    </rPh>
    <rPh sb="42" eb="46">
      <t>ルイジダンタイ</t>
    </rPh>
    <rPh sb="47" eb="49">
      <t>ヘイキン</t>
    </rPh>
    <rPh sb="50" eb="52">
      <t>オオハバ</t>
    </rPh>
    <rPh sb="53" eb="55">
      <t>ウワマワ</t>
    </rPh>
    <rPh sb="64" eb="66">
      <t>シセツ</t>
    </rPh>
    <rPh sb="67" eb="70">
      <t>ロウキュウカ</t>
    </rPh>
    <rPh sb="71" eb="73">
      <t>チャクチャク</t>
    </rPh>
    <rPh sb="74" eb="75">
      <t>スス</t>
    </rPh>
    <rPh sb="82" eb="84">
      <t>シセツ</t>
    </rPh>
    <rPh sb="85" eb="87">
      <t>カンキョ</t>
    </rPh>
    <rPh sb="88" eb="91">
      <t>タイシンカ</t>
    </rPh>
    <rPh sb="92" eb="93">
      <t>フク</t>
    </rPh>
    <rPh sb="124" eb="125">
      <t>ハカ</t>
    </rPh>
    <rPh sb="142" eb="143">
      <t>モト</t>
    </rPh>
    <rPh sb="146" eb="148">
      <t>カイチク</t>
    </rPh>
    <rPh sb="149" eb="151">
      <t>コウシン</t>
    </rPh>
    <rPh sb="152" eb="154">
      <t>スイシン</t>
    </rPh>
    <phoneticPr fontId="4"/>
  </si>
  <si>
    <r>
      <t>　本町の下水道事業は、平成3年の事業開始か</t>
    </r>
    <r>
      <rPr>
        <sz val="11"/>
        <rFont val="ＭＳ ゴシック"/>
        <family val="3"/>
        <charset val="128"/>
      </rPr>
      <t>ら33年が</t>
    </r>
    <r>
      <rPr>
        <sz val="11"/>
        <color theme="1"/>
        <rFont val="ＭＳ ゴシック"/>
        <family val="3"/>
        <charset val="128"/>
      </rPr>
      <t>経過するが、経営の健全性・効率性の向上に努め、良好な状態を維持している。
　しかし、老朽化が進む施設等の更新需要が控えていることから、一層の経営努力が必要である。
　今後もストックマネジメント計画に基づき、施設の計画的な更新を行い、より安定した事業運営に努めていく。</t>
    </r>
    <rPh sb="68" eb="71">
      <t>ロウキュウカ</t>
    </rPh>
    <rPh sb="72" eb="73">
      <t>スス</t>
    </rPh>
    <rPh sb="74" eb="76">
      <t>シセツ</t>
    </rPh>
    <rPh sb="76" eb="77">
      <t>ナド</t>
    </rPh>
    <rPh sb="78" eb="80">
      <t>コウシン</t>
    </rPh>
    <rPh sb="80" eb="82">
      <t>ジュヨウ</t>
    </rPh>
    <rPh sb="83" eb="84">
      <t>ヒカ</t>
    </rPh>
    <rPh sb="93" eb="95">
      <t>イッソウ</t>
    </rPh>
    <rPh sb="96" eb="98">
      <t>ケイエイ</t>
    </rPh>
    <rPh sb="98" eb="100">
      <t>ドリョク</t>
    </rPh>
    <rPh sb="101" eb="103">
      <t>ヒツヨウ</t>
    </rPh>
    <rPh sb="132" eb="135">
      <t>ケイカクテキ</t>
    </rPh>
    <rPh sb="136" eb="138">
      <t>コウシン</t>
    </rPh>
    <rPh sb="139" eb="14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</si>
</sst>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0.51</c:v>
                </c:pt>
                <c:pt idx="1">
                  <c:v>0.64</c:v>
                </c:pt>
                <c:pt idx="2">
                  <c:v>0.15</c:v>
                </c:pt>
                <c:pt idx="3">
                  <c:v>0.33</c:v>
                </c:pt>
                <c:pt idx="4">
                  <c:v>0.17</c:v>
                </c:pt>
              </c:numCache>
            </c:numRef>
          </c:val>
          <c:extLst>
            <c:ext xmlns:c16="http://schemas.microsoft.com/office/drawing/2014/chart" uri="{C3380CC4-5D6E-409C-BE32-E72D297353CC}">
              <c16:uniqueId val="{00000000-84A2-4733-9039-A7D4E45A26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0.34</c:v>
                </c:pt>
                <c:pt idx="1">
                  <c:v>0.19</c:v>
                </c:pt>
                <c:pt idx="2">
                  <c:v>0.15</c:v>
                </c:pt>
                <c:pt idx="3">
                  <c:v>0.12</c:v>
                </c:pt>
                <c:pt idx="4">
                  <c:v>0.18</c:v>
                </c:pt>
              </c:numCache>
            </c:numRef>
          </c:val>
          <c:smooth val="0"/>
          <c:extLst>
            <c:ext xmlns:c16="http://schemas.microsoft.com/office/drawing/2014/chart" uri="{C3380CC4-5D6E-409C-BE32-E72D297353CC}">
              <c16:uniqueId val="{00000001-84A2-4733-9039-A7D4E45A26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67.77</c:v>
                </c:pt>
                <c:pt idx="1">
                  <c:v>69.69</c:v>
                </c:pt>
                <c:pt idx="2">
                  <c:v>68.77</c:v>
                </c:pt>
                <c:pt idx="3">
                  <c:v>68</c:v>
                </c:pt>
                <c:pt idx="4">
                  <c:v>66.81</c:v>
                </c:pt>
              </c:numCache>
            </c:numRef>
          </c:val>
          <c:extLst>
            <c:ext xmlns:c16="http://schemas.microsoft.com/office/drawing/2014/chart" uri="{C3380CC4-5D6E-409C-BE32-E72D297353CC}">
              <c16:uniqueId val="{00000000-F004-4A5E-96CC-189199E637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50.06</c:v>
                </c:pt>
                <c:pt idx="1">
                  <c:v>58.12</c:v>
                </c:pt>
                <c:pt idx="2">
                  <c:v>58.14</c:v>
                </c:pt>
                <c:pt idx="3">
                  <c:v>58.55</c:v>
                </c:pt>
                <c:pt idx="4">
                  <c:v>59.45</c:v>
                </c:pt>
              </c:numCache>
            </c:numRef>
          </c:val>
          <c:smooth val="0"/>
          <c:extLst>
            <c:ext xmlns:c16="http://schemas.microsoft.com/office/drawing/2014/chart" uri="{C3380CC4-5D6E-409C-BE32-E72D297353CC}">
              <c16:uniqueId val="{00000001-F004-4A5E-96CC-189199E637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97.55</c:v>
                </c:pt>
                <c:pt idx="1">
                  <c:v>97.8</c:v>
                </c:pt>
                <c:pt idx="2">
                  <c:v>98.09</c:v>
                </c:pt>
                <c:pt idx="3">
                  <c:v>98.48</c:v>
                </c:pt>
                <c:pt idx="4">
                  <c:v>98.58</c:v>
                </c:pt>
              </c:numCache>
            </c:numRef>
          </c:val>
          <c:extLst>
            <c:ext xmlns:c16="http://schemas.microsoft.com/office/drawing/2014/chart" uri="{C3380CC4-5D6E-409C-BE32-E72D297353CC}">
              <c16:uniqueId val="{00000000-6817-44F6-9D75-7297501DD9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85.79</c:v>
                </c:pt>
                <c:pt idx="1">
                  <c:v>92.55</c:v>
                </c:pt>
                <c:pt idx="2">
                  <c:v>92.44</c:v>
                </c:pt>
                <c:pt idx="3">
                  <c:v>91.97</c:v>
                </c:pt>
                <c:pt idx="4">
                  <c:v>91.93</c:v>
                </c:pt>
              </c:numCache>
            </c:numRef>
          </c:val>
          <c:smooth val="0"/>
          <c:extLst>
            <c:ext xmlns:c16="http://schemas.microsoft.com/office/drawing/2014/chart" uri="{C3380CC4-5D6E-409C-BE32-E72D297353CC}">
              <c16:uniqueId val="{00000001-6817-44F6-9D75-7297501DD9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115.24</c:v>
                </c:pt>
                <c:pt idx="1">
                  <c:v>118.67</c:v>
                </c:pt>
                <c:pt idx="2">
                  <c:v>114.12</c:v>
                </c:pt>
                <c:pt idx="3">
                  <c:v>114.06</c:v>
                </c:pt>
                <c:pt idx="4">
                  <c:v>109.21</c:v>
                </c:pt>
              </c:numCache>
            </c:numRef>
          </c:val>
          <c:extLst>
            <c:ext xmlns:c16="http://schemas.microsoft.com/office/drawing/2014/chart" uri="{C3380CC4-5D6E-409C-BE32-E72D297353CC}">
              <c16:uniqueId val="{00000000-55F9-4331-8F39-EE0439BD56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105.14</c:v>
                </c:pt>
                <c:pt idx="1">
                  <c:v>103.78</c:v>
                </c:pt>
                <c:pt idx="2">
                  <c:v>103.57</c:v>
                </c:pt>
                <c:pt idx="3">
                  <c:v>102.34</c:v>
                </c:pt>
                <c:pt idx="4">
                  <c:v>104.17</c:v>
                </c:pt>
              </c:numCache>
            </c:numRef>
          </c:val>
          <c:smooth val="0"/>
          <c:extLst>
            <c:ext xmlns:c16="http://schemas.microsoft.com/office/drawing/2014/chart" uri="{C3380CC4-5D6E-409C-BE32-E72D297353CC}">
              <c16:uniqueId val="{00000001-55F9-4331-8F39-EE0439BD56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48.8</c:v>
                </c:pt>
                <c:pt idx="1">
                  <c:v>50.38</c:v>
                </c:pt>
                <c:pt idx="2">
                  <c:v>52.23</c:v>
                </c:pt>
                <c:pt idx="3">
                  <c:v>54.05</c:v>
                </c:pt>
                <c:pt idx="4">
                  <c:v>55.85</c:v>
                </c:pt>
              </c:numCache>
            </c:numRef>
          </c:val>
          <c:extLst>
            <c:ext xmlns:c16="http://schemas.microsoft.com/office/drawing/2014/chart" uri="{C3380CC4-5D6E-409C-BE32-E72D297353CC}">
              <c16:uniqueId val="{00000000-6763-4E8B-B54B-73E811816C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18.04</c:v>
                </c:pt>
                <c:pt idx="1">
                  <c:v>18.829999999999998</c:v>
                </c:pt>
                <c:pt idx="2">
                  <c:v>23.14</c:v>
                </c:pt>
                <c:pt idx="3">
                  <c:v>23.95</c:v>
                </c:pt>
                <c:pt idx="4">
                  <c:v>25.32</c:v>
                </c:pt>
              </c:numCache>
            </c:numRef>
          </c:val>
          <c:smooth val="0"/>
          <c:extLst>
            <c:ext xmlns:c16="http://schemas.microsoft.com/office/drawing/2014/chart" uri="{C3380CC4-5D6E-409C-BE32-E72D297353CC}">
              <c16:uniqueId val="{00000001-6763-4E8B-B54B-73E811816C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E7-4AA2-87F8-902E04B532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0.56999999999999995</c:v>
                </c:pt>
                <c:pt idx="2">
                  <c:v>0.55000000000000004</c:v>
                </c:pt>
                <c:pt idx="3">
                  <c:v>0.78</c:v>
                </c:pt>
                <c:pt idx="4">
                  <c:v>0.91</c:v>
                </c:pt>
              </c:numCache>
            </c:numRef>
          </c:val>
          <c:smooth val="0"/>
          <c:extLst>
            <c:ext xmlns:c16="http://schemas.microsoft.com/office/drawing/2014/chart" uri="{C3380CC4-5D6E-409C-BE32-E72D297353CC}">
              <c16:uniqueId val="{00000001-EAE7-4AA2-87F8-902E04B532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53-4E3E-AB9D-6CEFE735A4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11.56</c:v>
                </c:pt>
                <c:pt idx="1">
                  <c:v>19.829999999999998</c:v>
                </c:pt>
                <c:pt idx="2">
                  <c:v>21.3</c:v>
                </c:pt>
                <c:pt idx="3">
                  <c:v>39.799999999999997</c:v>
                </c:pt>
                <c:pt idx="4">
                  <c:v>20.04</c:v>
                </c:pt>
              </c:numCache>
            </c:numRef>
          </c:val>
          <c:smooth val="0"/>
          <c:extLst>
            <c:ext xmlns:c16="http://schemas.microsoft.com/office/drawing/2014/chart" uri="{C3380CC4-5D6E-409C-BE32-E72D297353CC}">
              <c16:uniqueId val="{00000001-E353-4E3E-AB9D-6CEFE735A4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118.06</c:v>
                </c:pt>
                <c:pt idx="1">
                  <c:v>144.26</c:v>
                </c:pt>
                <c:pt idx="2">
                  <c:v>155.78</c:v>
                </c:pt>
                <c:pt idx="3">
                  <c:v>197.99</c:v>
                </c:pt>
                <c:pt idx="4">
                  <c:v>241.06</c:v>
                </c:pt>
              </c:numCache>
            </c:numRef>
          </c:val>
          <c:extLst>
            <c:ext xmlns:c16="http://schemas.microsoft.com/office/drawing/2014/chart" uri="{C3380CC4-5D6E-409C-BE32-E72D297353CC}">
              <c16:uniqueId val="{00000000-CF8E-4374-8DBF-E0608CBAF5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54.41</c:v>
                </c:pt>
                <c:pt idx="1">
                  <c:v>54.3</c:v>
                </c:pt>
                <c:pt idx="2">
                  <c:v>57.92</c:v>
                </c:pt>
                <c:pt idx="3">
                  <c:v>63.17</c:v>
                </c:pt>
                <c:pt idx="4">
                  <c:v>69.150000000000006</c:v>
                </c:pt>
              </c:numCache>
            </c:numRef>
          </c:val>
          <c:smooth val="0"/>
          <c:extLst>
            <c:ext xmlns:c16="http://schemas.microsoft.com/office/drawing/2014/chart" uri="{C3380CC4-5D6E-409C-BE32-E72D297353CC}">
              <c16:uniqueId val="{00000001-CF8E-4374-8DBF-E0608CBAF5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282.16000000000003</c:v>
                </c:pt>
                <c:pt idx="1">
                  <c:v>223.91</c:v>
                </c:pt>
                <c:pt idx="2">
                  <c:v>206.12</c:v>
                </c:pt>
                <c:pt idx="3">
                  <c:v>137.38</c:v>
                </c:pt>
                <c:pt idx="4">
                  <c:v>229.6</c:v>
                </c:pt>
              </c:numCache>
            </c:numRef>
          </c:val>
          <c:extLst>
            <c:ext xmlns:c16="http://schemas.microsoft.com/office/drawing/2014/chart" uri="{C3380CC4-5D6E-409C-BE32-E72D297353CC}">
              <c16:uniqueId val="{00000000-980B-4F09-8605-92EF6D6002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1105.9100000000001</c:v>
                </c:pt>
                <c:pt idx="1">
                  <c:v>856.88</c:v>
                </c:pt>
                <c:pt idx="2">
                  <c:v>799.49</c:v>
                </c:pt>
                <c:pt idx="3">
                  <c:v>863.92</c:v>
                </c:pt>
                <c:pt idx="4">
                  <c:v>793.41</c:v>
                </c:pt>
              </c:numCache>
            </c:numRef>
          </c:val>
          <c:smooth val="0"/>
          <c:extLst>
            <c:ext xmlns:c16="http://schemas.microsoft.com/office/drawing/2014/chart" uri="{C3380CC4-5D6E-409C-BE32-E72D297353CC}">
              <c16:uniqueId val="{00000001-980B-4F09-8605-92EF6D6002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134.01</c:v>
                </c:pt>
                <c:pt idx="1">
                  <c:v>136.32</c:v>
                </c:pt>
                <c:pt idx="2">
                  <c:v>126.5</c:v>
                </c:pt>
                <c:pt idx="3">
                  <c:v>127.22</c:v>
                </c:pt>
                <c:pt idx="4">
                  <c:v>88.35</c:v>
                </c:pt>
              </c:numCache>
            </c:numRef>
          </c:val>
          <c:extLst>
            <c:ext xmlns:c16="http://schemas.microsoft.com/office/drawing/2014/chart" uri="{C3380CC4-5D6E-409C-BE32-E72D297353CC}">
              <c16:uniqueId val="{00000000-2B94-4A2C-ACCB-6557CB2242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76.319999999999993</c:v>
                </c:pt>
                <c:pt idx="1">
                  <c:v>89.01</c:v>
                </c:pt>
                <c:pt idx="2">
                  <c:v>89.09</c:v>
                </c:pt>
                <c:pt idx="3">
                  <c:v>87.28</c:v>
                </c:pt>
                <c:pt idx="4">
                  <c:v>84.86</c:v>
                </c:pt>
              </c:numCache>
            </c:numRef>
          </c:val>
          <c:smooth val="0"/>
          <c:extLst>
            <c:ext xmlns:c16="http://schemas.microsoft.com/office/drawing/2014/chart" uri="{C3380CC4-5D6E-409C-BE32-E72D297353CC}">
              <c16:uniqueId val="{00000001-2B94-4A2C-ACCB-6557CB2242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134.19</c:v>
                </c:pt>
                <c:pt idx="1">
                  <c:v>130.51</c:v>
                </c:pt>
                <c:pt idx="2">
                  <c:v>140.65</c:v>
                </c:pt>
                <c:pt idx="3">
                  <c:v>140.16</c:v>
                </c:pt>
                <c:pt idx="4">
                  <c:v>152.68</c:v>
                </c:pt>
              </c:numCache>
            </c:numRef>
          </c:val>
          <c:extLst>
            <c:ext xmlns:c16="http://schemas.microsoft.com/office/drawing/2014/chart" uri="{C3380CC4-5D6E-409C-BE32-E72D297353CC}">
              <c16:uniqueId val="{00000000-2B10-4DE3-B17E-2E790AD0D2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171.08</c:v>
                </c:pt>
                <c:pt idx="1">
                  <c:v>147.08000000000001</c:v>
                </c:pt>
                <c:pt idx="2">
                  <c:v>142.76</c:v>
                </c:pt>
                <c:pt idx="3">
                  <c:v>145.58000000000001</c:v>
                </c:pt>
                <c:pt idx="4">
                  <c:v>147.69</c:v>
                </c:pt>
              </c:numCache>
            </c:numRef>
          </c:val>
          <c:smooth val="0"/>
          <c:extLst>
            <c:ext xmlns:c16="http://schemas.microsoft.com/office/drawing/2014/chart" uri="{C3380CC4-5D6E-409C-BE32-E72D297353CC}">
              <c16:uniqueId val="{00000001-2B10-4DE3-B17E-2E790AD0D2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52" zoomScale="85" zoomScaleNormal="85"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長崎県　時津町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Cb1</v>
      </c>
      <c r="X8" s="64"/>
      <c r="Y8" s="64"/>
      <c r="Z8" s="64"/>
      <c r="AA8" s="64"/>
      <c r="AB8" s="64"/>
      <c r="AC8" s="64"/>
      <c r="AD8" s="65" t="str">
        <f>データ!$M$6</f>
        <v>非設置</v>
      </c>
      <c r="AE8" s="65"/>
      <c r="AF8" s="65"/>
      <c r="AG8" s="65"/>
      <c r="AH8" s="65"/>
      <c r="AI8" s="65"/>
      <c r="AJ8" s="65"/>
      <c r="AK8" s="3"/>
      <c r="AL8" s="45">
        <f>データ!S6</f>
        <v>29493</v>
      </c>
      <c r="AM8" s="45"/>
      <c r="AN8" s="45"/>
      <c r="AO8" s="45"/>
      <c r="AP8" s="45"/>
      <c r="AQ8" s="45"/>
      <c r="AR8" s="45"/>
      <c r="AS8" s="45"/>
      <c r="AT8" s="44">
        <f>データ!T6</f>
        <v>20.94</v>
      </c>
      <c r="AU8" s="44"/>
      <c r="AV8" s="44"/>
      <c r="AW8" s="44"/>
      <c r="AX8" s="44"/>
      <c r="AY8" s="44"/>
      <c r="AZ8" s="44"/>
      <c r="BA8" s="44"/>
      <c r="BB8" s="44">
        <f>データ!U6</f>
        <v>1408.45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84.87</v>
      </c>
      <c r="J10" s="44"/>
      <c r="K10" s="44"/>
      <c r="L10" s="44"/>
      <c r="M10" s="44"/>
      <c r="N10" s="44"/>
      <c r="O10" s="44"/>
      <c r="P10" s="44">
        <f>データ!P6</f>
        <v>97.03</v>
      </c>
      <c r="Q10" s="44"/>
      <c r="R10" s="44"/>
      <c r="S10" s="44"/>
      <c r="T10" s="44"/>
      <c r="U10" s="44"/>
      <c r="V10" s="44"/>
      <c r="W10" s="44">
        <f>データ!Q6</f>
        <v>89.71</v>
      </c>
      <c r="X10" s="44"/>
      <c r="Y10" s="44"/>
      <c r="Z10" s="44"/>
      <c r="AA10" s="44"/>
      <c r="AB10" s="44"/>
      <c r="AC10" s="44"/>
      <c r="AD10" s="45">
        <f>データ!R6</f>
        <v>3256</v>
      </c>
      <c r="AE10" s="45"/>
      <c r="AF10" s="45"/>
      <c r="AG10" s="45"/>
      <c r="AH10" s="45"/>
      <c r="AI10" s="45"/>
      <c r="AJ10" s="45"/>
      <c r="AK10" s="2"/>
      <c r="AL10" s="45">
        <f>データ!V6</f>
        <v>28398</v>
      </c>
      <c r="AM10" s="45"/>
      <c r="AN10" s="45"/>
      <c r="AO10" s="45"/>
      <c r="AP10" s="45"/>
      <c r="AQ10" s="45"/>
      <c r="AR10" s="45"/>
      <c r="AS10" s="45"/>
      <c r="AT10" s="44">
        <f>データ!W6</f>
        <v>5.33</v>
      </c>
      <c r="AU10" s="44"/>
      <c r="AV10" s="44"/>
      <c r="AW10" s="44"/>
      <c r="AX10" s="44"/>
      <c r="AY10" s="44"/>
      <c r="AZ10" s="44"/>
      <c r="BA10" s="44"/>
      <c r="BB10" s="44">
        <f>データ!X6</f>
        <v>5327.95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phh/x0uanq7PZeySn0IuBsyQpYP+c7W/8lTzHrhdy1DM9upLrNMJqqwTYA0/JrzQ7oVyVktVAcEEnD558aOWA==" saltValue="DT4Y/kTQCc++D90aq7C54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423084</v>
      </c>
      <c r="D6" s="19">
        <f t="shared" si="3"/>
        <v>46</v>
      </c>
      <c r="E6" s="19">
        <f t="shared" si="3"/>
        <v>17</v>
      </c>
      <c r="F6" s="19">
        <f t="shared" si="3"/>
        <v>1</v>
      </c>
      <c r="G6" s="19">
        <f t="shared" si="3"/>
        <v>0</v>
      </c>
      <c r="H6" s="19" t="str">
        <f t="shared" si="3"/>
        <v>長崎県　時津町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84.87</v>
      </c>
      <c r="P6" s="20">
        <f t="shared" si="3"/>
        <v>97.03</v>
      </c>
      <c r="Q6" s="20">
        <f t="shared" si="3"/>
        <v>89.71</v>
      </c>
      <c r="R6" s="20">
        <f t="shared" si="3"/>
        <v>3256</v>
      </c>
      <c r="S6" s="20">
        <f t="shared" si="3"/>
        <v>29493</v>
      </c>
      <c r="T6" s="20">
        <f t="shared" si="3"/>
        <v>20.94</v>
      </c>
      <c r="U6" s="20">
        <f t="shared" si="3"/>
        <v>1408.45</v>
      </c>
      <c r="V6" s="20">
        <f t="shared" si="3"/>
        <v>28398</v>
      </c>
      <c r="W6" s="20">
        <f t="shared" si="3"/>
        <v>5.33</v>
      </c>
      <c r="X6" s="20">
        <f t="shared" si="3"/>
        <v>5327.95</v>
      </c>
      <c r="Y6" s="21">
        <f>IF(Y7="",NA(),Y7)</f>
        <v>115.24</v>
      </c>
      <c r="Z6" s="21">
        <f t="shared" ref="Z6:AH6" si="4">IF(Z7="",NA(),Z7)</f>
        <v>118.67</v>
      </c>
      <c r="AA6" s="21">
        <f t="shared" si="4"/>
        <v>114.12</v>
      </c>
      <c r="AB6" s="21">
        <f t="shared" si="4"/>
        <v>114.06</v>
      </c>
      <c r="AC6" s="21">
        <f t="shared" si="4"/>
        <v>109.21</v>
      </c>
      <c r="AD6" s="21">
        <f t="shared" si="4"/>
        <v>105.14</v>
      </c>
      <c r="AE6" s="21">
        <f t="shared" si="4"/>
        <v>103.78</v>
      </c>
      <c r="AF6" s="21">
        <f t="shared" si="4"/>
        <v>103.57</v>
      </c>
      <c r="AG6" s="21">
        <f t="shared" si="4"/>
        <v>102.34</v>
      </c>
      <c r="AH6" s="21">
        <f t="shared" si="4"/>
        <v>104.17</v>
      </c>
      <c r="AI6" s="20" t="str">
        <f>IF(AI7="","",IF(AI7="-","【-】","【"&amp;SUBSTITUTE(TEXT(AI7,"#,##0.00"),"-","△")&amp;"】"))</f>
        <v>【105.91】</v>
      </c>
      <c r="AJ6" s="20">
        <f>IF(AJ7="",NA(),AJ7)</f>
        <v>0</v>
      </c>
      <c r="AK6" s="20">
        <f t="shared" ref="AK6:AS6" si="5">IF(AK7="",NA(),AK7)</f>
        <v>0</v>
      </c>
      <c r="AL6" s="20">
        <f t="shared" si="5"/>
        <v>0</v>
      </c>
      <c r="AM6" s="20">
        <f t="shared" si="5"/>
        <v>0</v>
      </c>
      <c r="AN6" s="20">
        <f t="shared" si="5"/>
        <v>0</v>
      </c>
      <c r="AO6" s="21">
        <f t="shared" si="5"/>
        <v>11.56</v>
      </c>
      <c r="AP6" s="21">
        <f t="shared" si="5"/>
        <v>19.829999999999998</v>
      </c>
      <c r="AQ6" s="21">
        <f t="shared" si="5"/>
        <v>21.3</v>
      </c>
      <c r="AR6" s="21">
        <f t="shared" si="5"/>
        <v>39.799999999999997</v>
      </c>
      <c r="AS6" s="21">
        <f t="shared" si="5"/>
        <v>20.04</v>
      </c>
      <c r="AT6" s="20" t="str">
        <f>IF(AT7="","",IF(AT7="-","【-】","【"&amp;SUBSTITUTE(TEXT(AT7,"#,##0.00"),"-","△")&amp;"】"))</f>
        <v>【3.03】</v>
      </c>
      <c r="AU6" s="21">
        <f>IF(AU7="",NA(),AU7)</f>
        <v>118.06</v>
      </c>
      <c r="AV6" s="21">
        <f t="shared" ref="AV6:BD6" si="6">IF(AV7="",NA(),AV7)</f>
        <v>144.26</v>
      </c>
      <c r="AW6" s="21">
        <f t="shared" si="6"/>
        <v>155.78</v>
      </c>
      <c r="AX6" s="21">
        <f t="shared" si="6"/>
        <v>197.99</v>
      </c>
      <c r="AY6" s="21">
        <f t="shared" si="6"/>
        <v>241.06</v>
      </c>
      <c r="AZ6" s="21">
        <f t="shared" si="6"/>
        <v>54.41</v>
      </c>
      <c r="BA6" s="21">
        <f t="shared" si="6"/>
        <v>54.3</v>
      </c>
      <c r="BB6" s="21">
        <f t="shared" si="6"/>
        <v>57.92</v>
      </c>
      <c r="BC6" s="21">
        <f t="shared" si="6"/>
        <v>63.17</v>
      </c>
      <c r="BD6" s="21">
        <f t="shared" si="6"/>
        <v>69.150000000000006</v>
      </c>
      <c r="BE6" s="20" t="str">
        <f>IF(BE7="","",IF(BE7="-","【-】","【"&amp;SUBSTITUTE(TEXT(BE7,"#,##0.00"),"-","△")&amp;"】"))</f>
        <v>【78.43】</v>
      </c>
      <c r="BF6" s="21">
        <f>IF(BF7="",NA(),BF7)</f>
        <v>282.16000000000003</v>
      </c>
      <c r="BG6" s="21">
        <f t="shared" ref="BG6:BO6" si="7">IF(BG7="",NA(),BG7)</f>
        <v>223.91</v>
      </c>
      <c r="BH6" s="21">
        <f t="shared" si="7"/>
        <v>206.12</v>
      </c>
      <c r="BI6" s="21">
        <f t="shared" si="7"/>
        <v>137.38</v>
      </c>
      <c r="BJ6" s="21">
        <f t="shared" si="7"/>
        <v>229.6</v>
      </c>
      <c r="BK6" s="21">
        <f t="shared" si="7"/>
        <v>1105.9100000000001</v>
      </c>
      <c r="BL6" s="21">
        <f t="shared" si="7"/>
        <v>856.88</v>
      </c>
      <c r="BM6" s="21">
        <f t="shared" si="7"/>
        <v>799.49</v>
      </c>
      <c r="BN6" s="21">
        <f t="shared" si="7"/>
        <v>863.92</v>
      </c>
      <c r="BO6" s="21">
        <f t="shared" si="7"/>
        <v>793.41</v>
      </c>
      <c r="BP6" s="20" t="str">
        <f>IF(BP7="","",IF(BP7="-","【-】","【"&amp;SUBSTITUTE(TEXT(BP7,"#,##0.00"),"-","△")&amp;"】"))</f>
        <v>【630.82】</v>
      </c>
      <c r="BQ6" s="21">
        <f>IF(BQ7="",NA(),BQ7)</f>
        <v>134.01</v>
      </c>
      <c r="BR6" s="21">
        <f t="shared" ref="BR6:BZ6" si="8">IF(BR7="",NA(),BR7)</f>
        <v>136.32</v>
      </c>
      <c r="BS6" s="21">
        <f t="shared" si="8"/>
        <v>126.5</v>
      </c>
      <c r="BT6" s="21">
        <f t="shared" si="8"/>
        <v>127.22</v>
      </c>
      <c r="BU6" s="21">
        <f t="shared" si="8"/>
        <v>88.35</v>
      </c>
      <c r="BV6" s="21">
        <f t="shared" si="8"/>
        <v>76.319999999999993</v>
      </c>
      <c r="BW6" s="21">
        <f t="shared" si="8"/>
        <v>89.01</v>
      </c>
      <c r="BX6" s="21">
        <f t="shared" si="8"/>
        <v>89.09</v>
      </c>
      <c r="BY6" s="21">
        <f t="shared" si="8"/>
        <v>87.28</v>
      </c>
      <c r="BZ6" s="21">
        <f t="shared" si="8"/>
        <v>84.86</v>
      </c>
      <c r="CA6" s="20" t="str">
        <f>IF(CA7="","",IF(CA7="-","【-】","【"&amp;SUBSTITUTE(TEXT(CA7,"#,##0.00"),"-","△")&amp;"】"))</f>
        <v>【97.81】</v>
      </c>
      <c r="CB6" s="21">
        <f>IF(CB7="",NA(),CB7)</f>
        <v>134.19</v>
      </c>
      <c r="CC6" s="21">
        <f t="shared" ref="CC6:CK6" si="9">IF(CC7="",NA(),CC7)</f>
        <v>130.51</v>
      </c>
      <c r="CD6" s="21">
        <f t="shared" si="9"/>
        <v>140.65</v>
      </c>
      <c r="CE6" s="21">
        <f t="shared" si="9"/>
        <v>140.16</v>
      </c>
      <c r="CF6" s="21">
        <f t="shared" si="9"/>
        <v>152.68</v>
      </c>
      <c r="CG6" s="21">
        <f t="shared" si="9"/>
        <v>171.08</v>
      </c>
      <c r="CH6" s="21">
        <f t="shared" si="9"/>
        <v>147.08000000000001</v>
      </c>
      <c r="CI6" s="21">
        <f t="shared" si="9"/>
        <v>142.76</v>
      </c>
      <c r="CJ6" s="21">
        <f t="shared" si="9"/>
        <v>145.58000000000001</v>
      </c>
      <c r="CK6" s="21">
        <f t="shared" si="9"/>
        <v>147.69</v>
      </c>
      <c r="CL6" s="20" t="str">
        <f>IF(CL7="","",IF(CL7="-","【-】","【"&amp;SUBSTITUTE(TEXT(CL7,"#,##0.00"),"-","△")&amp;"】"))</f>
        <v>【138.75】</v>
      </c>
      <c r="CM6" s="21">
        <f>IF(CM7="",NA(),CM7)</f>
        <v>67.77</v>
      </c>
      <c r="CN6" s="21">
        <f t="shared" ref="CN6:CV6" si="10">IF(CN7="",NA(),CN7)</f>
        <v>69.69</v>
      </c>
      <c r="CO6" s="21">
        <f t="shared" si="10"/>
        <v>68.77</v>
      </c>
      <c r="CP6" s="21">
        <f t="shared" si="10"/>
        <v>68</v>
      </c>
      <c r="CQ6" s="21">
        <f t="shared" si="10"/>
        <v>66.81</v>
      </c>
      <c r="CR6" s="21">
        <f t="shared" si="10"/>
        <v>50.06</v>
      </c>
      <c r="CS6" s="21">
        <f t="shared" si="10"/>
        <v>58.12</v>
      </c>
      <c r="CT6" s="21">
        <f t="shared" si="10"/>
        <v>58.14</v>
      </c>
      <c r="CU6" s="21">
        <f t="shared" si="10"/>
        <v>58.55</v>
      </c>
      <c r="CV6" s="21">
        <f t="shared" si="10"/>
        <v>59.45</v>
      </c>
      <c r="CW6" s="20" t="str">
        <f>IF(CW7="","",IF(CW7="-","【-】","【"&amp;SUBSTITUTE(TEXT(CW7,"#,##0.00"),"-","△")&amp;"】"))</f>
        <v>【58.94】</v>
      </c>
      <c r="CX6" s="21">
        <f>IF(CX7="",NA(),CX7)</f>
        <v>97.55</v>
      </c>
      <c r="CY6" s="21">
        <f t="shared" ref="CY6:DG6" si="11">IF(CY7="",NA(),CY7)</f>
        <v>97.8</v>
      </c>
      <c r="CZ6" s="21">
        <f t="shared" si="11"/>
        <v>98.09</v>
      </c>
      <c r="DA6" s="21">
        <f t="shared" si="11"/>
        <v>98.48</v>
      </c>
      <c r="DB6" s="21">
        <f t="shared" si="11"/>
        <v>98.58</v>
      </c>
      <c r="DC6" s="21">
        <f t="shared" si="11"/>
        <v>85.79</v>
      </c>
      <c r="DD6" s="21">
        <f t="shared" si="11"/>
        <v>92.55</v>
      </c>
      <c r="DE6" s="21">
        <f t="shared" si="11"/>
        <v>92.44</v>
      </c>
      <c r="DF6" s="21">
        <f t="shared" si="11"/>
        <v>91.97</v>
      </c>
      <c r="DG6" s="21">
        <f t="shared" si="11"/>
        <v>91.93</v>
      </c>
      <c r="DH6" s="20" t="str">
        <f>IF(DH7="","",IF(DH7="-","【-】","【"&amp;SUBSTITUTE(TEXT(DH7,"#,##0.00"),"-","△")&amp;"】"))</f>
        <v>【95.91】</v>
      </c>
      <c r="DI6" s="21">
        <f>IF(DI7="",NA(),DI7)</f>
        <v>48.8</v>
      </c>
      <c r="DJ6" s="21">
        <f t="shared" ref="DJ6:DR6" si="12">IF(DJ7="",NA(),DJ7)</f>
        <v>50.38</v>
      </c>
      <c r="DK6" s="21">
        <f t="shared" si="12"/>
        <v>52.23</v>
      </c>
      <c r="DL6" s="21">
        <f t="shared" si="12"/>
        <v>54.05</v>
      </c>
      <c r="DM6" s="21">
        <f t="shared" si="12"/>
        <v>55.85</v>
      </c>
      <c r="DN6" s="21">
        <f t="shared" si="12"/>
        <v>18.04</v>
      </c>
      <c r="DO6" s="21">
        <f t="shared" si="12"/>
        <v>18.829999999999998</v>
      </c>
      <c r="DP6" s="21">
        <f t="shared" si="12"/>
        <v>23.14</v>
      </c>
      <c r="DQ6" s="21">
        <f t="shared" si="12"/>
        <v>23.95</v>
      </c>
      <c r="DR6" s="21">
        <f t="shared" si="12"/>
        <v>25.32</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1">
        <f t="shared" si="13"/>
        <v>0.56999999999999995</v>
      </c>
      <c r="EA6" s="21">
        <f t="shared" si="13"/>
        <v>0.55000000000000004</v>
      </c>
      <c r="EB6" s="21">
        <f t="shared" si="13"/>
        <v>0.78</v>
      </c>
      <c r="EC6" s="21">
        <f t="shared" si="13"/>
        <v>0.91</v>
      </c>
      <c r="ED6" s="20" t="str">
        <f>IF(ED7="","",IF(ED7="-","【-】","【"&amp;SUBSTITUTE(TEXT(ED7,"#,##0.00"),"-","△")&amp;"】"))</f>
        <v>【8.68】</v>
      </c>
      <c r="EE6" s="21">
        <f>IF(EE7="",NA(),EE7)</f>
        <v>0.51</v>
      </c>
      <c r="EF6" s="21">
        <f t="shared" ref="EF6:EN6" si="14">IF(EF7="",NA(),EF7)</f>
        <v>0.64</v>
      </c>
      <c r="EG6" s="21">
        <f t="shared" si="14"/>
        <v>0.15</v>
      </c>
      <c r="EH6" s="21">
        <f t="shared" si="14"/>
        <v>0.33</v>
      </c>
      <c r="EI6" s="21">
        <f t="shared" si="14"/>
        <v>0.17</v>
      </c>
      <c r="EJ6" s="21">
        <f t="shared" si="14"/>
        <v>0.34</v>
      </c>
      <c r="EK6" s="21">
        <f t="shared" si="14"/>
        <v>0.19</v>
      </c>
      <c r="EL6" s="21">
        <f t="shared" si="14"/>
        <v>0.15</v>
      </c>
      <c r="EM6" s="21">
        <f t="shared" si="14"/>
        <v>0.12</v>
      </c>
      <c r="EN6" s="21">
        <f t="shared" si="14"/>
        <v>0.18</v>
      </c>
      <c r="EO6" s="20" t="str">
        <f>IF(EO7="","",IF(EO7="-","【-】","【"&amp;SUBSTITUTE(TEXT(EO7,"#,##0.00"),"-","△")&amp;"】"))</f>
        <v>【0.22】</v>
      </c>
    </row>
    <row r="7" spans="1:148" s="22" customFormat="1" x14ac:dyDescent="0.15">
      <c r="A7" s="14"/>
      <c r="B7" s="23">
        <v>2023</v>
      </c>
      <c r="C7" s="23">
        <v>423084</v>
      </c>
      <c r="D7" s="23">
        <v>46</v>
      </c>
      <c r="E7" s="23">
        <v>17</v>
      </c>
      <c r="F7" s="23">
        <v>1</v>
      </c>
      <c r="G7" s="23">
        <v>0</v>
      </c>
      <c r="H7" s="23" t="s">
        <v>96</v>
      </c>
      <c r="I7" s="23" t="s">
        <v>97</v>
      </c>
      <c r="J7" s="23" t="s">
        <v>98</v>
      </c>
      <c r="K7" s="23" t="s">
        <v>99</v>
      </c>
      <c r="L7" s="23" t="s">
        <v>100</v>
      </c>
      <c r="M7" s="23" t="s">
        <v>101</v>
      </c>
      <c r="N7" s="24" t="s">
        <v>102</v>
      </c>
      <c r="O7" s="24">
        <v>84.87</v>
      </c>
      <c r="P7" s="24">
        <v>97.03</v>
      </c>
      <c r="Q7" s="24">
        <v>89.71</v>
      </c>
      <c r="R7" s="24">
        <v>3256</v>
      </c>
      <c r="S7" s="24">
        <v>29493</v>
      </c>
      <c r="T7" s="24">
        <v>20.94</v>
      </c>
      <c r="U7" s="24">
        <v>1408.45</v>
      </c>
      <c r="V7" s="24">
        <v>28398</v>
      </c>
      <c r="W7" s="24">
        <v>5.33</v>
      </c>
      <c r="X7" s="24">
        <v>5327.95</v>
      </c>
      <c r="Y7" s="24">
        <v>115.24</v>
      </c>
      <c r="Z7" s="24">
        <v>118.67</v>
      </c>
      <c r="AA7" s="24">
        <v>114.12</v>
      </c>
      <c r="AB7" s="24">
        <v>114.06</v>
      </c>
      <c r="AC7" s="24">
        <v>109.21</v>
      </c>
      <c r="AD7" s="24">
        <v>105.14</v>
      </c>
      <c r="AE7" s="24">
        <v>103.78</v>
      </c>
      <c r="AF7" s="24">
        <v>103.57</v>
      </c>
      <c r="AG7" s="24">
        <v>102.34</v>
      </c>
      <c r="AH7" s="24">
        <v>104.17</v>
      </c>
      <c r="AI7" s="24">
        <v>105.91</v>
      </c>
      <c r="AJ7" s="24">
        <v>0</v>
      </c>
      <c r="AK7" s="24">
        <v>0</v>
      </c>
      <c r="AL7" s="24">
        <v>0</v>
      </c>
      <c r="AM7" s="24">
        <v>0</v>
      </c>
      <c r="AN7" s="24">
        <v>0</v>
      </c>
      <c r="AO7" s="24">
        <v>11.56</v>
      </c>
      <c r="AP7" s="24">
        <v>19.829999999999998</v>
      </c>
      <c r="AQ7" s="24">
        <v>21.3</v>
      </c>
      <c r="AR7" s="24">
        <v>39.799999999999997</v>
      </c>
      <c r="AS7" s="24">
        <v>20.04</v>
      </c>
      <c r="AT7" s="24">
        <v>3.03</v>
      </c>
      <c r="AU7" s="24">
        <v>118.06</v>
      </c>
      <c r="AV7" s="24">
        <v>144.26</v>
      </c>
      <c r="AW7" s="24">
        <v>155.78</v>
      </c>
      <c r="AX7" s="24">
        <v>197.99</v>
      </c>
      <c r="AY7" s="24">
        <v>241.06</v>
      </c>
      <c r="AZ7" s="24">
        <v>54.41</v>
      </c>
      <c r="BA7" s="24">
        <v>54.3</v>
      </c>
      <c r="BB7" s="24">
        <v>57.92</v>
      </c>
      <c r="BC7" s="24">
        <v>63.17</v>
      </c>
      <c r="BD7" s="24">
        <v>69.150000000000006</v>
      </c>
      <c r="BE7" s="24">
        <v>78.430000000000007</v>
      </c>
      <c r="BF7" s="24">
        <v>282.16000000000003</v>
      </c>
      <c r="BG7" s="24">
        <v>223.91</v>
      </c>
      <c r="BH7" s="24">
        <v>206.12</v>
      </c>
      <c r="BI7" s="24">
        <v>137.38</v>
      </c>
      <c r="BJ7" s="24">
        <v>229.6</v>
      </c>
      <c r="BK7" s="24">
        <v>1105.9100000000001</v>
      </c>
      <c r="BL7" s="24">
        <v>856.88</v>
      </c>
      <c r="BM7" s="24">
        <v>799.49</v>
      </c>
      <c r="BN7" s="24">
        <v>863.92</v>
      </c>
      <c r="BO7" s="24">
        <v>793.41</v>
      </c>
      <c r="BP7" s="24">
        <v>630.82000000000005</v>
      </c>
      <c r="BQ7" s="24">
        <v>134.01</v>
      </c>
      <c r="BR7" s="24">
        <v>136.32</v>
      </c>
      <c r="BS7" s="24">
        <v>126.5</v>
      </c>
      <c r="BT7" s="24">
        <v>127.22</v>
      </c>
      <c r="BU7" s="24">
        <v>88.35</v>
      </c>
      <c r="BV7" s="24">
        <v>76.319999999999993</v>
      </c>
      <c r="BW7" s="24">
        <v>89.01</v>
      </c>
      <c r="BX7" s="24">
        <v>89.09</v>
      </c>
      <c r="BY7" s="24">
        <v>87.28</v>
      </c>
      <c r="BZ7" s="24">
        <v>84.86</v>
      </c>
      <c r="CA7" s="24">
        <v>97.81</v>
      </c>
      <c r="CB7" s="24">
        <v>134.19</v>
      </c>
      <c r="CC7" s="24">
        <v>130.51</v>
      </c>
      <c r="CD7" s="24">
        <v>140.65</v>
      </c>
      <c r="CE7" s="24">
        <v>140.16</v>
      </c>
      <c r="CF7" s="24">
        <v>152.68</v>
      </c>
      <c r="CG7" s="24">
        <v>171.08</v>
      </c>
      <c r="CH7" s="24">
        <v>147.08000000000001</v>
      </c>
      <c r="CI7" s="24">
        <v>142.76</v>
      </c>
      <c r="CJ7" s="24">
        <v>145.58000000000001</v>
      </c>
      <c r="CK7" s="24">
        <v>147.69</v>
      </c>
      <c r="CL7" s="24">
        <v>138.75</v>
      </c>
      <c r="CM7" s="24">
        <v>67.77</v>
      </c>
      <c r="CN7" s="24">
        <v>69.69</v>
      </c>
      <c r="CO7" s="24">
        <v>68.77</v>
      </c>
      <c r="CP7" s="24">
        <v>68</v>
      </c>
      <c r="CQ7" s="24">
        <v>66.81</v>
      </c>
      <c r="CR7" s="24">
        <v>50.06</v>
      </c>
      <c r="CS7" s="24">
        <v>58.12</v>
      </c>
      <c r="CT7" s="24">
        <v>58.14</v>
      </c>
      <c r="CU7" s="24">
        <v>58.55</v>
      </c>
      <c r="CV7" s="24">
        <v>59.45</v>
      </c>
      <c r="CW7" s="24">
        <v>58.94</v>
      </c>
      <c r="CX7" s="24">
        <v>97.55</v>
      </c>
      <c r="CY7" s="24">
        <v>97.8</v>
      </c>
      <c r="CZ7" s="24">
        <v>98.09</v>
      </c>
      <c r="DA7" s="24">
        <v>98.48</v>
      </c>
      <c r="DB7" s="24">
        <v>98.58</v>
      </c>
      <c r="DC7" s="24">
        <v>85.79</v>
      </c>
      <c r="DD7" s="24">
        <v>92.55</v>
      </c>
      <c r="DE7" s="24">
        <v>92.44</v>
      </c>
      <c r="DF7" s="24">
        <v>91.97</v>
      </c>
      <c r="DG7" s="24">
        <v>91.93</v>
      </c>
      <c r="DH7" s="24">
        <v>95.91</v>
      </c>
      <c r="DI7" s="24">
        <v>48.8</v>
      </c>
      <c r="DJ7" s="24">
        <v>50.38</v>
      </c>
      <c r="DK7" s="24">
        <v>52.23</v>
      </c>
      <c r="DL7" s="24">
        <v>54.05</v>
      </c>
      <c r="DM7" s="24">
        <v>55.85</v>
      </c>
      <c r="DN7" s="24">
        <v>18.04</v>
      </c>
      <c r="DO7" s="24">
        <v>18.829999999999998</v>
      </c>
      <c r="DP7" s="24">
        <v>23.14</v>
      </c>
      <c r="DQ7" s="24">
        <v>23.95</v>
      </c>
      <c r="DR7" s="24">
        <v>25.32</v>
      </c>
      <c r="DS7" s="24">
        <v>41.09</v>
      </c>
      <c r="DT7" s="24">
        <v>0</v>
      </c>
      <c r="DU7" s="24">
        <v>0</v>
      </c>
      <c r="DV7" s="24">
        <v>0</v>
      </c>
      <c r="DW7" s="24">
        <v>0</v>
      </c>
      <c r="DX7" s="24">
        <v>0</v>
      </c>
      <c r="DY7" s="24">
        <v>0</v>
      </c>
      <c r="DZ7" s="24">
        <v>0.56999999999999995</v>
      </c>
      <c r="EA7" s="24">
        <v>0.55000000000000004</v>
      </c>
      <c r="EB7" s="24">
        <v>0.78</v>
      </c>
      <c r="EC7" s="24">
        <v>0.91</v>
      </c>
      <c r="ED7" s="24">
        <v>8.68</v>
      </c>
      <c r="EE7" s="24">
        <v>0.51</v>
      </c>
      <c r="EF7" s="24">
        <v>0.64</v>
      </c>
      <c r="EG7" s="24">
        <v>0.15</v>
      </c>
      <c r="EH7" s="24">
        <v>0.33</v>
      </c>
      <c r="EI7" s="24">
        <v>0.17</v>
      </c>
      <c r="EJ7" s="24">
        <v>0.34</v>
      </c>
      <c r="EK7" s="24">
        <v>0.19</v>
      </c>
      <c r="EL7" s="24">
        <v>0.15</v>
      </c>
      <c r="EM7" s="24">
        <v>0.12</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364</cp:lastModifiedBy>
  <dcterms:created xsi:type="dcterms:W3CDTF">2025-01-24T07:07:09Z</dcterms:created>
  <dcterms:modified xsi:type="dcterms:W3CDTF">2025-02-28T04:37:32Z</dcterms:modified>
  <cp:category/>
</cp:coreProperties>
</file>