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900 令和6年度(令和6年10月1日現在)のデータ\水道総務課\★★NEW　総務班（下水道）★★\61　★経営戦略・分析\011 経営比較分析表\R06年度\0128_受付（様式の修正有）\13_南島原市\08_下水道事業（修正版）\"/>
    </mc:Choice>
  </mc:AlternateContent>
  <workbookProtection workbookAlgorithmName="SHA-512" workbookHashValue="UEU3j5AD8wa1pn7R8IXrRje/48VotOiePrEKcj5oerVH5a1Z3yKOTZ0d3oLdUwRmactkh2XzI4iD97QTkz9jUQ==" workbookSaltValue="+Xrw/34JIFwhoQ/2XdTWtQ==" workbookSpinCount="100000" lockStructure="1"/>
  <bookViews>
    <workbookView xWindow="0" yWindow="0" windowWidth="23040" windowHeight="9210"/>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<sst xmlns="http://schemas.openxmlformats.org/spreadsheetml/2006/main" count="253" uniqueCount="116">
  <si>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</si>
  <si>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</si>
  <si>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</si>
  <si>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</si>
  <si>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</si>
  <si>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</si>
  <si>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</si>
  <si>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</si>
  <si>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</si>
  <si>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</si>
  <si>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</si>
  <si>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</si>
  <si>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</si>
  <si>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</si>
  <si>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</si>
  <si>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</si>
  <si>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</si>
  <si>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</si>
  <si>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</si>
  <si>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</si>
  <si>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</si>
  <si>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</si>
  <si>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</si>
  <si>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</si>
  <si>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</si>
  <si>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</si>
  <si>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</si>
  <si>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</si>
  <si>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</si>
  <si>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</si>
  <si>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</si>
  <si>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</si>
  <si>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</si>
  <si>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</si>
  <si>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</si>
  <si>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</si>
  <si>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</si>
  <si>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</si>
  <si>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</si>
  <si>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</si>
  <si>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</si>
  <si>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</si>
  <si>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</si>
  <si>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</si>
  <si>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</si>
  <si>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</si>
  <si>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</si>
  <si>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</si>
  <si>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</si>
  <si>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</si>
  <si>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</si>
  <si>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</si>
  <si>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</si>
  <si>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</si>
  <si>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</si>
  <si>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</si>
  <si>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</si>
  <si>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</si>
  <si>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</si>
  <si>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</si>
  <si>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</si>
  <si>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</si>
  <si>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</si>
  <si>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</si>
  <si>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</si>
  <si>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</si>
  <si>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</si>
  <si>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</si>
  <si>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</si>
  <si>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</si>
  <si>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</si>
  <si>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</si>
  <si>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</si>
  <si>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</si>
  <si>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</si>
  <si>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</si>
  <si>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</si>
  <si>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</si>
  <si>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</si>
  <si>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</si>
  <si>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</si>
  <si>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</si>
  <si>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</si>
  <si>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</si>
  <si>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</si>
  <si>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</si>
  <si>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</si>
  <si>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</si>
  <si>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</si>
  <si>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</si>
  <si>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</si>
  <si>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</si>
  <si>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</si>
  <si>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</si>
  <si>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</si>
  <si>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</si>
  <si>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南島原市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</si>
  <si>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</si>
  <si>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</si>
  <si>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</si>
  <si>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</si>
  <si>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</si>
  <si>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</si>
  <si>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</si>
  <si>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</si>
  <si>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</si>
  <si>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</si>
  <si>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</si>
  <si>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</si>
  <si>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</si>
  <si>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</si>
  <si>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</si>
  <si>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</si>
  <si>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【経常収支比率】100％を上回っているが、収益の大半を一般会計からの繰入金に依存している状況である。
【累積欠損金比率】累積欠損金が無いため0％となっている。
【流動比率】100％を上回っている状態を保っている。
【企業債残高対事業規模比率】類似団体と比較しても優位である。しかし、施設の老朽化が進んでおり、今後、改築更新に伴う多額の投資が必要になると思われる。
【経費回収率】100％を大きく下回っており、類似団体の平均よりも低い水準となっている。適正な使用料収入の確保及び汚水処理費の削減が必要である。
【汚水処理原価】類似団体の平均を下回っているものの、汚水処理原価は高い水準となっている。経営の効率化に努め、処理原価の低減を進めていく必要がある。
【施設利用率】及び【水洗化率】少子高齢化及び人口減少の影響から減少傾向になるものと見込まれるが、水質保全や収入増加の観点から、今後も水洗化の促進に取り組んでいく。
※R6.10月に使用料審議会を立ち上げ、使用料の改定について協議を行っている。</t>
    <phoneticPr fontId="4"/>
  </si>
  <si>
    <t>　Ｈ15年度に供用開始し、供用開始後20年が経過しており、処理場や管渠等の耐用年数は経過していないが、電気設備等については、耐用年数を迎える時期となっている。
　今後、ストックマネジメント計画に基づき、適切な維持管理及び計画的な改修を図っていく。</t>
    <phoneticPr fontId="4"/>
  </si>
  <si>
    <t>　今後も、ストックマネジメント計画に基づき、施設の計画的な修繕、効率的な改築等を行っていく。
　また、本市が抱えている高齢化率の増加、人口減少等により、料金収入の減少が見込まれており、経営状況も厳しさを増すことが予想される。令和6年度には経営戦略を見直し、経営健全化に向けた取り組みを行っていく。
※R6.10月に使用料審議会を立ち上げ、使用料の改定について協議を行っている。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</si>
</sst>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B66-4006-A06E-B4CD865903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7B66-4006-A06E-B4CD865903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33.33</c:v>
                </c:pt>
                <c:pt idx="2">
                  <c:v>33.67</c:v>
                </c:pt>
                <c:pt idx="3">
                  <c:v>33.33</c:v>
                </c:pt>
                <c:pt idx="4">
                  <c:v>33.33</c:v>
                </c:pt>
              </c:numCache>
            </c:numRef>
          </c:val>
          <c:extLst>
            <c:ext xmlns:c16="http://schemas.microsoft.com/office/drawing/2014/chart" uri="{C3380CC4-5D6E-409C-BE32-E72D297353CC}">
              <c16:uniqueId val="{00000000-0352-4640-A70D-859D9FC458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0352-4640-A70D-859D9FC458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62.02</c:v>
                </c:pt>
                <c:pt idx="2">
                  <c:v>60.73</c:v>
                </c:pt>
                <c:pt idx="3">
                  <c:v>60.85</c:v>
                </c:pt>
                <c:pt idx="4">
                  <c:v>62.69</c:v>
                </c:pt>
              </c:numCache>
            </c:numRef>
          </c:val>
          <c:extLst>
            <c:ext xmlns:c16="http://schemas.microsoft.com/office/drawing/2014/chart" uri="{C3380CC4-5D6E-409C-BE32-E72D297353CC}">
              <c16:uniqueId val="{00000000-4CA2-4CE9-873D-5BD59FE675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4CA2-4CE9-873D-5BD59FE675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169.37</c:v>
                </c:pt>
                <c:pt idx="2">
                  <c:v>100.73</c:v>
                </c:pt>
                <c:pt idx="3">
                  <c:v>102.27</c:v>
                </c:pt>
                <c:pt idx="4">
                  <c:v>101.38</c:v>
                </c:pt>
              </c:numCache>
            </c:numRef>
          </c:val>
          <c:extLst>
            <c:ext xmlns:c16="http://schemas.microsoft.com/office/drawing/2014/chart" uri="{C3380CC4-5D6E-409C-BE32-E72D297353CC}">
              <c16:uniqueId val="{00000000-F422-4C9D-BF38-7C61576E8F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F422-4C9D-BF38-7C61576E8F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4.66</c:v>
                </c:pt>
                <c:pt idx="2">
                  <c:v>9.33</c:v>
                </c:pt>
                <c:pt idx="3">
                  <c:v>13.81</c:v>
                </c:pt>
                <c:pt idx="4">
                  <c:v>18.27</c:v>
                </c:pt>
              </c:numCache>
            </c:numRef>
          </c:val>
          <c:extLst>
            <c:ext xmlns:c16="http://schemas.microsoft.com/office/drawing/2014/chart" uri="{C3380CC4-5D6E-409C-BE32-E72D297353CC}">
              <c16:uniqueId val="{00000000-2368-46D8-A6E3-4F39D30860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2368-46D8-A6E3-4F39D30860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62E-4313-8B49-D3FD980006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362E-4313-8B49-D3FD980006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64B-4DCA-B355-C2BC387428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F64B-4DCA-B355-C2BC387428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149.9</c:v>
                </c:pt>
                <c:pt idx="2">
                  <c:v>135.07</c:v>
                </c:pt>
                <c:pt idx="3">
                  <c:v>128.79</c:v>
                </c:pt>
                <c:pt idx="4">
                  <c:v>113.91</c:v>
                </c:pt>
              </c:numCache>
            </c:numRef>
          </c:val>
          <c:extLst>
            <c:ext xmlns:c16="http://schemas.microsoft.com/office/drawing/2014/chart" uri="{C3380CC4-5D6E-409C-BE32-E72D297353CC}">
              <c16:uniqueId val="{00000000-FBDB-4D5C-8230-28CD1126DB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FBDB-4D5C-8230-28CD1126DB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126-41F5-B16D-BDA6BD3F4B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0126-41F5-B16D-BDA6BD3F4B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43.24</c:v>
                </c:pt>
                <c:pt idx="2">
                  <c:v>45.1</c:v>
                </c:pt>
                <c:pt idx="3">
                  <c:v>48.99</c:v>
                </c:pt>
                <c:pt idx="4">
                  <c:v>52.01</c:v>
                </c:pt>
              </c:numCache>
            </c:numRef>
          </c:val>
          <c:extLst>
            <c:ext xmlns:c16="http://schemas.microsoft.com/office/drawing/2014/chart" uri="{C3380CC4-5D6E-409C-BE32-E72D297353CC}">
              <c16:uniqueId val="{00000000-09C2-4184-8126-179A97365F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09C2-4184-8126-179A97365F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274.32</c:v>
                </c:pt>
                <c:pt idx="2">
                  <c:v>262.18</c:v>
                </c:pt>
                <c:pt idx="3">
                  <c:v>241.02</c:v>
                </c:pt>
                <c:pt idx="4">
                  <c:v>226.56</c:v>
                </c:pt>
              </c:numCache>
            </c:numRef>
          </c:val>
          <c:extLst>
            <c:ext xmlns:c16="http://schemas.microsoft.com/office/drawing/2014/chart" uri="{C3380CC4-5D6E-409C-BE32-E72D297353CC}">
              <c16:uniqueId val="{00000000-9ED3-4BCA-A84C-D73E52AAF7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ED3-4BCA-A84C-D73E52AAF7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Normal="100" workbookViewId="0">
      <selection activeCell="BE58" sqref="BE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南島原市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41652</v>
      </c>
      <c r="AM8" s="54"/>
      <c r="AN8" s="54"/>
      <c r="AO8" s="54"/>
      <c r="AP8" s="54"/>
      <c r="AQ8" s="54"/>
      <c r="AR8" s="54"/>
      <c r="AS8" s="54"/>
      <c r="AT8" s="53">
        <f>データ!T6</f>
        <v>170.13</v>
      </c>
      <c r="AU8" s="53"/>
      <c r="AV8" s="53"/>
      <c r="AW8" s="53"/>
      <c r="AX8" s="53"/>
      <c r="AY8" s="53"/>
      <c r="AZ8" s="53"/>
      <c r="BA8" s="53"/>
      <c r="BB8" s="53">
        <f>データ!U6</f>
        <v>244.82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73.66</v>
      </c>
      <c r="J10" s="53"/>
      <c r="K10" s="53"/>
      <c r="L10" s="53"/>
      <c r="M10" s="53"/>
      <c r="N10" s="53"/>
      <c r="O10" s="53"/>
      <c r="P10" s="53">
        <f>データ!P6</f>
        <v>1.59</v>
      </c>
      <c r="Q10" s="53"/>
      <c r="R10" s="53"/>
      <c r="S10" s="53"/>
      <c r="T10" s="53"/>
      <c r="U10" s="53"/>
      <c r="V10" s="53"/>
      <c r="W10" s="53">
        <f>データ!Q6</f>
        <v>105.86</v>
      </c>
      <c r="X10" s="53"/>
      <c r="Y10" s="53"/>
      <c r="Z10" s="53"/>
      <c r="AA10" s="53"/>
      <c r="AB10" s="53"/>
      <c r="AC10" s="53"/>
      <c r="AD10" s="54">
        <f>データ!R6</f>
        <v>2420</v>
      </c>
      <c r="AE10" s="54"/>
      <c r="AF10" s="54"/>
      <c r="AG10" s="54"/>
      <c r="AH10" s="54"/>
      <c r="AI10" s="54"/>
      <c r="AJ10" s="54"/>
      <c r="AK10" s="2"/>
      <c r="AL10" s="54">
        <f>データ!V6</f>
        <v>654</v>
      </c>
      <c r="AM10" s="54"/>
      <c r="AN10" s="54"/>
      <c r="AO10" s="54"/>
      <c r="AP10" s="54"/>
      <c r="AQ10" s="54"/>
      <c r="AR10" s="54"/>
      <c r="AS10" s="54"/>
      <c r="AT10" s="53">
        <f>データ!W6</f>
        <v>0.34</v>
      </c>
      <c r="AU10" s="53"/>
      <c r="AV10" s="53"/>
      <c r="AW10" s="53"/>
      <c r="AX10" s="53"/>
      <c r="AY10" s="53"/>
      <c r="AZ10" s="53"/>
      <c r="BA10" s="53"/>
      <c r="BB10" s="53">
        <f>データ!X6</f>
        <v>1923.53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T9PnBrsV1FAx99qPVLQc75mq8ajQmVZpqaKPQtHRi4L9L9N8y8yq3d+JNQaDWRrR/khxQTf2cRnWRq+Od5rfw==" saltValue="JVEoO7WsZlbKhdxhvQZp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422142</v>
      </c>
      <c r="D6" s="19">
        <f t="shared" si="3"/>
        <v>46</v>
      </c>
      <c r="E6" s="19">
        <f t="shared" si="3"/>
        <v>17</v>
      </c>
      <c r="F6" s="19">
        <f t="shared" si="3"/>
        <v>5</v>
      </c>
      <c r="G6" s="19">
        <f t="shared" si="3"/>
        <v>0</v>
      </c>
      <c r="H6" s="19" t="str">
        <f t="shared" si="3"/>
        <v>長崎県　南島原市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73.66</v>
      </c>
      <c r="P6" s="20">
        <f t="shared" si="3"/>
        <v>1.59</v>
      </c>
      <c r="Q6" s="20">
        <f t="shared" si="3"/>
        <v>105.86</v>
      </c>
      <c r="R6" s="20">
        <f t="shared" si="3"/>
        <v>2420</v>
      </c>
      <c r="S6" s="20">
        <f t="shared" si="3"/>
        <v>41652</v>
      </c>
      <c r="T6" s="20">
        <f t="shared" si="3"/>
        <v>170.13</v>
      </c>
      <c r="U6" s="20">
        <f t="shared" si="3"/>
        <v>244.82</v>
      </c>
      <c r="V6" s="20">
        <f t="shared" si="3"/>
        <v>654</v>
      </c>
      <c r="W6" s="20">
        <f t="shared" si="3"/>
        <v>0.34</v>
      </c>
      <c r="X6" s="20">
        <f t="shared" si="3"/>
        <v>1923.53</v>
      </c>
      <c r="Y6" s="21" t="str">
        <f>IF(Y7="",NA(),Y7)</f>
        <v>-</v>
      </c>
      <c r="Z6" s="21">
        <f t="shared" ref="Z6:AH6" si="4">IF(Z7="",NA(),Z7)</f>
        <v>169.37</v>
      </c>
      <c r="AA6" s="21">
        <f t="shared" si="4"/>
        <v>100.73</v>
      </c>
      <c r="AB6" s="21">
        <f t="shared" si="4"/>
        <v>102.27</v>
      </c>
      <c r="AC6" s="21">
        <f t="shared" si="4"/>
        <v>101.38</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149.9</v>
      </c>
      <c r="AW6" s="21">
        <f t="shared" si="6"/>
        <v>135.07</v>
      </c>
      <c r="AX6" s="21">
        <f t="shared" si="6"/>
        <v>128.79</v>
      </c>
      <c r="AY6" s="21">
        <f t="shared" si="6"/>
        <v>113.91</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43.24</v>
      </c>
      <c r="BS6" s="21">
        <f t="shared" si="8"/>
        <v>45.1</v>
      </c>
      <c r="BT6" s="21">
        <f t="shared" si="8"/>
        <v>48.99</v>
      </c>
      <c r="BU6" s="21">
        <f t="shared" si="8"/>
        <v>52.01</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274.32</v>
      </c>
      <c r="CD6" s="21">
        <f t="shared" si="9"/>
        <v>262.18</v>
      </c>
      <c r="CE6" s="21">
        <f t="shared" si="9"/>
        <v>241.02</v>
      </c>
      <c r="CF6" s="21">
        <f t="shared" si="9"/>
        <v>226.56</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33.33</v>
      </c>
      <c r="CO6" s="21">
        <f t="shared" si="10"/>
        <v>33.67</v>
      </c>
      <c r="CP6" s="21">
        <f t="shared" si="10"/>
        <v>33.33</v>
      </c>
      <c r="CQ6" s="21">
        <f t="shared" si="10"/>
        <v>33.33</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62.02</v>
      </c>
      <c r="CZ6" s="21">
        <f t="shared" si="11"/>
        <v>60.73</v>
      </c>
      <c r="DA6" s="21">
        <f t="shared" si="11"/>
        <v>60.85</v>
      </c>
      <c r="DB6" s="21">
        <f t="shared" si="11"/>
        <v>62.69</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4.66</v>
      </c>
      <c r="DK6" s="21">
        <f t="shared" si="12"/>
        <v>9.33</v>
      </c>
      <c r="DL6" s="21">
        <f t="shared" si="12"/>
        <v>13.81</v>
      </c>
      <c r="DM6" s="21">
        <f t="shared" si="12"/>
        <v>18.27</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422142</v>
      </c>
      <c r="D7" s="23">
        <v>46</v>
      </c>
      <c r="E7" s="23">
        <v>17</v>
      </c>
      <c r="F7" s="23">
        <v>5</v>
      </c>
      <c r="G7" s="23">
        <v>0</v>
      </c>
      <c r="H7" s="23" t="s">
        <v>96</v>
      </c>
      <c r="I7" s="23" t="s">
        <v>97</v>
      </c>
      <c r="J7" s="23" t="s">
        <v>98</v>
      </c>
      <c r="K7" s="23" t="s">
        <v>99</v>
      </c>
      <c r="L7" s="23" t="s">
        <v>100</v>
      </c>
      <c r="M7" s="23" t="s">
        <v>101</v>
      </c>
      <c r="N7" s="24" t="s">
        <v>102</v>
      </c>
      <c r="O7" s="24">
        <v>73.66</v>
      </c>
      <c r="P7" s="24">
        <v>1.59</v>
      </c>
      <c r="Q7" s="24">
        <v>105.86</v>
      </c>
      <c r="R7" s="24">
        <v>2420</v>
      </c>
      <c r="S7" s="24">
        <v>41652</v>
      </c>
      <c r="T7" s="24">
        <v>170.13</v>
      </c>
      <c r="U7" s="24">
        <v>244.82</v>
      </c>
      <c r="V7" s="24">
        <v>654</v>
      </c>
      <c r="W7" s="24">
        <v>0.34</v>
      </c>
      <c r="X7" s="24">
        <v>1923.53</v>
      </c>
      <c r="Y7" s="24" t="s">
        <v>102</v>
      </c>
      <c r="Z7" s="24">
        <v>169.37</v>
      </c>
      <c r="AA7" s="24">
        <v>100.73</v>
      </c>
      <c r="AB7" s="24">
        <v>102.27</v>
      </c>
      <c r="AC7" s="24">
        <v>101.38</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149.9</v>
      </c>
      <c r="AW7" s="24">
        <v>135.07</v>
      </c>
      <c r="AX7" s="24">
        <v>128.79</v>
      </c>
      <c r="AY7" s="24">
        <v>113.91</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43.24</v>
      </c>
      <c r="BS7" s="24">
        <v>45.1</v>
      </c>
      <c r="BT7" s="24">
        <v>48.99</v>
      </c>
      <c r="BU7" s="24">
        <v>52.01</v>
      </c>
      <c r="BV7" s="24" t="s">
        <v>102</v>
      </c>
      <c r="BW7" s="24">
        <v>57.08</v>
      </c>
      <c r="BX7" s="24">
        <v>56.26</v>
      </c>
      <c r="BY7" s="24">
        <v>52.94</v>
      </c>
      <c r="BZ7" s="24">
        <v>52.05</v>
      </c>
      <c r="CA7" s="24">
        <v>56.93</v>
      </c>
      <c r="CB7" s="24" t="s">
        <v>102</v>
      </c>
      <c r="CC7" s="24">
        <v>274.32</v>
      </c>
      <c r="CD7" s="24">
        <v>262.18</v>
      </c>
      <c r="CE7" s="24">
        <v>241.02</v>
      </c>
      <c r="CF7" s="24">
        <v>226.56</v>
      </c>
      <c r="CG7" s="24" t="s">
        <v>102</v>
      </c>
      <c r="CH7" s="24">
        <v>274.99</v>
      </c>
      <c r="CI7" s="24">
        <v>282.08999999999997</v>
      </c>
      <c r="CJ7" s="24">
        <v>303.27999999999997</v>
      </c>
      <c r="CK7" s="24">
        <v>301.86</v>
      </c>
      <c r="CL7" s="24">
        <v>271.14999999999998</v>
      </c>
      <c r="CM7" s="24" t="s">
        <v>102</v>
      </c>
      <c r="CN7" s="24">
        <v>33.33</v>
      </c>
      <c r="CO7" s="24">
        <v>33.67</v>
      </c>
      <c r="CP7" s="24">
        <v>33.33</v>
      </c>
      <c r="CQ7" s="24">
        <v>33.33</v>
      </c>
      <c r="CR7" s="24" t="s">
        <v>102</v>
      </c>
      <c r="CS7" s="24">
        <v>54.83</v>
      </c>
      <c r="CT7" s="24">
        <v>66.53</v>
      </c>
      <c r="CU7" s="24">
        <v>52.35</v>
      </c>
      <c r="CV7" s="24">
        <v>46.25</v>
      </c>
      <c r="CW7" s="24">
        <v>49.87</v>
      </c>
      <c r="CX7" s="24" t="s">
        <v>102</v>
      </c>
      <c r="CY7" s="24">
        <v>62.02</v>
      </c>
      <c r="CZ7" s="24">
        <v>60.73</v>
      </c>
      <c r="DA7" s="24">
        <v>60.85</v>
      </c>
      <c r="DB7" s="24">
        <v>62.69</v>
      </c>
      <c r="DC7" s="24" t="s">
        <v>102</v>
      </c>
      <c r="DD7" s="24">
        <v>84.7</v>
      </c>
      <c r="DE7" s="24">
        <v>84.67</v>
      </c>
      <c r="DF7" s="24">
        <v>84.39</v>
      </c>
      <c r="DG7" s="24">
        <v>83.96</v>
      </c>
      <c r="DH7" s="24">
        <v>87.54</v>
      </c>
      <c r="DI7" s="24" t="s">
        <v>102</v>
      </c>
      <c r="DJ7" s="24">
        <v>4.66</v>
      </c>
      <c r="DK7" s="24">
        <v>9.33</v>
      </c>
      <c r="DL7" s="24">
        <v>13.81</v>
      </c>
      <c r="DM7" s="24">
        <v>18.27</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住本　光貴</cp:lastModifiedBy>
  <dcterms:created xsi:type="dcterms:W3CDTF">2025-01-24T07:20:52Z</dcterms:created>
  <dcterms:modified xsi:type="dcterms:W3CDTF">2025-01-28T08:17:12Z</dcterms:modified>
  <cp:category/>
</cp:coreProperties>
</file>