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6\01_公営企業に係る経営比較分析表（令和5年度決算）の分析等について\06_公表用\02_下水道事業\"/>
    </mc:Choice>
  </mc:AlternateContent>
  <xr:revisionPtr revIDLastSave="0" documentId="8_{CE05E225-0A21-4757-9699-658DDC1E8545}" xr6:coauthVersionLast="47" xr6:coauthVersionMax="47" xr10:uidLastSave="{00000000-0000-0000-0000-000000000000}"/>
  <workbookProtection workbookAlgorithmName="SHA-512" workbookHashValue="V/yojHOEpzwsA7BrgmyD74j8DSBAZ8KkO7QzNB8gjvLyBUbquPyMgzFPoBBr9CMw6J6uBcAOx69FieLeqI0cAw==" workbookSaltValue="l8NQPqr2IhumAFEi33vHK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<sst xmlns="http://schemas.openxmlformats.org/spreadsheetml/2006/main" count="236" uniqueCount="121">
  <si>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</si>
  <si>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</si>
  <si>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</si>
  <si>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</si>
  <si>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</si>
  <si>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</si>
  <si>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</si>
  <si>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</si>
  <si>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</si>
  <si>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</si>
  <si>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</si>
  <si>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</si>
  <si>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</si>
  <si>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</si>
  <si>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</si>
  <si>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</si>
  <si>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</si>
  <si>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</si>
  <si>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</si>
  <si>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</si>
  <si>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</si>
  <si>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</si>
  <si>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</si>
  <si>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</si>
  <si>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</si>
  <si>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</si>
  <si>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</si>
  <si>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</si>
  <si>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</si>
  <si>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</si>
  <si>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</si>
  <si>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</si>
  <si>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</si>
  <si>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</si>
  <si>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</si>
  <si>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</si>
  <si>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</si>
  <si>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</si>
  <si>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</si>
  <si>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</si>
  <si>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</si>
  <si>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</si>
  <si>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</si>
  <si>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</si>
  <si>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</si>
  <si>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</si>
  <si>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</si>
  <si>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</si>
  <si>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</si>
  <si>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</si>
  <si>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</si>
  <si>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</si>
  <si>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</si>
  <si>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</si>
  <si>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</si>
  <si>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</si>
  <si>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</si>
  <si>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</si>
  <si>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</si>
  <si>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</si>
  <si>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</si>
  <si>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</si>
  <si>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</si>
  <si>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</si>
  <si>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</si>
  <si>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</si>
  <si>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</si>
  <si>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</si>
  <si>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</si>
  <si>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</si>
  <si>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</si>
  <si>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</si>
  <si>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</si>
  <si>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</si>
  <si>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</si>
  <si>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</si>
  <si>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</si>
  <si>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</si>
  <si>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</si>
  <si>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</si>
  <si>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</si>
  <si>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</si>
  <si>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</si>
  <si>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</si>
  <si>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</si>
  <si>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</si>
  <si>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</si>
  <si>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</si>
  <si>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</si>
  <si>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</si>
  <si>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</si>
  <si>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</si>
  <si>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</si>
  <si>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</si>
  <si>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</si>
  <si>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</si>
  <si>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</si>
  <si>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</si>
  <si>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対馬市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</si>
  <si>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</si>
  <si>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</si>
  <si>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</si>
  <si>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</si>
  <si>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</si>
  <si>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</si>
  <si>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</si>
  <si>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</si>
  <si>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</si>
  <si>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</si>
  <si>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</si>
  <si>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</si>
  <si>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</si>
  <si>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</si>
  <si>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</si>
  <si>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</si>
  <si>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</si>
  <si>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</si>
  <si>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</si>
  <si>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①収益的収支比率は、100％を上回っているが、料金収入と経常支出の差額については、一般会計からの負担金で賄っている状況である。
⑤経費回収率は、31.90％と類似団体を下回っており、使用料収入では経費を賄えていない状態である。
⑥汚水処理原価は、591.18円と類似団体を上回っている。設備投資に対して接続率を上げていく必要がある。
⑦施設利用率は、20.00％、⑧水洗化率は60.19％といずれも類似団体下回る状況であり、供用区域内の人口が減少傾向にあることから、今後も普及活動を促進する必要がある。</t>
    <rPh sb="93" eb="94">
      <t>リョウ</t>
    </rPh>
    <phoneticPr fontId="4"/>
  </si>
  <si>
    <t>平成15年10月に供用を開始し20年が経過しているが、老朽化の状況について、現状では大きな問題はなく、今後も長期的な財政計画の基経費の節減に努めながら適切に施設を管理していく必要がある。</t>
  </si>
  <si>
    <t>本市漁業集落排水処理施設事業は、1地区のみの事業であり、人口減少や節水意識の向上に伴い有収水量が減少している。新たな加入者は本年度1件のみであり、今後の普及率向上は厳しいものと考えられる。
そのため、現行の経営戦略の改定を実施したうえで、経費削減、事務簡素化を一層進め、経営状況の改善に努めなければならない。
施設の維持管理に関して、適切な修繕、改修を進め、使用年数を延伸し、「施設の長寿命化」に努め、公共用水域の水質保全、快適で文化的生活環境を確保する。</t>
    <rPh sb="0" eb="2">
      <t>ホンシ</t>
    </rPh>
    <rPh sb="2" eb="12">
      <t>ギョギョウシュウラクハイスイショリシセツ</t>
    </rPh>
    <rPh sb="12" eb="14">
      <t>ジギョウ</t>
    </rPh>
    <rPh sb="17" eb="19">
      <t>チク</t>
    </rPh>
    <rPh sb="22" eb="24">
      <t>ジギョウ</t>
    </rPh>
    <rPh sb="28" eb="30">
      <t>ジンコウ</t>
    </rPh>
    <rPh sb="30" eb="32">
      <t>ゲンショウ</t>
    </rPh>
    <rPh sb="33" eb="35">
      <t>セッスイ</t>
    </rPh>
    <rPh sb="35" eb="37">
      <t>イシキ</t>
    </rPh>
    <rPh sb="38" eb="40">
      <t>コウジョウ</t>
    </rPh>
    <rPh sb="41" eb="42">
      <t>トモナ</t>
    </rPh>
    <rPh sb="43" eb="47">
      <t>ユウシュウスイリョウ</t>
    </rPh>
    <rPh sb="48" eb="50">
      <t>ゲンショウ</t>
    </rPh>
    <rPh sb="55" eb="56">
      <t>アラ</t>
    </rPh>
    <rPh sb="58" eb="61">
      <t>カニュウシャ</t>
    </rPh>
    <rPh sb="62" eb="65">
      <t>ホンネンド</t>
    </rPh>
    <rPh sb="66" eb="67">
      <t>ケン</t>
    </rPh>
    <rPh sb="73" eb="75">
      <t>コンゴ</t>
    </rPh>
    <rPh sb="76" eb="78">
      <t>フキュウ</t>
    </rPh>
    <rPh sb="78" eb="79">
      <t>リツ</t>
    </rPh>
    <rPh sb="79" eb="81">
      <t>コウジョウ</t>
    </rPh>
    <rPh sb="82" eb="83">
      <t>キビ</t>
    </rPh>
    <rPh sb="88" eb="89">
      <t>カンガ</t>
    </rPh>
    <rPh sb="108" eb="110">
      <t>カイテイ</t>
    </rPh>
    <rPh sb="111" eb="113">
      <t>ジッシ</t>
    </rPh>
    <rPh sb="119" eb="121">
      <t>ケイヒ</t>
    </rPh>
    <rPh sb="121" eb="123">
      <t>サクゲン</t>
    </rPh>
    <rPh sb="124" eb="126">
      <t>ジム</t>
    </rPh>
    <rPh sb="126" eb="129">
      <t>カンソカ</t>
    </rPh>
    <rPh sb="130" eb="132">
      <t>イッソウ</t>
    </rPh>
    <rPh sb="132" eb="133">
      <t>スス</t>
    </rPh>
    <rPh sb="135" eb="137">
      <t>ケイエイ</t>
    </rPh>
    <rPh sb="137" eb="139">
      <t>ジョウキョウ</t>
    </rPh>
    <rPh sb="140" eb="142">
      <t>カイゼン</t>
    </rPh>
    <rPh sb="143" eb="144">
      <t>ツト</t>
    </rPh>
    <rPh sb="158" eb="160">
      <t>イジ</t>
    </rPh>
    <rPh sb="160" eb="162">
      <t>カンリ</t>
    </rPh>
    <rPh sb="163" eb="164">
      <t>カン</t>
    </rPh>
    <rPh sb="167" eb="169">
      <t>テキセツ</t>
    </rPh>
    <rPh sb="170" eb="172">
      <t>シュウゼン</t>
    </rPh>
    <rPh sb="176" eb="177">
      <t>スス</t>
    </rPh>
    <rPh sb="179" eb="181">
      <t>シヨウ</t>
    </rPh>
    <rPh sb="181" eb="183">
      <t>ネンスウ</t>
    </rPh>
    <rPh sb="184" eb="186">
      <t>エンシン</t>
    </rPh>
    <rPh sb="189" eb="191">
      <t>シセツ</t>
    </rPh>
    <rPh sb="192" eb="195">
      <t>チョウジュミョウ</t>
    </rPh>
    <rPh sb="195" eb="196">
      <t>カ</t>
    </rPh>
    <rPh sb="198" eb="199">
      <t>ツト</t>
    </rPh>
    <rPh sb="201" eb="204">
      <t>コウキョウヨウ</t>
    </rPh>
    <rPh sb="204" eb="206">
      <t>スイイキ</t>
    </rPh>
    <rPh sb="207" eb="209">
      <t>スイシツ</t>
    </rPh>
    <rPh sb="209" eb="211">
      <t>ホゼン</t>
    </rPh>
    <rPh sb="212" eb="214">
      <t>カイテキ</t>
    </rPh>
    <rPh sb="215" eb="217">
      <t>ブンカ</t>
    </rPh>
    <rPh sb="217" eb="218">
      <t>テキ</t>
    </rPh>
    <rPh sb="218" eb="220">
      <t>セイカツ</t>
    </rPh>
    <rPh sb="220" eb="222">
      <t>カンキョウ</t>
    </rPh>
    <rPh sb="223" eb="225">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</si>
</sst>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FE-468D-BC16-9C2F5380AA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BDFE-468D-BC16-9C2F5380AA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25.29</c:v>
                </c:pt>
                <c:pt idx="1">
                  <c:v>27.06</c:v>
                </c:pt>
                <c:pt idx="2">
                  <c:v>22.94</c:v>
                </c:pt>
                <c:pt idx="3">
                  <c:v>22.94</c:v>
                </c:pt>
                <c:pt idx="4">
                  <c:v>20</c:v>
                </c:pt>
              </c:numCache>
            </c:numRef>
          </c:val>
          <c:extLst>
            <c:ext xmlns:c16="http://schemas.microsoft.com/office/drawing/2014/chart" uri="{C3380CC4-5D6E-409C-BE32-E72D297353CC}">
              <c16:uniqueId val="{00000000-ED7A-4D3C-9F6A-F1C42D39C4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ED7A-4D3C-9F6A-F1C42D39C4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60.34</c:v>
                </c:pt>
                <c:pt idx="1">
                  <c:v>59.91</c:v>
                </c:pt>
                <c:pt idx="2">
                  <c:v>59.91</c:v>
                </c:pt>
                <c:pt idx="3">
                  <c:v>60</c:v>
                </c:pt>
                <c:pt idx="4">
                  <c:v>60.19</c:v>
                </c:pt>
              </c:numCache>
            </c:numRef>
          </c:val>
          <c:extLst>
            <c:ext xmlns:c16="http://schemas.microsoft.com/office/drawing/2014/chart" uri="{C3380CC4-5D6E-409C-BE32-E72D297353CC}">
              <c16:uniqueId val="{00000000-7216-47E8-9E98-A6CACCAB9A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7216-47E8-9E98-A6CACCAB9A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99.68</c:v>
                </c:pt>
                <c:pt idx="1">
                  <c:v>99.85</c:v>
                </c:pt>
                <c:pt idx="2">
                  <c:v>99.76</c:v>
                </c:pt>
                <c:pt idx="3">
                  <c:v>79.42</c:v>
                </c:pt>
                <c:pt idx="4">
                  <c:v>103.67</c:v>
                </c:pt>
              </c:numCache>
            </c:numRef>
          </c:val>
          <c:extLst>
            <c:ext xmlns:c16="http://schemas.microsoft.com/office/drawing/2014/chart" uri="{C3380CC4-5D6E-409C-BE32-E72D297353CC}">
              <c16:uniqueId val="{00000000-4CF8-4C79-9BA7-41C0B910674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F8-4C79-9BA7-41C0B910674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67-49AF-8ED2-E54363D9E1A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67-49AF-8ED2-E54363D9E1A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91-418C-B9FE-DB2337471A7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91-418C-B9FE-DB2337471A7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27-4DA8-B4E5-F9150BC642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27-4DA8-B4E5-F9150BC642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81-42E2-A811-8AE0E5DFC9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81-42E2-A811-8AE0E5DFC9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49-4565-BB0A-4465824CD90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0349-4565-BB0A-4465824CD90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37.1</c:v>
                </c:pt>
                <c:pt idx="1">
                  <c:v>37.619999999999997</c:v>
                </c:pt>
                <c:pt idx="2">
                  <c:v>39</c:v>
                </c:pt>
                <c:pt idx="3">
                  <c:v>20.91</c:v>
                </c:pt>
                <c:pt idx="4">
                  <c:v>31.9</c:v>
                </c:pt>
              </c:numCache>
            </c:numRef>
          </c:val>
          <c:extLst>
            <c:ext xmlns:c16="http://schemas.microsoft.com/office/drawing/2014/chart" uri="{C3380CC4-5D6E-409C-BE32-E72D297353CC}">
              <c16:uniqueId val="{00000000-FF73-4F84-A363-63615A3CF0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FF73-4F84-A363-63615A3CF0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464.1</c:v>
                </c:pt>
                <c:pt idx="1">
                  <c:v>449.13</c:v>
                </c:pt>
                <c:pt idx="2">
                  <c:v>492.43</c:v>
                </c:pt>
                <c:pt idx="3">
                  <c:v>907.34</c:v>
                </c:pt>
                <c:pt idx="4">
                  <c:v>591.17999999999995</c:v>
                </c:pt>
              </c:numCache>
            </c:numRef>
          </c:val>
          <c:extLst>
            <c:ext xmlns:c16="http://schemas.microsoft.com/office/drawing/2014/chart" uri="{C3380CC4-5D6E-409C-BE32-E72D297353CC}">
              <c16:uniqueId val="{00000000-30A5-4423-ACDB-F73834FB029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30A5-4423-ACDB-F73834FB029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Q34" sqref="Q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長崎県　対馬市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非設置</v>
      </c>
      <c r="AE8" s="35"/>
      <c r="AF8" s="35"/>
      <c r="AG8" s="35"/>
      <c r="AH8" s="35"/>
      <c r="AI8" s="35"/>
      <c r="AJ8" s="35"/>
      <c r="AK8" s="3"/>
      <c r="AL8" s="36">
        <f>データ!S6</f>
        <v>27821</v>
      </c>
      <c r="AM8" s="36"/>
      <c r="AN8" s="36"/>
      <c r="AO8" s="36"/>
      <c r="AP8" s="36"/>
      <c r="AQ8" s="36"/>
      <c r="AR8" s="36"/>
      <c r="AS8" s="36"/>
      <c r="AT8" s="37">
        <f>データ!T6</f>
        <v>707.42</v>
      </c>
      <c r="AU8" s="37"/>
      <c r="AV8" s="37"/>
      <c r="AW8" s="37"/>
      <c r="AX8" s="37"/>
      <c r="AY8" s="37"/>
      <c r="AZ8" s="37"/>
      <c r="BA8" s="37"/>
      <c r="BB8" s="37">
        <f>データ!U6</f>
        <v>39.33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0.77</v>
      </c>
      <c r="Q10" s="37"/>
      <c r="R10" s="37"/>
      <c r="S10" s="37"/>
      <c r="T10" s="37"/>
      <c r="U10" s="37"/>
      <c r="V10" s="37"/>
      <c r="W10" s="37">
        <f>データ!Q6</f>
        <v>100</v>
      </c>
      <c r="X10" s="37"/>
      <c r="Y10" s="37"/>
      <c r="Z10" s="37"/>
      <c r="AA10" s="37"/>
      <c r="AB10" s="37"/>
      <c r="AC10" s="37"/>
      <c r="AD10" s="36">
        <f>データ!R6</f>
        <v>3960</v>
      </c>
      <c r="AE10" s="36"/>
      <c r="AF10" s="36"/>
      <c r="AG10" s="36"/>
      <c r="AH10" s="36"/>
      <c r="AI10" s="36"/>
      <c r="AJ10" s="36"/>
      <c r="AK10" s="2"/>
      <c r="AL10" s="36">
        <f>データ!V6</f>
        <v>211</v>
      </c>
      <c r="AM10" s="36"/>
      <c r="AN10" s="36"/>
      <c r="AO10" s="36"/>
      <c r="AP10" s="36"/>
      <c r="AQ10" s="36"/>
      <c r="AR10" s="36"/>
      <c r="AS10" s="36"/>
      <c r="AT10" s="37">
        <f>データ!W6</f>
        <v>0.11</v>
      </c>
      <c r="AU10" s="37"/>
      <c r="AV10" s="37"/>
      <c r="AW10" s="37"/>
      <c r="AX10" s="37"/>
      <c r="AY10" s="37"/>
      <c r="AZ10" s="37"/>
      <c r="BA10" s="37"/>
      <c r="BB10" s="37">
        <f>データ!X6</f>
        <v>1918.18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120</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44</v>
      </c>
      <c r="O86" s="12" t="str">
        <f>データ!EO6</f>
        <v>【0.00】</v>
      </c>
    </row>
  </sheetData>
  <sheetProtection algorithmName="SHA-512" hashValue="tDVnOfd9NNu6jgebiaDdr3sgHhXFFHTTC9vOFgRtDdx5XvH3zVwDd8JhlLuibBJsQVJX1eGRW0Vnf11mxgn2NQ==" saltValue="Ik/gjZsWNgcj6gBkS8Czp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422096</v>
      </c>
      <c r="D6" s="19">
        <f t="shared" si="3"/>
        <v>47</v>
      </c>
      <c r="E6" s="19">
        <f t="shared" si="3"/>
        <v>17</v>
      </c>
      <c r="F6" s="19">
        <f t="shared" si="3"/>
        <v>6</v>
      </c>
      <c r="G6" s="19">
        <f t="shared" si="3"/>
        <v>0</v>
      </c>
      <c r="H6" s="19" t="str">
        <f t="shared" si="3"/>
        <v>長崎県　対馬市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0.77</v>
      </c>
      <c r="Q6" s="20">
        <f t="shared" si="3"/>
        <v>100</v>
      </c>
      <c r="R6" s="20">
        <f t="shared" si="3"/>
        <v>3960</v>
      </c>
      <c r="S6" s="20">
        <f t="shared" si="3"/>
        <v>27821</v>
      </c>
      <c r="T6" s="20">
        <f t="shared" si="3"/>
        <v>707.42</v>
      </c>
      <c r="U6" s="20">
        <f t="shared" si="3"/>
        <v>39.33</v>
      </c>
      <c r="V6" s="20">
        <f t="shared" si="3"/>
        <v>211</v>
      </c>
      <c r="W6" s="20">
        <f t="shared" si="3"/>
        <v>0.11</v>
      </c>
      <c r="X6" s="20">
        <f t="shared" si="3"/>
        <v>1918.18</v>
      </c>
      <c r="Y6" s="21">
        <f>IF(Y7="",NA(),Y7)</f>
        <v>99.68</v>
      </c>
      <c r="Z6" s="21">
        <f t="shared" ref="Z6:AH6" si="4">IF(Z7="",NA(),Z7)</f>
        <v>99.85</v>
      </c>
      <c r="AA6" s="21">
        <f t="shared" si="4"/>
        <v>99.76</v>
      </c>
      <c r="AB6" s="21">
        <f t="shared" si="4"/>
        <v>79.42</v>
      </c>
      <c r="AC6" s="21">
        <f t="shared" si="4"/>
        <v>103.67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998.42</v>
      </c>
      <c r="BL6" s="21">
        <f t="shared" si="7"/>
        <v>1095.52</v>
      </c>
      <c r="BM6" s="21">
        <f t="shared" si="7"/>
        <v>1056.55</v>
      </c>
      <c r="BN6" s="21">
        <f t="shared" si="7"/>
        <v>1278.54</v>
      </c>
      <c r="BO6" s="21">
        <f t="shared" si="7"/>
        <v>1149.7</v>
      </c>
      <c r="BP6" s="20" t="str">
        <f>IF(BP7="","",IF(BP7="-","【-】","【"&amp;SUBSTITUTE(TEXT(BP7,"#,##0.00"),"-","△")&amp;"】"))</f>
        <v>【1,069.89】</v>
      </c>
      <c r="BQ6" s="21">
        <f>IF(BQ7="",NA(),BQ7)</f>
        <v>37.1</v>
      </c>
      <c r="BR6" s="21">
        <f t="shared" ref="BR6:BZ6" si="8">IF(BR7="",NA(),BR7)</f>
        <v>37.619999999999997</v>
      </c>
      <c r="BS6" s="21">
        <f t="shared" si="8"/>
        <v>39</v>
      </c>
      <c r="BT6" s="21">
        <f t="shared" si="8"/>
        <v>20.91</v>
      </c>
      <c r="BU6" s="21">
        <f t="shared" si="8"/>
        <v>31.9</v>
      </c>
      <c r="BV6" s="21">
        <f t="shared" si="8"/>
        <v>41.41</v>
      </c>
      <c r="BW6" s="21">
        <f t="shared" si="8"/>
        <v>39.64</v>
      </c>
      <c r="BX6" s="21">
        <f t="shared" si="8"/>
        <v>40</v>
      </c>
      <c r="BY6" s="21">
        <f t="shared" si="8"/>
        <v>38.74</v>
      </c>
      <c r="BZ6" s="21">
        <f t="shared" si="8"/>
        <v>35.96</v>
      </c>
      <c r="CA6" s="20" t="str">
        <f>IF(CA7="","",IF(CA7="-","【-】","【"&amp;SUBSTITUTE(TEXT(CA7,"#,##0.00"),"-","△")&amp;"】"))</f>
        <v>【39.89】</v>
      </c>
      <c r="CB6" s="21">
        <f>IF(CB7="",NA(),CB7)</f>
        <v>464.1</v>
      </c>
      <c r="CC6" s="21">
        <f t="shared" ref="CC6:CK6" si="9">IF(CC7="",NA(),CC7)</f>
        <v>449.13</v>
      </c>
      <c r="CD6" s="21">
        <f t="shared" si="9"/>
        <v>492.43</v>
      </c>
      <c r="CE6" s="21">
        <f t="shared" si="9"/>
        <v>907.34</v>
      </c>
      <c r="CF6" s="21">
        <f t="shared" si="9"/>
        <v>591.17999999999995</v>
      </c>
      <c r="CG6" s="21">
        <f t="shared" si="9"/>
        <v>417.56</v>
      </c>
      <c r="CH6" s="21">
        <f t="shared" si="9"/>
        <v>449.72</v>
      </c>
      <c r="CI6" s="21">
        <f t="shared" si="9"/>
        <v>437.27</v>
      </c>
      <c r="CJ6" s="21">
        <f t="shared" si="9"/>
        <v>456.72</v>
      </c>
      <c r="CK6" s="21">
        <f t="shared" si="9"/>
        <v>481.96</v>
      </c>
      <c r="CL6" s="20" t="str">
        <f>IF(CL7="","",IF(CL7="-","【-】","【"&amp;SUBSTITUTE(TEXT(CL7,"#,##0.00"),"-","△")&amp;"】"))</f>
        <v>【426.52】</v>
      </c>
      <c r="CM6" s="21">
        <f>IF(CM7="",NA(),CM7)</f>
        <v>25.29</v>
      </c>
      <c r="CN6" s="21">
        <f t="shared" ref="CN6:CV6" si="10">IF(CN7="",NA(),CN7)</f>
        <v>27.06</v>
      </c>
      <c r="CO6" s="21">
        <f t="shared" si="10"/>
        <v>22.94</v>
      </c>
      <c r="CP6" s="21">
        <f t="shared" si="10"/>
        <v>22.94</v>
      </c>
      <c r="CQ6" s="21">
        <f t="shared" si="10"/>
        <v>20</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60.34</v>
      </c>
      <c r="CY6" s="21">
        <f t="shared" ref="CY6:DG6" si="11">IF(CY7="",NA(),CY7)</f>
        <v>59.91</v>
      </c>
      <c r="CZ6" s="21">
        <f t="shared" si="11"/>
        <v>59.91</v>
      </c>
      <c r="DA6" s="21">
        <f t="shared" si="11"/>
        <v>60</v>
      </c>
      <c r="DB6" s="21">
        <f t="shared" si="11"/>
        <v>60.19</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422096</v>
      </c>
      <c r="D7" s="23">
        <v>47</v>
      </c>
      <c r="E7" s="23">
        <v>17</v>
      </c>
      <c r="F7" s="23">
        <v>6</v>
      </c>
      <c r="G7" s="23">
        <v>0</v>
      </c>
      <c r="H7" s="23" t="s">
        <v>98</v>
      </c>
      <c r="I7" s="23" t="s">
        <v>99</v>
      </c>
      <c r="J7" s="23" t="s">
        <v>100</v>
      </c>
      <c r="K7" s="23" t="s">
        <v>101</v>
      </c>
      <c r="L7" s="23" t="s">
        <v>102</v>
      </c>
      <c r="M7" s="23" t="s">
        <v>103</v>
      </c>
      <c r="N7" s="24" t="s">
        <v>104</v>
      </c>
      <c r="O7" s="24" t="s">
        <v>105</v>
      </c>
      <c r="P7" s="24">
        <v>0.77</v>
      </c>
      <c r="Q7" s="24">
        <v>100</v>
      </c>
      <c r="R7" s="24">
        <v>3960</v>
      </c>
      <c r="S7" s="24">
        <v>27821</v>
      </c>
      <c r="T7" s="24">
        <v>707.42</v>
      </c>
      <c r="U7" s="24">
        <v>39.33</v>
      </c>
      <c r="V7" s="24">
        <v>211</v>
      </c>
      <c r="W7" s="24">
        <v>0.11</v>
      </c>
      <c r="X7" s="24">
        <v>1918.18</v>
      </c>
      <c r="Y7" s="24">
        <v>99.68</v>
      </c>
      <c r="Z7" s="24">
        <v>99.85</v>
      </c>
      <c r="AA7" s="24">
        <v>99.76</v>
      </c>
      <c r="AB7" s="24">
        <v>79.42</v>
      </c>
      <c r="AC7" s="24">
        <v>103.67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998.42</v>
      </c>
      <c r="BL7" s="24">
        <v>1095.52</v>
      </c>
      <c r="BM7" s="24">
        <v>1056.55</v>
      </c>
      <c r="BN7" s="24">
        <v>1278.54</v>
      </c>
      <c r="BO7" s="24">
        <v>1149.7</v>
      </c>
      <c r="BP7" s="24">
        <v>1069.8900000000001</v>
      </c>
      <c r="BQ7" s="24">
        <v>37.1</v>
      </c>
      <c r="BR7" s="24">
        <v>37.619999999999997</v>
      </c>
      <c r="BS7" s="24">
        <v>39</v>
      </c>
      <c r="BT7" s="24">
        <v>20.91</v>
      </c>
      <c r="BU7" s="24">
        <v>31.9</v>
      </c>
      <c r="BV7" s="24">
        <v>41.41</v>
      </c>
      <c r="BW7" s="24">
        <v>39.64</v>
      </c>
      <c r="BX7" s="24">
        <v>40</v>
      </c>
      <c r="BY7" s="24">
        <v>38.74</v>
      </c>
      <c r="BZ7" s="24">
        <v>35.96</v>
      </c>
      <c r="CA7" s="24">
        <v>39.89</v>
      </c>
      <c r="CB7" s="24">
        <v>464.1</v>
      </c>
      <c r="CC7" s="24">
        <v>449.13</v>
      </c>
      <c r="CD7" s="24">
        <v>492.43</v>
      </c>
      <c r="CE7" s="24">
        <v>907.34</v>
      </c>
      <c r="CF7" s="24">
        <v>591.17999999999995</v>
      </c>
      <c r="CG7" s="24">
        <v>417.56</v>
      </c>
      <c r="CH7" s="24">
        <v>449.72</v>
      </c>
      <c r="CI7" s="24">
        <v>437.27</v>
      </c>
      <c r="CJ7" s="24">
        <v>456.72</v>
      </c>
      <c r="CK7" s="24">
        <v>481.96</v>
      </c>
      <c r="CL7" s="24">
        <v>426.52</v>
      </c>
      <c r="CM7" s="24">
        <v>25.29</v>
      </c>
      <c r="CN7" s="24">
        <v>27.06</v>
      </c>
      <c r="CO7" s="24">
        <v>22.94</v>
      </c>
      <c r="CP7" s="24">
        <v>22.94</v>
      </c>
      <c r="CQ7" s="24">
        <v>20</v>
      </c>
      <c r="CR7" s="24">
        <v>32.479999999999997</v>
      </c>
      <c r="CS7" s="24">
        <v>30.19</v>
      </c>
      <c r="CT7" s="24">
        <v>28.77</v>
      </c>
      <c r="CU7" s="24">
        <v>26.22</v>
      </c>
      <c r="CV7" s="24">
        <v>26.12</v>
      </c>
      <c r="CW7" s="24">
        <v>28.16</v>
      </c>
      <c r="CX7" s="24">
        <v>60.34</v>
      </c>
      <c r="CY7" s="24">
        <v>59.91</v>
      </c>
      <c r="CZ7" s="24">
        <v>59.91</v>
      </c>
      <c r="DA7" s="24">
        <v>60</v>
      </c>
      <c r="DB7" s="24">
        <v>60.19</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愛弥</cp:lastModifiedBy>
  <dcterms:created xsi:type="dcterms:W3CDTF">2025-01-24T07:38:29Z</dcterms:created>
  <dcterms:modified xsi:type="dcterms:W3CDTF">2025-02-27T05:14:40Z</dcterms:modified>
  <cp:category/>
</cp:coreProperties>
</file>