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22.150\財政nas\★公営企業\Ｒ６年度\その他の照会\【長崎県市町村課：1.28〆】公営企業に係る経営比較分析表（令和5年度決算）の分析等について\各課より\"/>
    </mc:Choice>
  </mc:AlternateContent>
  <workbookProtection workbookAlgorithmName="SHA-512" workbookHashValue="cGL/ng9aRXtb+j44DDnBOX0qtveK0903BwcRt8JotZ8IvEQ0eBl3nA6MH2+6hDzL1hzoLDWXyos/sKPHAwlvsA==" workbookSaltValue="EUNWCqzpalm3Y0T4mt8koA==" workbookSpinCount="100000" lockStructure="1"/>
  <bookViews>
    <workbookView xWindow="0" yWindow="0" windowWidth="24000" windowHeight="87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<sst xmlns="http://schemas.openxmlformats.org/spreadsheetml/2006/main" count="231" uniqueCount="116">
  <si>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</si>
  <si>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</si>
  <si>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</si>
  <si>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</si>
  <si>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</si>
  <si>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</si>
  <si>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</si>
  <si>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</si>
  <si>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</si>
  <si>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</si>
  <si>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</si>
  <si>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</si>
  <si>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</si>
  <si>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</si>
  <si>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</si>
  <si>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</si>
  <si>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</si>
  <si>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</si>
  <si>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</si>
  <si>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</si>
  <si>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</si>
  <si>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</si>
  <si>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</si>
  <si>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</si>
  <si>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</si>
  <si>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</si>
  <si>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</si>
  <si>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</si>
  <si>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</si>
  <si>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</si>
  <si>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</si>
  <si>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</si>
  <si>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</si>
  <si>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</si>
  <si>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</si>
  <si>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</si>
  <si>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</si>
  <si>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</si>
  <si>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</si>
  <si>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</si>
  <si>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</si>
  <si>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</si>
  <si>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</si>
  <si>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</si>
  <si>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</si>
  <si>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</si>
  <si>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</si>
  <si>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</si>
  <si>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</si>
  <si>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</si>
  <si>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</si>
  <si>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</si>
  <si>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</si>
  <si>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</si>
  <si>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</si>
  <si>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</si>
  <si>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</si>
  <si>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</si>
  <si>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</si>
  <si>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</si>
  <si>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</si>
  <si>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</si>
  <si>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</si>
  <si>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</si>
  <si>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</si>
  <si>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</si>
  <si>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</si>
  <si>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</si>
  <si>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</si>
  <si>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</si>
  <si>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</si>
  <si>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</si>
  <si>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</si>
  <si>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</si>
  <si>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</si>
  <si>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</si>
  <si>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</si>
  <si>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</si>
  <si>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</si>
  <si>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</si>
  <si>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</si>
  <si>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</si>
  <si>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</si>
  <si>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</si>
  <si>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</si>
  <si>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</si>
  <si>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</si>
  <si>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</si>
  <si>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</si>
  <si>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</si>
  <si>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</si>
  <si>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</si>
  <si>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</si>
  <si>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</si>
  <si>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</si>
  <si>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</si>
  <si>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</si>
  <si>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</si>
  <si>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</si>
  <si>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</si>
  <si>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</si>
  <si>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</si>
  <si>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</si>
  <si>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</si>
  <si>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</si>
  <si>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</si>
  <si>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</si>
  <si>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</si>
  <si>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</si>
  <si>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</si>
  <si>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</si>
  <si>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</si>
  <si>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</si>
  <si>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①経常収支比率については、100％以上を維持しているが、整備推進中であることから使用料収入が少額で一般会計からの補助金に依存している。
　②累積欠損金比率については、整備推進中であるため、現時点では使用料収入が少額であり、累積欠損金比率が高い値を示している状況である。現状、徐々に欠損金比率は改善傾向にあるが、整備完了後の使用料収入の増加を図り、改善を目指していく。
　③流動比率については、現在100％を下回っているが、整備完了後接続率の向上により使用料収入の増加を図り、改善を目指していく。
　⑤経費回収率については、ここ数年は100％を上回っていたが、令和５年度は一時的な経費（料金システム更新に伴う負担金）増により86.56％に低下した。令和６年度以降は回復する見込み。
　⑥汚水処理原価については、類似団体と比べ、良好な数値であるが、維持管理費の増に伴い増高しており、節減が必要。
　⑦施設利用率については、整備推進中であることから、今後上昇していく見込みである。
　⑧水洗化率については、供用開始区域は拡大中であるが、新規接続数と区域内人口の比率が同程度であったことから横這いとなっている。今後も供用開始後の早期接続を推進し、水洗化率の向上を図る必要がある。　</t>
    <rPh sb="135" eb="137">
      <t>ゲンジョウ</t>
    </rPh>
    <rPh sb="138" eb="140">
      <t>ジョジョ</t>
    </rPh>
    <rPh sb="141" eb="144">
      <t>ケッソンキン</t>
    </rPh>
    <rPh sb="144" eb="146">
      <t>ヒリツ</t>
    </rPh>
    <rPh sb="147" eb="149">
      <t>カイゼン</t>
    </rPh>
    <rPh sb="149" eb="151">
      <t>ケイコウ</t>
    </rPh>
    <rPh sb="156" eb="161">
      <t>セイビカンリョウゴ</t>
    </rPh>
    <rPh sb="272" eb="274">
      <t>ウワマワ</t>
    </rPh>
    <rPh sb="280" eb="282">
      <t>レイワ</t>
    </rPh>
    <rPh sb="283" eb="285">
      <t>ネンド</t>
    </rPh>
    <rPh sb="286" eb="289">
      <t>イチジテキ</t>
    </rPh>
    <rPh sb="290" eb="292">
      <t>ケイヒ</t>
    </rPh>
    <rPh sb="293" eb="295">
      <t>リョウキン</t>
    </rPh>
    <rPh sb="299" eb="301">
      <t>コウシン</t>
    </rPh>
    <rPh sb="302" eb="303">
      <t>トモナ</t>
    </rPh>
    <rPh sb="304" eb="307">
      <t>フタンキン</t>
    </rPh>
    <rPh sb="308" eb="309">
      <t>ゾウ</t>
    </rPh>
    <rPh sb="319" eb="321">
      <t>テイカ</t>
    </rPh>
    <rPh sb="329" eb="331">
      <t>イコウ</t>
    </rPh>
    <rPh sb="332" eb="334">
      <t>カイフク</t>
    </rPh>
    <rPh sb="336" eb="338">
      <t>ミコ</t>
    </rPh>
    <rPh sb="360" eb="361">
      <t>クラ</t>
    </rPh>
    <rPh sb="373" eb="377">
      <t>イジカンリ</t>
    </rPh>
    <rPh sb="381" eb="382">
      <t>トモナ</t>
    </rPh>
    <rPh sb="383" eb="385">
      <t>ゾウタカ</t>
    </rPh>
    <rPh sb="390" eb="392">
      <t>セツゲン</t>
    </rPh>
    <rPh sb="393" eb="395">
      <t>ヒツヨウ</t>
    </rPh>
    <rPh sb="451" eb="455">
      <t>キョウヨウカイシ</t>
    </rPh>
    <rPh sb="455" eb="457">
      <t>クイキ</t>
    </rPh>
    <rPh sb="458" eb="460">
      <t>カクダイ</t>
    </rPh>
    <rPh sb="460" eb="461">
      <t>チュウ</t>
    </rPh>
    <rPh sb="466" eb="468">
      <t>シンキ</t>
    </rPh>
    <rPh sb="468" eb="470">
      <t>セツゾク</t>
    </rPh>
    <rPh sb="470" eb="471">
      <t>スウ</t>
    </rPh>
    <rPh sb="472" eb="477">
      <t>クイキナイジンコウ</t>
    </rPh>
    <rPh sb="478" eb="480">
      <t>ヒリツ</t>
    </rPh>
    <rPh sb="481" eb="484">
      <t>ドウテイド</t>
    </rPh>
    <rPh sb="492" eb="494">
      <t>ヨコバ</t>
    </rPh>
    <phoneticPr fontId="4"/>
  </si>
  <si>
    <t>　①有形固定資産減価償却率については、年々増加している状況である。
　②管渠老朽化率、③管渠改善率については、供用開始後約１７年であり、標準耐用年数には至っていない。現時点では管渠の大規模な修繕、改良、更新等の必要性はない。
　処理場の機械設備等については、延命化のために耐用年数を経過したものから随時オーバーホール等を実施している。</t>
    <phoneticPr fontId="4"/>
  </si>
  <si>
    <t>　事業経営を安定させるためには、計画的な事業推進による建設事業の完了と供用開始区域の拡充、全体事業の完了に合わせ、下水道接続率の更なる向上並びに維持管理経費の削減が課題となる。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</si>
</sst>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8D-4976-B42E-58DFB3BC0C9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0.06</c:v>
                </c:pt>
                <c:pt idx="2" formatCode="#,##0.00;&quot;△&quot;#,##0.00">
                  <c:v>0</c:v>
                </c:pt>
                <c:pt idx="3">
                  <c:v>0.08</c:v>
                </c:pt>
                <c:pt idx="4">
                  <c:v>0.1</c:v>
                </c:pt>
              </c:numCache>
            </c:numRef>
          </c:val>
          <c:smooth val="0"/>
          <c:extLst>
            <c:ext xmlns:c16="http://schemas.microsoft.com/office/drawing/2014/chart" uri="{C3380CC4-5D6E-409C-BE32-E72D297353CC}">
              <c16:uniqueId val="{00000001-508D-4976-B42E-58DFB3BC0C9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44.45</c:v>
                </c:pt>
                <c:pt idx="1">
                  <c:v>46.55</c:v>
                </c:pt>
                <c:pt idx="2">
                  <c:v>48.91</c:v>
                </c:pt>
                <c:pt idx="3">
                  <c:v>49</c:v>
                </c:pt>
                <c:pt idx="4">
                  <c:v>48.41</c:v>
                </c:pt>
              </c:numCache>
            </c:numRef>
          </c:val>
          <c:extLst>
            <c:ext xmlns:c16="http://schemas.microsoft.com/office/drawing/2014/chart" uri="{C3380CC4-5D6E-409C-BE32-E72D297353CC}">
              <c16:uniqueId val="{00000000-6234-4FE1-9FBD-D49721A5D3A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47.28</c:v>
                </c:pt>
                <c:pt idx="1">
                  <c:v>44.83</c:v>
                </c:pt>
                <c:pt idx="2">
                  <c:v>48</c:v>
                </c:pt>
                <c:pt idx="3">
                  <c:v>48.95</c:v>
                </c:pt>
                <c:pt idx="4">
                  <c:v>48.03</c:v>
                </c:pt>
              </c:numCache>
            </c:numRef>
          </c:val>
          <c:smooth val="0"/>
          <c:extLst>
            <c:ext xmlns:c16="http://schemas.microsoft.com/office/drawing/2014/chart" uri="{C3380CC4-5D6E-409C-BE32-E72D297353CC}">
              <c16:uniqueId val="{00000001-6234-4FE1-9FBD-D49721A5D3A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73.09</c:v>
                </c:pt>
                <c:pt idx="1">
                  <c:v>71.75</c:v>
                </c:pt>
                <c:pt idx="2">
                  <c:v>75.64</c:v>
                </c:pt>
                <c:pt idx="3">
                  <c:v>75.38</c:v>
                </c:pt>
                <c:pt idx="4">
                  <c:v>75.97</c:v>
                </c:pt>
              </c:numCache>
            </c:numRef>
          </c:val>
          <c:extLst>
            <c:ext xmlns:c16="http://schemas.microsoft.com/office/drawing/2014/chart" uri="{C3380CC4-5D6E-409C-BE32-E72D297353CC}">
              <c16:uniqueId val="{00000000-C6CC-465B-8D05-5F2FCC3B4D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64.7</c:v>
                </c:pt>
                <c:pt idx="1">
                  <c:v>60.57</c:v>
                </c:pt>
                <c:pt idx="2">
                  <c:v>56.11</c:v>
                </c:pt>
                <c:pt idx="3">
                  <c:v>81.14</c:v>
                </c:pt>
                <c:pt idx="4">
                  <c:v>80.95</c:v>
                </c:pt>
              </c:numCache>
            </c:numRef>
          </c:val>
          <c:smooth val="0"/>
          <c:extLst>
            <c:ext xmlns:c16="http://schemas.microsoft.com/office/drawing/2014/chart" uri="{C3380CC4-5D6E-409C-BE32-E72D297353CC}">
              <c16:uniqueId val="{00000001-C6CC-465B-8D05-5F2FCC3B4D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100.61</c:v>
                </c:pt>
                <c:pt idx="1">
                  <c:v>104.66</c:v>
                </c:pt>
                <c:pt idx="2">
                  <c:v>103.49</c:v>
                </c:pt>
                <c:pt idx="3">
                  <c:v>105.32</c:v>
                </c:pt>
                <c:pt idx="4">
                  <c:v>101.91</c:v>
                </c:pt>
              </c:numCache>
            </c:numRef>
          </c:val>
          <c:extLst>
            <c:ext xmlns:c16="http://schemas.microsoft.com/office/drawing/2014/chart" uri="{C3380CC4-5D6E-409C-BE32-E72D297353CC}">
              <c16:uniqueId val="{00000000-399F-4355-BAD1-D65B30A16B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106.07</c:v>
                </c:pt>
                <c:pt idx="1">
                  <c:v>103.94</c:v>
                </c:pt>
                <c:pt idx="2">
                  <c:v>106.52</c:v>
                </c:pt>
                <c:pt idx="3">
                  <c:v>106.08</c:v>
                </c:pt>
                <c:pt idx="4">
                  <c:v>107.04</c:v>
                </c:pt>
              </c:numCache>
            </c:numRef>
          </c:val>
          <c:smooth val="0"/>
          <c:extLst>
            <c:ext xmlns:c16="http://schemas.microsoft.com/office/drawing/2014/chart" uri="{C3380CC4-5D6E-409C-BE32-E72D297353CC}">
              <c16:uniqueId val="{00000001-399F-4355-BAD1-D65B30A16B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24.31</c:v>
                </c:pt>
                <c:pt idx="1">
                  <c:v>25.91</c:v>
                </c:pt>
                <c:pt idx="2">
                  <c:v>27.65</c:v>
                </c:pt>
                <c:pt idx="3">
                  <c:v>29.33</c:v>
                </c:pt>
                <c:pt idx="4">
                  <c:v>31.06</c:v>
                </c:pt>
              </c:numCache>
            </c:numRef>
          </c:val>
          <c:extLst>
            <c:ext xmlns:c16="http://schemas.microsoft.com/office/drawing/2014/chart" uri="{C3380CC4-5D6E-409C-BE32-E72D297353CC}">
              <c16:uniqueId val="{00000000-BAAB-452D-A398-D245BECCEB9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6.84</c:v>
                </c:pt>
                <c:pt idx="1">
                  <c:v>7.48</c:v>
                </c:pt>
                <c:pt idx="2">
                  <c:v>9.7200000000000006</c:v>
                </c:pt>
                <c:pt idx="3">
                  <c:v>16.11</c:v>
                </c:pt>
                <c:pt idx="4">
                  <c:v>23.37</c:v>
                </c:pt>
              </c:numCache>
            </c:numRef>
          </c:val>
          <c:smooth val="0"/>
          <c:extLst>
            <c:ext xmlns:c16="http://schemas.microsoft.com/office/drawing/2014/chart" uri="{C3380CC4-5D6E-409C-BE32-E72D297353CC}">
              <c16:uniqueId val="{00000001-BAAB-452D-A398-D245BECCEB9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7D-40C3-A5D6-21B38914E1A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0.17</c:v>
                </c:pt>
                <c:pt idx="4">
                  <c:v>0</c:v>
                </c:pt>
              </c:numCache>
            </c:numRef>
          </c:val>
          <c:smooth val="0"/>
          <c:extLst>
            <c:ext xmlns:c16="http://schemas.microsoft.com/office/drawing/2014/chart" uri="{C3380CC4-5D6E-409C-BE32-E72D297353CC}">
              <c16:uniqueId val="{00000001-E27D-40C3-A5D6-21B38914E1A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826.47</c:v>
                </c:pt>
                <c:pt idx="1">
                  <c:v>806.25</c:v>
                </c:pt>
                <c:pt idx="2">
                  <c:v>747.08</c:v>
                </c:pt>
                <c:pt idx="3">
                  <c:v>721.7</c:v>
                </c:pt>
                <c:pt idx="4">
                  <c:v>706.15</c:v>
                </c:pt>
              </c:numCache>
            </c:numRef>
          </c:val>
          <c:extLst>
            <c:ext xmlns:c16="http://schemas.microsoft.com/office/drawing/2014/chart" uri="{C3380CC4-5D6E-409C-BE32-E72D297353CC}">
              <c16:uniqueId val="{00000000-3D86-4B62-9EA6-94822D57BC0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60.98</c:v>
                </c:pt>
                <c:pt idx="1">
                  <c:v>43.16</c:v>
                </c:pt>
                <c:pt idx="2">
                  <c:v>52.51</c:v>
                </c:pt>
                <c:pt idx="3">
                  <c:v>29.34</c:v>
                </c:pt>
                <c:pt idx="4">
                  <c:v>37.43</c:v>
                </c:pt>
              </c:numCache>
            </c:numRef>
          </c:val>
          <c:smooth val="0"/>
          <c:extLst>
            <c:ext xmlns:c16="http://schemas.microsoft.com/office/drawing/2014/chart" uri="{C3380CC4-5D6E-409C-BE32-E72D297353CC}">
              <c16:uniqueId val="{00000001-3D86-4B62-9EA6-94822D57BC0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74.03</c:v>
                </c:pt>
                <c:pt idx="1">
                  <c:v>70.540000000000006</c:v>
                </c:pt>
                <c:pt idx="2">
                  <c:v>72.63</c:v>
                </c:pt>
                <c:pt idx="3">
                  <c:v>75.430000000000007</c:v>
                </c:pt>
                <c:pt idx="4">
                  <c:v>70.72</c:v>
                </c:pt>
              </c:numCache>
            </c:numRef>
          </c:val>
          <c:extLst>
            <c:ext xmlns:c16="http://schemas.microsoft.com/office/drawing/2014/chart" uri="{C3380CC4-5D6E-409C-BE32-E72D297353CC}">
              <c16:uniqueId val="{00000000-6118-4001-931F-3437DF9EEC3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62.46</c:v>
                </c:pt>
                <c:pt idx="1">
                  <c:v>52.04</c:v>
                </c:pt>
                <c:pt idx="2">
                  <c:v>72.17</c:v>
                </c:pt>
                <c:pt idx="3">
                  <c:v>50.59</c:v>
                </c:pt>
                <c:pt idx="4">
                  <c:v>57.42</c:v>
                </c:pt>
              </c:numCache>
            </c:numRef>
          </c:val>
          <c:smooth val="0"/>
          <c:extLst>
            <c:ext xmlns:c16="http://schemas.microsoft.com/office/drawing/2014/chart" uri="{C3380CC4-5D6E-409C-BE32-E72D297353CC}">
              <c16:uniqueId val="{00000001-6118-4001-931F-3437DF9EEC3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D5-4E2C-9B24-19CE094A22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933.3</c:v>
                </c:pt>
                <c:pt idx="1">
                  <c:v>1575.64</c:v>
                </c:pt>
                <c:pt idx="2">
                  <c:v>914.32</c:v>
                </c:pt>
                <c:pt idx="3">
                  <c:v>987.36</c:v>
                </c:pt>
                <c:pt idx="4">
                  <c:v>1174.6099999999999</c:v>
                </c:pt>
              </c:numCache>
            </c:numRef>
          </c:val>
          <c:smooth val="0"/>
          <c:extLst>
            <c:ext xmlns:c16="http://schemas.microsoft.com/office/drawing/2014/chart" uri="{C3380CC4-5D6E-409C-BE32-E72D297353CC}">
              <c16:uniqueId val="{00000001-ABD5-4E2C-9B24-19CE094A22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105.86</c:v>
                </c:pt>
                <c:pt idx="1">
                  <c:v>100.26</c:v>
                </c:pt>
                <c:pt idx="2">
                  <c:v>100</c:v>
                </c:pt>
                <c:pt idx="3">
                  <c:v>100</c:v>
                </c:pt>
                <c:pt idx="4">
                  <c:v>86.56</c:v>
                </c:pt>
              </c:numCache>
            </c:numRef>
          </c:val>
          <c:extLst>
            <c:ext xmlns:c16="http://schemas.microsoft.com/office/drawing/2014/chart" uri="{C3380CC4-5D6E-409C-BE32-E72D297353CC}">
              <c16:uniqueId val="{00000000-360B-43C9-9E73-4B6D37D97D6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77.510000000000005</c:v>
                </c:pt>
                <c:pt idx="1">
                  <c:v>73.209999999999994</c:v>
                </c:pt>
                <c:pt idx="2">
                  <c:v>75.599999999999994</c:v>
                </c:pt>
                <c:pt idx="3">
                  <c:v>83.55</c:v>
                </c:pt>
                <c:pt idx="4">
                  <c:v>75.41</c:v>
                </c:pt>
              </c:numCache>
            </c:numRef>
          </c:val>
          <c:smooth val="0"/>
          <c:extLst>
            <c:ext xmlns:c16="http://schemas.microsoft.com/office/drawing/2014/chart" uri="{C3380CC4-5D6E-409C-BE32-E72D297353CC}">
              <c16:uniqueId val="{00000001-360B-43C9-9E73-4B6D37D97D6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161.28</c:v>
                </c:pt>
                <c:pt idx="1">
                  <c:v>169.11</c:v>
                </c:pt>
                <c:pt idx="2">
                  <c:v>170.33</c:v>
                </c:pt>
                <c:pt idx="3">
                  <c:v>170.06</c:v>
                </c:pt>
                <c:pt idx="4">
                  <c:v>196.77</c:v>
                </c:pt>
              </c:numCache>
            </c:numRef>
          </c:val>
          <c:extLst>
            <c:ext xmlns:c16="http://schemas.microsoft.com/office/drawing/2014/chart" uri="{C3380CC4-5D6E-409C-BE32-E72D297353CC}">
              <c16:uniqueId val="{00000000-6B63-4B0B-9140-C0458BE662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221.95</c:v>
                </c:pt>
                <c:pt idx="1">
                  <c:v>229.52</c:v>
                </c:pt>
                <c:pt idx="2">
                  <c:v>211.98</c:v>
                </c:pt>
                <c:pt idx="3">
                  <c:v>185.98</c:v>
                </c:pt>
                <c:pt idx="4">
                  <c:v>223.48</c:v>
                </c:pt>
              </c:numCache>
            </c:numRef>
          </c:val>
          <c:smooth val="0"/>
          <c:extLst>
            <c:ext xmlns:c16="http://schemas.microsoft.com/office/drawing/2014/chart" uri="{C3380CC4-5D6E-409C-BE32-E72D297353CC}">
              <c16:uniqueId val="{00000001-6B63-4B0B-9140-C0458BE662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長崎県　松浦市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54">
        <f>データ!S6</f>
        <v>20983</v>
      </c>
      <c r="AM8" s="54"/>
      <c r="AN8" s="54"/>
      <c r="AO8" s="54"/>
      <c r="AP8" s="54"/>
      <c r="AQ8" s="54"/>
      <c r="AR8" s="54"/>
      <c r="AS8" s="54"/>
      <c r="AT8" s="53">
        <f>データ!T6</f>
        <v>130.55000000000001</v>
      </c>
      <c r="AU8" s="53"/>
      <c r="AV8" s="53"/>
      <c r="AW8" s="53"/>
      <c r="AX8" s="53"/>
      <c r="AY8" s="53"/>
      <c r="AZ8" s="53"/>
      <c r="BA8" s="53"/>
      <c r="BB8" s="53">
        <f>データ!U6</f>
        <v>160.72999999999999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57.32</v>
      </c>
      <c r="J10" s="53"/>
      <c r="K10" s="53"/>
      <c r="L10" s="53"/>
      <c r="M10" s="53"/>
      <c r="N10" s="53"/>
      <c r="O10" s="53"/>
      <c r="P10" s="53">
        <f>データ!P6</f>
        <v>24.74</v>
      </c>
      <c r="Q10" s="53"/>
      <c r="R10" s="53"/>
      <c r="S10" s="53"/>
      <c r="T10" s="53"/>
      <c r="U10" s="53"/>
      <c r="V10" s="53"/>
      <c r="W10" s="53">
        <f>データ!Q6</f>
        <v>102.98</v>
      </c>
      <c r="X10" s="53"/>
      <c r="Y10" s="53"/>
      <c r="Z10" s="53"/>
      <c r="AA10" s="53"/>
      <c r="AB10" s="53"/>
      <c r="AC10" s="53"/>
      <c r="AD10" s="54">
        <f>データ!R6</f>
        <v>3410</v>
      </c>
      <c r="AE10" s="54"/>
      <c r="AF10" s="54"/>
      <c r="AG10" s="54"/>
      <c r="AH10" s="54"/>
      <c r="AI10" s="54"/>
      <c r="AJ10" s="54"/>
      <c r="AK10" s="2"/>
      <c r="AL10" s="54">
        <f>データ!V6</f>
        <v>5127</v>
      </c>
      <c r="AM10" s="54"/>
      <c r="AN10" s="54"/>
      <c r="AO10" s="54"/>
      <c r="AP10" s="54"/>
      <c r="AQ10" s="54"/>
      <c r="AR10" s="54"/>
      <c r="AS10" s="54"/>
      <c r="AT10" s="53">
        <f>データ!W6</f>
        <v>2.06</v>
      </c>
      <c r="AU10" s="53"/>
      <c r="AV10" s="53"/>
      <c r="AW10" s="53"/>
      <c r="AX10" s="53"/>
      <c r="AY10" s="53"/>
      <c r="AZ10" s="53"/>
      <c r="BA10" s="53"/>
      <c r="BB10" s="53">
        <f>データ!X6</f>
        <v>2488.83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ujcUZ/I6FTchdOzvCYsl0f9RhGZiD6Nwmcd/SbCUdKlbJKY5bboGM2OxiS7NI4ULs7//LcEjWXMXYWcLsO0foQ==" saltValue="w+zrEA2QBFHj2zlUjAQ9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422088</v>
      </c>
      <c r="D6" s="19">
        <f t="shared" si="3"/>
        <v>46</v>
      </c>
      <c r="E6" s="19">
        <f t="shared" si="3"/>
        <v>17</v>
      </c>
      <c r="F6" s="19">
        <f t="shared" si="3"/>
        <v>1</v>
      </c>
      <c r="G6" s="19">
        <f t="shared" si="3"/>
        <v>0</v>
      </c>
      <c r="H6" s="19" t="str">
        <f t="shared" si="3"/>
        <v>長崎県　松浦市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57.32</v>
      </c>
      <c r="P6" s="20">
        <f t="shared" si="3"/>
        <v>24.74</v>
      </c>
      <c r="Q6" s="20">
        <f t="shared" si="3"/>
        <v>102.98</v>
      </c>
      <c r="R6" s="20">
        <f t="shared" si="3"/>
        <v>3410</v>
      </c>
      <c r="S6" s="20">
        <f t="shared" si="3"/>
        <v>20983</v>
      </c>
      <c r="T6" s="20">
        <f t="shared" si="3"/>
        <v>130.55000000000001</v>
      </c>
      <c r="U6" s="20">
        <f t="shared" si="3"/>
        <v>160.72999999999999</v>
      </c>
      <c r="V6" s="20">
        <f t="shared" si="3"/>
        <v>5127</v>
      </c>
      <c r="W6" s="20">
        <f t="shared" si="3"/>
        <v>2.06</v>
      </c>
      <c r="X6" s="20">
        <f t="shared" si="3"/>
        <v>2488.83</v>
      </c>
      <c r="Y6" s="21">
        <f>IF(Y7="",NA(),Y7)</f>
        <v>100.61</v>
      </c>
      <c r="Z6" s="21">
        <f t="shared" ref="Z6:AH6" si="4">IF(Z7="",NA(),Z7)</f>
        <v>104.66</v>
      </c>
      <c r="AA6" s="21">
        <f t="shared" si="4"/>
        <v>103.49</v>
      </c>
      <c r="AB6" s="21">
        <f t="shared" si="4"/>
        <v>105.32</v>
      </c>
      <c r="AC6" s="21">
        <f t="shared" si="4"/>
        <v>101.91</v>
      </c>
      <c r="AD6" s="21">
        <f t="shared" si="4"/>
        <v>106.07</v>
      </c>
      <c r="AE6" s="21">
        <f t="shared" si="4"/>
        <v>103.94</v>
      </c>
      <c r="AF6" s="21">
        <f t="shared" si="4"/>
        <v>106.52</v>
      </c>
      <c r="AG6" s="21">
        <f t="shared" si="4"/>
        <v>106.08</v>
      </c>
      <c r="AH6" s="21">
        <f t="shared" si="4"/>
        <v>107.04</v>
      </c>
      <c r="AI6" s="20" t="str">
        <f>IF(AI7="","",IF(AI7="-","【-】","【"&amp;SUBSTITUTE(TEXT(AI7,"#,##0.00"),"-","△")&amp;"】"))</f>
        <v>【105.91】</v>
      </c>
      <c r="AJ6" s="21">
        <f>IF(AJ7="",NA(),AJ7)</f>
        <v>826.47</v>
      </c>
      <c r="AK6" s="21">
        <f t="shared" ref="AK6:AS6" si="5">IF(AK7="",NA(),AK7)</f>
        <v>806.25</v>
      </c>
      <c r="AL6" s="21">
        <f t="shared" si="5"/>
        <v>747.08</v>
      </c>
      <c r="AM6" s="21">
        <f t="shared" si="5"/>
        <v>721.7</v>
      </c>
      <c r="AN6" s="21">
        <f t="shared" si="5"/>
        <v>706.15</v>
      </c>
      <c r="AO6" s="21">
        <f t="shared" si="5"/>
        <v>60.98</v>
      </c>
      <c r="AP6" s="21">
        <f t="shared" si="5"/>
        <v>43.16</v>
      </c>
      <c r="AQ6" s="21">
        <f t="shared" si="5"/>
        <v>52.51</v>
      </c>
      <c r="AR6" s="21">
        <f t="shared" si="5"/>
        <v>29.34</v>
      </c>
      <c r="AS6" s="21">
        <f t="shared" si="5"/>
        <v>37.43</v>
      </c>
      <c r="AT6" s="20" t="str">
        <f>IF(AT7="","",IF(AT7="-","【-】","【"&amp;SUBSTITUTE(TEXT(AT7,"#,##0.00"),"-","△")&amp;"】"))</f>
        <v>【3.03】</v>
      </c>
      <c r="AU6" s="21">
        <f>IF(AU7="",NA(),AU7)</f>
        <v>74.03</v>
      </c>
      <c r="AV6" s="21">
        <f t="shared" ref="AV6:BD6" si="6">IF(AV7="",NA(),AV7)</f>
        <v>70.540000000000006</v>
      </c>
      <c r="AW6" s="21">
        <f t="shared" si="6"/>
        <v>72.63</v>
      </c>
      <c r="AX6" s="21">
        <f t="shared" si="6"/>
        <v>75.430000000000007</v>
      </c>
      <c r="AY6" s="21">
        <f t="shared" si="6"/>
        <v>70.72</v>
      </c>
      <c r="AZ6" s="21">
        <f t="shared" si="6"/>
        <v>62.46</v>
      </c>
      <c r="BA6" s="21">
        <f t="shared" si="6"/>
        <v>52.04</v>
      </c>
      <c r="BB6" s="21">
        <f t="shared" si="6"/>
        <v>72.17</v>
      </c>
      <c r="BC6" s="21">
        <f t="shared" si="6"/>
        <v>50.59</v>
      </c>
      <c r="BD6" s="21">
        <f t="shared" si="6"/>
        <v>57.42</v>
      </c>
      <c r="BE6" s="20" t="str">
        <f>IF(BE7="","",IF(BE7="-","【-】","【"&amp;SUBSTITUTE(TEXT(BE7,"#,##0.00"),"-","△")&amp;"】"))</f>
        <v>【78.43】</v>
      </c>
      <c r="BF6" s="20">
        <f>IF(BF7="",NA(),BF7)</f>
        <v>0</v>
      </c>
      <c r="BG6" s="20">
        <f t="shared" ref="BG6:BO6" si="7">IF(BG7="",NA(),BG7)</f>
        <v>0</v>
      </c>
      <c r="BH6" s="20">
        <f t="shared" si="7"/>
        <v>0</v>
      </c>
      <c r="BI6" s="20">
        <f t="shared" si="7"/>
        <v>0</v>
      </c>
      <c r="BJ6" s="20">
        <f t="shared" si="7"/>
        <v>0</v>
      </c>
      <c r="BK6" s="21">
        <f t="shared" si="7"/>
        <v>933.3</v>
      </c>
      <c r="BL6" s="21">
        <f t="shared" si="7"/>
        <v>1575.64</v>
      </c>
      <c r="BM6" s="21">
        <f t="shared" si="7"/>
        <v>914.32</v>
      </c>
      <c r="BN6" s="21">
        <f t="shared" si="7"/>
        <v>987.36</v>
      </c>
      <c r="BO6" s="21">
        <f t="shared" si="7"/>
        <v>1174.6099999999999</v>
      </c>
      <c r="BP6" s="20" t="str">
        <f>IF(BP7="","",IF(BP7="-","【-】","【"&amp;SUBSTITUTE(TEXT(BP7,"#,##0.00"),"-","△")&amp;"】"))</f>
        <v>【630.82】</v>
      </c>
      <c r="BQ6" s="21">
        <f>IF(BQ7="",NA(),BQ7)</f>
        <v>105.86</v>
      </c>
      <c r="BR6" s="21">
        <f t="shared" ref="BR6:BZ6" si="8">IF(BR7="",NA(),BR7)</f>
        <v>100.26</v>
      </c>
      <c r="BS6" s="21">
        <f t="shared" si="8"/>
        <v>100</v>
      </c>
      <c r="BT6" s="21">
        <f t="shared" si="8"/>
        <v>100</v>
      </c>
      <c r="BU6" s="21">
        <f t="shared" si="8"/>
        <v>86.56</v>
      </c>
      <c r="BV6" s="21">
        <f t="shared" si="8"/>
        <v>77.510000000000005</v>
      </c>
      <c r="BW6" s="21">
        <f t="shared" si="8"/>
        <v>73.209999999999994</v>
      </c>
      <c r="BX6" s="21">
        <f t="shared" si="8"/>
        <v>75.599999999999994</v>
      </c>
      <c r="BY6" s="21">
        <f t="shared" si="8"/>
        <v>83.55</v>
      </c>
      <c r="BZ6" s="21">
        <f t="shared" si="8"/>
        <v>75.41</v>
      </c>
      <c r="CA6" s="20" t="str">
        <f>IF(CA7="","",IF(CA7="-","【-】","【"&amp;SUBSTITUTE(TEXT(CA7,"#,##0.00"),"-","△")&amp;"】"))</f>
        <v>【97.81】</v>
      </c>
      <c r="CB6" s="21">
        <f>IF(CB7="",NA(),CB7)</f>
        <v>161.28</v>
      </c>
      <c r="CC6" s="21">
        <f t="shared" ref="CC6:CK6" si="9">IF(CC7="",NA(),CC7)</f>
        <v>169.11</v>
      </c>
      <c r="CD6" s="21">
        <f t="shared" si="9"/>
        <v>170.33</v>
      </c>
      <c r="CE6" s="21">
        <f t="shared" si="9"/>
        <v>170.06</v>
      </c>
      <c r="CF6" s="21">
        <f t="shared" si="9"/>
        <v>196.77</v>
      </c>
      <c r="CG6" s="21">
        <f t="shared" si="9"/>
        <v>221.95</v>
      </c>
      <c r="CH6" s="21">
        <f t="shared" si="9"/>
        <v>229.52</v>
      </c>
      <c r="CI6" s="21">
        <f t="shared" si="9"/>
        <v>211.98</v>
      </c>
      <c r="CJ6" s="21">
        <f t="shared" si="9"/>
        <v>185.98</v>
      </c>
      <c r="CK6" s="21">
        <f t="shared" si="9"/>
        <v>223.48</v>
      </c>
      <c r="CL6" s="20" t="str">
        <f>IF(CL7="","",IF(CL7="-","【-】","【"&amp;SUBSTITUTE(TEXT(CL7,"#,##0.00"),"-","△")&amp;"】"))</f>
        <v>【138.75】</v>
      </c>
      <c r="CM6" s="21">
        <f>IF(CM7="",NA(),CM7)</f>
        <v>44.45</v>
      </c>
      <c r="CN6" s="21">
        <f t="shared" ref="CN6:CV6" si="10">IF(CN7="",NA(),CN7)</f>
        <v>46.55</v>
      </c>
      <c r="CO6" s="21">
        <f t="shared" si="10"/>
        <v>48.91</v>
      </c>
      <c r="CP6" s="21">
        <f t="shared" si="10"/>
        <v>49</v>
      </c>
      <c r="CQ6" s="21">
        <f t="shared" si="10"/>
        <v>48.41</v>
      </c>
      <c r="CR6" s="21">
        <f t="shared" si="10"/>
        <v>47.28</v>
      </c>
      <c r="CS6" s="21">
        <f t="shared" si="10"/>
        <v>44.83</v>
      </c>
      <c r="CT6" s="21">
        <f t="shared" si="10"/>
        <v>48</v>
      </c>
      <c r="CU6" s="21">
        <f t="shared" si="10"/>
        <v>48.95</v>
      </c>
      <c r="CV6" s="21">
        <f t="shared" si="10"/>
        <v>48.03</v>
      </c>
      <c r="CW6" s="20" t="str">
        <f>IF(CW7="","",IF(CW7="-","【-】","【"&amp;SUBSTITUTE(TEXT(CW7,"#,##0.00"),"-","△")&amp;"】"))</f>
        <v>【58.94】</v>
      </c>
      <c r="CX6" s="21">
        <f>IF(CX7="",NA(),CX7)</f>
        <v>73.09</v>
      </c>
      <c r="CY6" s="21">
        <f t="shared" ref="CY6:DG6" si="11">IF(CY7="",NA(),CY7)</f>
        <v>71.75</v>
      </c>
      <c r="CZ6" s="21">
        <f t="shared" si="11"/>
        <v>75.64</v>
      </c>
      <c r="DA6" s="21">
        <f t="shared" si="11"/>
        <v>75.38</v>
      </c>
      <c r="DB6" s="21">
        <f t="shared" si="11"/>
        <v>75.97</v>
      </c>
      <c r="DC6" s="21">
        <f t="shared" si="11"/>
        <v>64.7</v>
      </c>
      <c r="DD6" s="21">
        <f t="shared" si="11"/>
        <v>60.57</v>
      </c>
      <c r="DE6" s="21">
        <f t="shared" si="11"/>
        <v>56.11</v>
      </c>
      <c r="DF6" s="21">
        <f t="shared" si="11"/>
        <v>81.14</v>
      </c>
      <c r="DG6" s="21">
        <f t="shared" si="11"/>
        <v>80.95</v>
      </c>
      <c r="DH6" s="20" t="str">
        <f>IF(DH7="","",IF(DH7="-","【-】","【"&amp;SUBSTITUTE(TEXT(DH7,"#,##0.00"),"-","△")&amp;"】"))</f>
        <v>【95.91】</v>
      </c>
      <c r="DI6" s="21">
        <f>IF(DI7="",NA(),DI7)</f>
        <v>24.31</v>
      </c>
      <c r="DJ6" s="21">
        <f t="shared" ref="DJ6:DR6" si="12">IF(DJ7="",NA(),DJ7)</f>
        <v>25.91</v>
      </c>
      <c r="DK6" s="21">
        <f t="shared" si="12"/>
        <v>27.65</v>
      </c>
      <c r="DL6" s="21">
        <f t="shared" si="12"/>
        <v>29.33</v>
      </c>
      <c r="DM6" s="21">
        <f t="shared" si="12"/>
        <v>31.06</v>
      </c>
      <c r="DN6" s="21">
        <f t="shared" si="12"/>
        <v>6.84</v>
      </c>
      <c r="DO6" s="21">
        <f t="shared" si="12"/>
        <v>7.48</v>
      </c>
      <c r="DP6" s="21">
        <f t="shared" si="12"/>
        <v>9.7200000000000006</v>
      </c>
      <c r="DQ6" s="21">
        <f t="shared" si="12"/>
        <v>16.11</v>
      </c>
      <c r="DR6" s="21">
        <f t="shared" si="12"/>
        <v>23.37</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0.17</v>
      </c>
      <c r="EC6" s="20">
        <f t="shared" si="13"/>
        <v>0</v>
      </c>
      <c r="ED6" s="20" t="str">
        <f>IF(ED7="","",IF(ED7="-","【-】","【"&amp;SUBSTITUTE(TEXT(ED7,"#,##0.00"),"-","△")&amp;"】"))</f>
        <v>【8.68】</v>
      </c>
      <c r="EE6" s="20">
        <f>IF(EE7="",NA(),EE7)</f>
        <v>0</v>
      </c>
      <c r="EF6" s="20">
        <f t="shared" ref="EF6:EN6" si="14">IF(EF7="",NA(),EF7)</f>
        <v>0</v>
      </c>
      <c r="EG6" s="20">
        <f t="shared" si="14"/>
        <v>0</v>
      </c>
      <c r="EH6" s="20">
        <f t="shared" si="14"/>
        <v>0</v>
      </c>
      <c r="EI6" s="20">
        <f t="shared" si="14"/>
        <v>0</v>
      </c>
      <c r="EJ6" s="21">
        <f t="shared" si="14"/>
        <v>0.18</v>
      </c>
      <c r="EK6" s="21">
        <f t="shared" si="14"/>
        <v>0.06</v>
      </c>
      <c r="EL6" s="20">
        <f t="shared" si="14"/>
        <v>0</v>
      </c>
      <c r="EM6" s="21">
        <f t="shared" si="14"/>
        <v>0.08</v>
      </c>
      <c r="EN6" s="21">
        <f t="shared" si="14"/>
        <v>0.1</v>
      </c>
      <c r="EO6" s="20" t="str">
        <f>IF(EO7="","",IF(EO7="-","【-】","【"&amp;SUBSTITUTE(TEXT(EO7,"#,##0.00"),"-","△")&amp;"】"))</f>
        <v>【0.22】</v>
      </c>
    </row>
    <row r="7" spans="1:148" s="22" customFormat="1" x14ac:dyDescent="0.15">
      <c r="A7" s="14"/>
      <c r="B7" s="23">
        <v>2023</v>
      </c>
      <c r="C7" s="23">
        <v>422088</v>
      </c>
      <c r="D7" s="23">
        <v>46</v>
      </c>
      <c r="E7" s="23">
        <v>17</v>
      </c>
      <c r="F7" s="23">
        <v>1</v>
      </c>
      <c r="G7" s="23">
        <v>0</v>
      </c>
      <c r="H7" s="23" t="s">
        <v>96</v>
      </c>
      <c r="I7" s="23" t="s">
        <v>97</v>
      </c>
      <c r="J7" s="23" t="s">
        <v>98</v>
      </c>
      <c r="K7" s="23" t="s">
        <v>99</v>
      </c>
      <c r="L7" s="23" t="s">
        <v>100</v>
      </c>
      <c r="M7" s="23" t="s">
        <v>101</v>
      </c>
      <c r="N7" s="24" t="s">
        <v>102</v>
      </c>
      <c r="O7" s="24">
        <v>57.32</v>
      </c>
      <c r="P7" s="24">
        <v>24.74</v>
      </c>
      <c r="Q7" s="24">
        <v>102.98</v>
      </c>
      <c r="R7" s="24">
        <v>3410</v>
      </c>
      <c r="S7" s="24">
        <v>20983</v>
      </c>
      <c r="T7" s="24">
        <v>130.55000000000001</v>
      </c>
      <c r="U7" s="24">
        <v>160.72999999999999</v>
      </c>
      <c r="V7" s="24">
        <v>5127</v>
      </c>
      <c r="W7" s="24">
        <v>2.06</v>
      </c>
      <c r="X7" s="24">
        <v>2488.83</v>
      </c>
      <c r="Y7" s="24">
        <v>100.61</v>
      </c>
      <c r="Z7" s="24">
        <v>104.66</v>
      </c>
      <c r="AA7" s="24">
        <v>103.49</v>
      </c>
      <c r="AB7" s="24">
        <v>105.32</v>
      </c>
      <c r="AC7" s="24">
        <v>101.91</v>
      </c>
      <c r="AD7" s="24">
        <v>106.07</v>
      </c>
      <c r="AE7" s="24">
        <v>103.94</v>
      </c>
      <c r="AF7" s="24">
        <v>106.52</v>
      </c>
      <c r="AG7" s="24">
        <v>106.08</v>
      </c>
      <c r="AH7" s="24">
        <v>107.04</v>
      </c>
      <c r="AI7" s="24">
        <v>105.91</v>
      </c>
      <c r="AJ7" s="24">
        <v>826.47</v>
      </c>
      <c r="AK7" s="24">
        <v>806.25</v>
      </c>
      <c r="AL7" s="24">
        <v>747.08</v>
      </c>
      <c r="AM7" s="24">
        <v>721.7</v>
      </c>
      <c r="AN7" s="24">
        <v>706.15</v>
      </c>
      <c r="AO7" s="24">
        <v>60.98</v>
      </c>
      <c r="AP7" s="24">
        <v>43.16</v>
      </c>
      <c r="AQ7" s="24">
        <v>52.51</v>
      </c>
      <c r="AR7" s="24">
        <v>29.34</v>
      </c>
      <c r="AS7" s="24">
        <v>37.43</v>
      </c>
      <c r="AT7" s="24">
        <v>3.03</v>
      </c>
      <c r="AU7" s="24">
        <v>74.03</v>
      </c>
      <c r="AV7" s="24">
        <v>70.540000000000006</v>
      </c>
      <c r="AW7" s="24">
        <v>72.63</v>
      </c>
      <c r="AX7" s="24">
        <v>75.430000000000007</v>
      </c>
      <c r="AY7" s="24">
        <v>70.72</v>
      </c>
      <c r="AZ7" s="24">
        <v>62.46</v>
      </c>
      <c r="BA7" s="24">
        <v>52.04</v>
      </c>
      <c r="BB7" s="24">
        <v>72.17</v>
      </c>
      <c r="BC7" s="24">
        <v>50.59</v>
      </c>
      <c r="BD7" s="24">
        <v>57.42</v>
      </c>
      <c r="BE7" s="24">
        <v>78.430000000000007</v>
      </c>
      <c r="BF7" s="24">
        <v>0</v>
      </c>
      <c r="BG7" s="24">
        <v>0</v>
      </c>
      <c r="BH7" s="24">
        <v>0</v>
      </c>
      <c r="BI7" s="24">
        <v>0</v>
      </c>
      <c r="BJ7" s="24">
        <v>0</v>
      </c>
      <c r="BK7" s="24">
        <v>933.3</v>
      </c>
      <c r="BL7" s="24">
        <v>1575.64</v>
      </c>
      <c r="BM7" s="24">
        <v>914.32</v>
      </c>
      <c r="BN7" s="24">
        <v>987.36</v>
      </c>
      <c r="BO7" s="24">
        <v>1174.6099999999999</v>
      </c>
      <c r="BP7" s="24">
        <v>630.82000000000005</v>
      </c>
      <c r="BQ7" s="24">
        <v>105.86</v>
      </c>
      <c r="BR7" s="24">
        <v>100.26</v>
      </c>
      <c r="BS7" s="24">
        <v>100</v>
      </c>
      <c r="BT7" s="24">
        <v>100</v>
      </c>
      <c r="BU7" s="24">
        <v>86.56</v>
      </c>
      <c r="BV7" s="24">
        <v>77.510000000000005</v>
      </c>
      <c r="BW7" s="24">
        <v>73.209999999999994</v>
      </c>
      <c r="BX7" s="24">
        <v>75.599999999999994</v>
      </c>
      <c r="BY7" s="24">
        <v>83.55</v>
      </c>
      <c r="BZ7" s="24">
        <v>75.41</v>
      </c>
      <c r="CA7" s="24">
        <v>97.81</v>
      </c>
      <c r="CB7" s="24">
        <v>161.28</v>
      </c>
      <c r="CC7" s="24">
        <v>169.11</v>
      </c>
      <c r="CD7" s="24">
        <v>170.33</v>
      </c>
      <c r="CE7" s="24">
        <v>170.06</v>
      </c>
      <c r="CF7" s="24">
        <v>196.77</v>
      </c>
      <c r="CG7" s="24">
        <v>221.95</v>
      </c>
      <c r="CH7" s="24">
        <v>229.52</v>
      </c>
      <c r="CI7" s="24">
        <v>211.98</v>
      </c>
      <c r="CJ7" s="24">
        <v>185.98</v>
      </c>
      <c r="CK7" s="24">
        <v>223.48</v>
      </c>
      <c r="CL7" s="24">
        <v>138.75</v>
      </c>
      <c r="CM7" s="24">
        <v>44.45</v>
      </c>
      <c r="CN7" s="24">
        <v>46.55</v>
      </c>
      <c r="CO7" s="24">
        <v>48.91</v>
      </c>
      <c r="CP7" s="24">
        <v>49</v>
      </c>
      <c r="CQ7" s="24">
        <v>48.41</v>
      </c>
      <c r="CR7" s="24">
        <v>47.28</v>
      </c>
      <c r="CS7" s="24">
        <v>44.83</v>
      </c>
      <c r="CT7" s="24">
        <v>48</v>
      </c>
      <c r="CU7" s="24">
        <v>48.95</v>
      </c>
      <c r="CV7" s="24">
        <v>48.03</v>
      </c>
      <c r="CW7" s="24">
        <v>58.94</v>
      </c>
      <c r="CX7" s="24">
        <v>73.09</v>
      </c>
      <c r="CY7" s="24">
        <v>71.75</v>
      </c>
      <c r="CZ7" s="24">
        <v>75.64</v>
      </c>
      <c r="DA7" s="24">
        <v>75.38</v>
      </c>
      <c r="DB7" s="24">
        <v>75.97</v>
      </c>
      <c r="DC7" s="24">
        <v>64.7</v>
      </c>
      <c r="DD7" s="24">
        <v>60.57</v>
      </c>
      <c r="DE7" s="24">
        <v>56.11</v>
      </c>
      <c r="DF7" s="24">
        <v>81.14</v>
      </c>
      <c r="DG7" s="24">
        <v>80.95</v>
      </c>
      <c r="DH7" s="24">
        <v>95.91</v>
      </c>
      <c r="DI7" s="24">
        <v>24.31</v>
      </c>
      <c r="DJ7" s="24">
        <v>25.91</v>
      </c>
      <c r="DK7" s="24">
        <v>27.65</v>
      </c>
      <c r="DL7" s="24">
        <v>29.33</v>
      </c>
      <c r="DM7" s="24">
        <v>31.06</v>
      </c>
      <c r="DN7" s="24">
        <v>6.84</v>
      </c>
      <c r="DO7" s="24">
        <v>7.48</v>
      </c>
      <c r="DP7" s="24">
        <v>9.7200000000000006</v>
      </c>
      <c r="DQ7" s="24">
        <v>16.11</v>
      </c>
      <c r="DR7" s="24">
        <v>23.37</v>
      </c>
      <c r="DS7" s="24">
        <v>41.09</v>
      </c>
      <c r="DT7" s="24">
        <v>0</v>
      </c>
      <c r="DU7" s="24">
        <v>0</v>
      </c>
      <c r="DV7" s="24">
        <v>0</v>
      </c>
      <c r="DW7" s="24">
        <v>0</v>
      </c>
      <c r="DX7" s="24">
        <v>0</v>
      </c>
      <c r="DY7" s="24">
        <v>0</v>
      </c>
      <c r="DZ7" s="24">
        <v>0</v>
      </c>
      <c r="EA7" s="24">
        <v>0</v>
      </c>
      <c r="EB7" s="24">
        <v>0.17</v>
      </c>
      <c r="EC7" s="24">
        <v>0</v>
      </c>
      <c r="ED7" s="24">
        <v>8.68</v>
      </c>
      <c r="EE7" s="24">
        <v>0</v>
      </c>
      <c r="EF7" s="24">
        <v>0</v>
      </c>
      <c r="EG7" s="24">
        <v>0</v>
      </c>
      <c r="EH7" s="24">
        <v>0</v>
      </c>
      <c r="EI7" s="24">
        <v>0</v>
      </c>
      <c r="EJ7" s="24">
        <v>0.18</v>
      </c>
      <c r="EK7" s="24">
        <v>0.06</v>
      </c>
      <c r="EL7" s="24">
        <v>0</v>
      </c>
      <c r="EM7" s="24">
        <v>0.08</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2025-01-24T07:07:06Z</dcterms:created>
  <dcterms:modified xsi:type="dcterms:W3CDTF">2025-01-29T03:53:00Z</dcterms:modified>
  <cp:category/>
</cp:coreProperties>
</file>