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92.5\農林水産部\水産課\課内共有\★照会回答★\R06\01 庁内照会\006　財政課\★特別会計\3月3日〆　公営企業に係る経営比較分析表（令和５年度決算） の分析等について（疑義照会）\"/>
    </mc:Choice>
  </mc:AlternateContent>
  <workbookProtection workbookAlgorithmName="SHA-512" workbookHashValue="DnSwreJRW+hmkQJOFD9hzOga25t1QfB8Z8Jwoi5XF1XiECy4qFG8JAY25tgxEIP9U47uYlV7lhOha6O36oJS3Q==" workbookSaltValue="6zgvHiJst1QX2LqgSTZIGQ==" workbookSpinCount="100000" lockStructure="1"/>
  <bookViews>
    <workbookView xWindow="-120" yWindow="-120" windowWidth="29040" windowHeight="1584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AL10" i="4" s="1"/>
  <c r="U6" i="5"/>
  <c r="BB8" i="4" s="1"/>
  <c r="T6" i="5"/>
  <c r="AT8" i="4" s="1"/>
  <c r="S6" i="5"/>
  <c r="AL8" i="4" s="1"/>
  <c r="R6" i="5"/>
  <c r="AD10" i="4" s="1"/>
  <c r="Q6" i="5"/>
  <c r="W10" i="4" s="1"/>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E86" i="4"/>
  <c r="BB10" i="4"/>
  <c r="P10" i="4"/>
  <c r="B10" i="4"/>
  <c r="AD8" i="4"/>
  <c r="W8" i="4"/>
  <c r="I8" i="4"/>
  <c r="B8" i="4"/>
  <c r="B6" i="4"/>
</calcChain>
</file>

<file path=xl/sharedStrings.xml><?xml version="1.0" encoding="utf-8"?>
<sst xmlns="http://schemas.openxmlformats.org/spreadsheetml/2006/main" count="236" uniqueCount="119">
  <si>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</si>
  <si>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</si>
  <si>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</si>
  <si>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</si>
  <si>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</si>
  <si>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</si>
  <si>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</si>
  <si>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</si>
  <si>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</si>
  <si>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</si>
  <si>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</si>
  <si>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</si>
  <si>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</si>
  <si>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</si>
  <si>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</si>
  <si>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</si>
  <si>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</si>
  <si>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</si>
  <si>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</si>
  <si>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</si>
  <si>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</si>
  <si>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</si>
  <si>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</si>
  <si>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</si>
  <si>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</si>
  <si>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</si>
  <si>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</si>
  <si>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</si>
  <si>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</si>
  <si>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</si>
  <si>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</si>
  <si>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</si>
  <si>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</si>
  <si>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</si>
  <si>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</si>
  <si>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</si>
  <si>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</si>
  <si>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</si>
  <si>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</si>
  <si>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</si>
  <si>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</si>
  <si>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</si>
  <si>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</si>
  <si>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</si>
  <si>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</si>
  <si>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</si>
  <si>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</si>
  <si>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</si>
  <si>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</si>
  <si>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</si>
  <si>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</si>
  <si>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</si>
  <si>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</si>
  <si>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</si>
  <si>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</si>
  <si>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</si>
  <si>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</si>
  <si>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</si>
  <si>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</si>
  <si>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</si>
  <si>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</si>
  <si>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</si>
  <si>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</si>
  <si>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</si>
  <si>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</si>
  <si>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</si>
  <si>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</si>
  <si>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</si>
  <si>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</si>
  <si>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</si>
  <si>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</si>
  <si>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</si>
  <si>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</si>
  <si>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</si>
  <si>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</si>
  <si>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</si>
  <si>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</si>
  <si>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</si>
  <si>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</si>
  <si>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</si>
  <si>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</si>
  <si>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</si>
  <si>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</si>
  <si>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</si>
  <si>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</si>
  <si>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</si>
  <si>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</si>
  <si>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</si>
  <si>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</si>
  <si>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</si>
  <si>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</si>
  <si>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</si>
  <si>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</si>
  <si>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</si>
  <si>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</si>
  <si>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</si>
  <si>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</si>
  <si>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佐世保市</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</si>
  <si>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</si>
  <si>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</si>
  <si>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</si>
  <si>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</si>
  <si>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</si>
  <si>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</si>
  <si>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</si>
  <si>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</si>
  <si>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</si>
  <si>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</si>
  <si>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</si>
  <si>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</si>
  <si>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</si>
  <si>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</si>
  <si>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</si>
  <si>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</si>
  <si>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</si>
  <si>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</si>
  <si>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r>
      <t>　当施設は、</t>
    </r>
    <r>
      <rPr>
        <sz val="11"/>
        <color theme="1"/>
        <rFont val="ＭＳ ゴシック"/>
        <family val="3"/>
        <charset val="128"/>
      </rPr>
      <t>平成13年4月の供用開始となっており、現時点では老朽化した管渠は無く、当面更新の必要はありません。
　処理施設については、平成28年度に改築工事が完了し、令和2年度に処理施設の機能保全計画の策定を行いました。</t>
    </r>
    <rPh sb="1" eb="2">
      <t>トウ</t>
    </rPh>
    <rPh sb="2" eb="4">
      <t>シセツ</t>
    </rPh>
    <rPh sb="6" eb="8">
      <t>ヘイセイ</t>
    </rPh>
    <rPh sb="10" eb="11">
      <t>ネン</t>
    </rPh>
    <rPh sb="12" eb="13">
      <t>ガツ</t>
    </rPh>
    <rPh sb="14" eb="16">
      <t>キョウヨウ</t>
    </rPh>
    <rPh sb="16" eb="18">
      <t>カイシ</t>
    </rPh>
    <rPh sb="25" eb="28">
      <t>ゲンジテン</t>
    </rPh>
    <rPh sb="30" eb="33">
      <t>ロウキュウカ</t>
    </rPh>
    <rPh sb="35" eb="37">
      <t>カンキョ</t>
    </rPh>
    <rPh sb="38" eb="39">
      <t>ナ</t>
    </rPh>
    <rPh sb="41" eb="43">
      <t>トウメン</t>
    </rPh>
    <rPh sb="43" eb="45">
      <t>コウシン</t>
    </rPh>
    <rPh sb="46" eb="48">
      <t>ヒツヨウ</t>
    </rPh>
    <rPh sb="59" eb="61">
      <t>ショリ</t>
    </rPh>
    <rPh sb="61" eb="63">
      <t>シセツ</t>
    </rPh>
    <rPh sb="69" eb="71">
      <t>ヘイセイ</t>
    </rPh>
    <rPh sb="73" eb="75">
      <t>ネンド</t>
    </rPh>
    <rPh sb="76" eb="78">
      <t>カイチク</t>
    </rPh>
    <rPh sb="78" eb="80">
      <t>コウジ</t>
    </rPh>
    <rPh sb="81" eb="83">
      <t>カンリョウ</t>
    </rPh>
    <rPh sb="85" eb="87">
      <t>レイワ</t>
    </rPh>
    <rPh sb="88" eb="89">
      <t>ネン</t>
    </rPh>
    <rPh sb="89" eb="90">
      <t>ド</t>
    </rPh>
    <rPh sb="91" eb="93">
      <t>ショリ</t>
    </rPh>
    <rPh sb="93" eb="95">
      <t>シセツ</t>
    </rPh>
    <rPh sb="96" eb="98">
      <t>キノウ</t>
    </rPh>
    <rPh sb="98" eb="100">
      <t>ホゼン</t>
    </rPh>
    <rPh sb="100" eb="102">
      <t>ケイカク</t>
    </rPh>
    <rPh sb="103" eb="105">
      <t>サクテイ</t>
    </rPh>
    <rPh sb="106" eb="107">
      <t>オコナ</t>
    </rPh>
    <phoneticPr fontId="4"/>
  </si>
  <si>
    <t>　「①収益的収支比率」については、平成26年度以降100％となっており、収支は黒字の状態にありますが、汚水処理の維持管理費と資本費が使用料の収入額に対して高額な状態にあります。
　また「⑤経費回収率」については、H30以前より向上しているものの、類似団体平均値と比較すると大きく下回っており、汚水処理費用の約33％しか使用料収入で賄えていない状況にあります。
　以上のことから、更なる経営の健全性と効率性を高めるため、維持管理費の逓減を図るとともに、水洗化率を向上させ使用料収入の増大を図っていく必要があります。</t>
    <rPh sb="3" eb="6">
      <t>シュウエキテキ</t>
    </rPh>
    <rPh sb="6" eb="8">
      <t>シュウシ</t>
    </rPh>
    <rPh sb="8" eb="10">
      <t>ヒリツ</t>
    </rPh>
    <rPh sb="17" eb="19">
      <t>ヘイセイ</t>
    </rPh>
    <rPh sb="21" eb="22">
      <t>ネン</t>
    </rPh>
    <rPh sb="22" eb="23">
      <t>ド</t>
    </rPh>
    <rPh sb="23" eb="25">
      <t>イコウ</t>
    </rPh>
    <rPh sb="36" eb="38">
      <t>シュウシ</t>
    </rPh>
    <rPh sb="39" eb="41">
      <t>クロジ</t>
    </rPh>
    <rPh sb="42" eb="44">
      <t>ジョウタイ</t>
    </rPh>
    <rPh sb="51" eb="53">
      <t>オスイ</t>
    </rPh>
    <rPh sb="53" eb="55">
      <t>ショリ</t>
    </rPh>
    <rPh sb="56" eb="58">
      <t>イジ</t>
    </rPh>
    <rPh sb="58" eb="61">
      <t>カンリヒ</t>
    </rPh>
    <rPh sb="62" eb="64">
      <t>シホン</t>
    </rPh>
    <rPh sb="64" eb="65">
      <t>ヒ</t>
    </rPh>
    <rPh sb="66" eb="69">
      <t>シヨウリョウ</t>
    </rPh>
    <rPh sb="70" eb="72">
      <t>シュウニュウ</t>
    </rPh>
    <rPh sb="72" eb="73">
      <t>ガク</t>
    </rPh>
    <rPh sb="74" eb="75">
      <t>タイ</t>
    </rPh>
    <rPh sb="77" eb="79">
      <t>コウガク</t>
    </rPh>
    <rPh sb="80" eb="82">
      <t>ジョウタイ</t>
    </rPh>
    <rPh sb="94" eb="96">
      <t>ケイヒ</t>
    </rPh>
    <rPh sb="96" eb="98">
      <t>カイシュウ</t>
    </rPh>
    <rPh sb="98" eb="99">
      <t>リツ</t>
    </rPh>
    <rPh sb="109" eb="111">
      <t>イゼン</t>
    </rPh>
    <rPh sb="113" eb="115">
      <t>コウジョウ</t>
    </rPh>
    <rPh sb="123" eb="125">
      <t>ルイジ</t>
    </rPh>
    <rPh sb="125" eb="127">
      <t>ダンタイ</t>
    </rPh>
    <rPh sb="127" eb="130">
      <t>ヘイキンチ</t>
    </rPh>
    <rPh sb="131" eb="133">
      <t>ヒカク</t>
    </rPh>
    <rPh sb="136" eb="137">
      <t>オオ</t>
    </rPh>
    <rPh sb="139" eb="140">
      <t>シタ</t>
    </rPh>
    <rPh sb="140" eb="141">
      <t>マワ</t>
    </rPh>
    <rPh sb="146" eb="148">
      <t>オスイ</t>
    </rPh>
    <rPh sb="148" eb="150">
      <t>ショリ</t>
    </rPh>
    <rPh sb="150" eb="152">
      <t>ヒヨウ</t>
    </rPh>
    <rPh sb="153" eb="154">
      <t>ヤク</t>
    </rPh>
    <rPh sb="159" eb="162">
      <t>シヨウリョウ</t>
    </rPh>
    <rPh sb="162" eb="164">
      <t>シュウニュウ</t>
    </rPh>
    <rPh sb="165" eb="166">
      <t>マカナ</t>
    </rPh>
    <rPh sb="171" eb="173">
      <t>ジョウキョウ</t>
    </rPh>
    <rPh sb="182" eb="184">
      <t>イジョウ</t>
    </rPh>
    <rPh sb="190" eb="191">
      <t>サラ</t>
    </rPh>
    <rPh sb="193" eb="195">
      <t>ケイエイ</t>
    </rPh>
    <rPh sb="196" eb="199">
      <t>ケンゼンセイ</t>
    </rPh>
    <rPh sb="200" eb="203">
      <t>コウリツセイ</t>
    </rPh>
    <rPh sb="204" eb="205">
      <t>タカ</t>
    </rPh>
    <rPh sb="210" eb="212">
      <t>イジ</t>
    </rPh>
    <rPh sb="212" eb="215">
      <t>カンリヒ</t>
    </rPh>
    <rPh sb="216" eb="218">
      <t>テイゲン</t>
    </rPh>
    <rPh sb="219" eb="220">
      <t>ハカ</t>
    </rPh>
    <rPh sb="226" eb="229">
      <t>スイセンカ</t>
    </rPh>
    <rPh sb="229" eb="230">
      <t>リツ</t>
    </rPh>
    <rPh sb="231" eb="233">
      <t>コウジョウ</t>
    </rPh>
    <rPh sb="235" eb="238">
      <t>シヨウリョウ</t>
    </rPh>
    <rPh sb="238" eb="240">
      <t>シュウニュウ</t>
    </rPh>
    <rPh sb="241" eb="243">
      <t>ゾウダイ</t>
    </rPh>
    <rPh sb="244" eb="245">
      <t>ハカ</t>
    </rPh>
    <rPh sb="249" eb="251">
      <t>ヒツヨウ</t>
    </rPh>
    <phoneticPr fontId="4"/>
  </si>
  <si>
    <r>
      <t>　当施設は、平成13年4月供用開始後、汚水処理施設の規模が実際の処理量に対して過大な状態であったことから、維持管理費用の逓減を図るため、平成27～28年度にかけて、適正な処理量に見合うように改築工事を実施しています。今後は、令和２年度に策定した機能保全計画による</t>
    </r>
    <r>
      <rPr>
        <sz val="11"/>
        <rFont val="ＭＳ ゴシック"/>
        <family val="3"/>
        <charset val="128"/>
      </rPr>
      <t>施設の更新費が見込まれます。
　他にも、使用料収入の増収を図る必要がありますが、現状でも市内の他の下水道料金と比較しても高く、料金単価の引き上げは困難です。また、加入率の上昇を図るものの、加速化する高齢化と人口減少により、今後、確実な使用料の減少に伴う厳しい状況が見込まれることから、「施設の廃止」を行うこととしました。</t>
    </r>
    <rPh sb="1" eb="4">
      <t>トウシセツ</t>
    </rPh>
    <rPh sb="6" eb="8">
      <t>ヘイセイ</t>
    </rPh>
    <rPh sb="10" eb="11">
      <t>ネン</t>
    </rPh>
    <rPh sb="12" eb="13">
      <t>ガツ</t>
    </rPh>
    <rPh sb="13" eb="15">
      <t>キョウヨウ</t>
    </rPh>
    <rPh sb="15" eb="17">
      <t>カイシ</t>
    </rPh>
    <rPh sb="17" eb="18">
      <t>ゴ</t>
    </rPh>
    <rPh sb="19" eb="21">
      <t>オスイ</t>
    </rPh>
    <rPh sb="21" eb="23">
      <t>ショリ</t>
    </rPh>
    <rPh sb="23" eb="25">
      <t>シセツ</t>
    </rPh>
    <rPh sb="26" eb="28">
      <t>キボ</t>
    </rPh>
    <rPh sb="29" eb="31">
      <t>ジッサイ</t>
    </rPh>
    <rPh sb="32" eb="34">
      <t>ショリ</t>
    </rPh>
    <rPh sb="34" eb="35">
      <t>リョウ</t>
    </rPh>
    <rPh sb="36" eb="37">
      <t>タイ</t>
    </rPh>
    <rPh sb="39" eb="41">
      <t>カダイ</t>
    </rPh>
    <rPh sb="42" eb="44">
      <t>ジョウタイ</t>
    </rPh>
    <rPh sb="53" eb="55">
      <t>イジ</t>
    </rPh>
    <rPh sb="55" eb="57">
      <t>カンリ</t>
    </rPh>
    <rPh sb="57" eb="59">
      <t>ヒヨウ</t>
    </rPh>
    <rPh sb="60" eb="62">
      <t>テイゲン</t>
    </rPh>
    <rPh sb="63" eb="64">
      <t>ハカ</t>
    </rPh>
    <rPh sb="68" eb="70">
      <t>ヘイセイ</t>
    </rPh>
    <rPh sb="75" eb="77">
      <t>ネンド</t>
    </rPh>
    <rPh sb="82" eb="84">
      <t>テキセイ</t>
    </rPh>
    <rPh sb="85" eb="87">
      <t>ショリ</t>
    </rPh>
    <rPh sb="87" eb="88">
      <t>リョウ</t>
    </rPh>
    <rPh sb="89" eb="91">
      <t>ミア</t>
    </rPh>
    <rPh sb="95" eb="97">
      <t>カイチク</t>
    </rPh>
    <rPh sb="97" eb="99">
      <t>コウジ</t>
    </rPh>
    <rPh sb="100" eb="102">
      <t>ジッシ</t>
    </rPh>
    <rPh sb="108" eb="110">
      <t>コンゴ</t>
    </rPh>
    <rPh sb="112" eb="114">
      <t>レイワ</t>
    </rPh>
    <rPh sb="115" eb="116">
      <t>ネン</t>
    </rPh>
    <rPh sb="116" eb="117">
      <t>ド</t>
    </rPh>
    <rPh sb="118" eb="120">
      <t>サクテイ</t>
    </rPh>
    <rPh sb="122" eb="124">
      <t>キノウ</t>
    </rPh>
    <rPh sb="124" eb="126">
      <t>ホゼン</t>
    </rPh>
    <rPh sb="126" eb="128">
      <t>ケイカク</t>
    </rPh>
    <rPh sb="131" eb="133">
      <t>シセツ</t>
    </rPh>
    <rPh sb="134" eb="136">
      <t>コウシン</t>
    </rPh>
    <rPh sb="136" eb="137">
      <t>ヒ</t>
    </rPh>
    <rPh sb="138" eb="140">
      <t>ミコ</t>
    </rPh>
    <rPh sb="147" eb="148">
      <t>ホカ</t>
    </rPh>
    <rPh sb="151" eb="154">
      <t>シヨウリョウ</t>
    </rPh>
    <rPh sb="154" eb="156">
      <t>シュウニュウ</t>
    </rPh>
    <rPh sb="157" eb="159">
      <t>ゾウシュウ</t>
    </rPh>
    <rPh sb="160" eb="161">
      <t>ハカ</t>
    </rPh>
    <rPh sb="162" eb="164">
      <t>ヒツヨウ</t>
    </rPh>
    <rPh sb="171" eb="173">
      <t>ゲンジョウ</t>
    </rPh>
    <rPh sb="175" eb="177">
      <t>シナイ</t>
    </rPh>
    <rPh sb="178" eb="179">
      <t>ホカ</t>
    </rPh>
    <rPh sb="180" eb="183">
      <t>ゲスイドウ</t>
    </rPh>
    <rPh sb="183" eb="185">
      <t>リョウキン</t>
    </rPh>
    <rPh sb="186" eb="188">
      <t>ヒカク</t>
    </rPh>
    <rPh sb="191" eb="192">
      <t>タカ</t>
    </rPh>
    <rPh sb="194" eb="196">
      <t>リョウキン</t>
    </rPh>
    <rPh sb="196" eb="198">
      <t>タンカ</t>
    </rPh>
    <rPh sb="199" eb="200">
      <t>ヒ</t>
    </rPh>
    <rPh sb="201" eb="202">
      <t>ア</t>
    </rPh>
    <rPh sb="204" eb="206">
      <t>コンナン</t>
    </rPh>
    <rPh sb="212" eb="214">
      <t>カニュウ</t>
    </rPh>
    <rPh sb="214" eb="215">
      <t>リツ</t>
    </rPh>
    <rPh sb="216" eb="218">
      <t>ジョウショウ</t>
    </rPh>
    <rPh sb="219" eb="220">
      <t>ハカ</t>
    </rPh>
    <rPh sb="225" eb="228">
      <t>カソクカ</t>
    </rPh>
    <rPh sb="230" eb="233">
      <t>コウレイカ</t>
    </rPh>
    <rPh sb="234" eb="236">
      <t>ジンコウ</t>
    </rPh>
    <rPh sb="236" eb="238">
      <t>ゲンショウ</t>
    </rPh>
    <rPh sb="242" eb="244">
      <t>コンゴ</t>
    </rPh>
    <rPh sb="245" eb="247">
      <t>カクジツ</t>
    </rPh>
    <rPh sb="252" eb="254">
      <t>ゲンショウ</t>
    </rPh>
    <rPh sb="255" eb="256">
      <t>トモナ</t>
    </rPh>
    <rPh sb="257" eb="258">
      <t>キビ</t>
    </rPh>
    <rPh sb="260" eb="262">
      <t>ジョウキョウ</t>
    </rPh>
    <rPh sb="263" eb="265">
      <t>ミコ</t>
    </rPh>
    <rPh sb="274" eb="276">
      <t>シセツ</t>
    </rPh>
    <rPh sb="277" eb="279">
      <t>ハイシ</t>
    </rPh>
    <rPh sb="281" eb="282">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</si>
</sst>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Fill="1" applyBorder="1" applyAlignment="1" applyProtection="1">
      <alignment horizontal="left" vertical="top" wrapText="1"/>
      <protection locked="0"/>
    </xf>
    <xf numFmtId="0" fontId="15" fillId="0" borderId="0" xfId="0" applyFont="1" applyFill="1" applyAlignment="1" applyProtection="1">
      <alignment horizontal="left" vertical="top" wrapText="1"/>
      <protection locked="0"/>
    </xf>
    <xf numFmtId="0" fontId="15" fillId="0" borderId="7" xfId="0" applyFont="1" applyFill="1" applyBorder="1" applyAlignment="1" applyProtection="1">
      <alignment horizontal="left" vertical="top" wrapText="1"/>
      <protection locked="0"/>
    </xf>
    <xf numFmtId="0" fontId="15" fillId="0" borderId="8"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9" xfId="0" applyFont="1" applyFill="1" applyBorder="1" applyAlignment="1" applyProtection="1">
      <alignment horizontal="left" vertical="top" wrapText="1"/>
      <protection locked="0"/>
    </xf>
    <xf numFmtId="0" fontId="5" fillId="0" borderId="6"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A22-4279-981C-404EF189CE0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1.6</c:v>
                </c:pt>
                <c:pt idx="2">
                  <c:v>0.01</c:v>
                </c:pt>
                <c:pt idx="3">
                  <c:v>0.01</c:v>
                </c:pt>
                <c:pt idx="4" formatCode="#,##0.00;&quot;△&quot;#,##0.00">
                  <c:v>0</c:v>
                </c:pt>
              </c:numCache>
            </c:numRef>
          </c:val>
          <c:smooth val="0"/>
          <c:extLst>
            <c:ext xmlns:c16="http://schemas.microsoft.com/office/drawing/2014/chart" uri="{C3380CC4-5D6E-409C-BE32-E72D297353CC}">
              <c16:uniqueId val="{00000001-FA22-4279-981C-404EF189CE0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594-4924-9CEE-42ABC744936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94-4924-9CEE-42ABC744936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5A1-4383-9648-55E4A528A42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A1-4383-9648-55E4A528A42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3EC-461F-9B5E-CA153E7A041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EC-461F-9B5E-CA153E7A041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939-42F3-B08F-A41745F382A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39-42F3-B08F-A41745F382A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6B8-4239-AFE6-595AD902174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B8-4239-AFE6-595AD902174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13141.18</c:v>
                </c:pt>
                <c:pt idx="1">
                  <c:v>12094.51</c:v>
                </c:pt>
                <c:pt idx="2">
                  <c:v>10929.82</c:v>
                </c:pt>
                <c:pt idx="3">
                  <c:v>9710.7000000000007</c:v>
                </c:pt>
                <c:pt idx="4">
                  <c:v>8688.77</c:v>
                </c:pt>
              </c:numCache>
            </c:numRef>
          </c:val>
          <c:extLst>
            <c:ext xmlns:c16="http://schemas.microsoft.com/office/drawing/2014/chart" uri="{C3380CC4-5D6E-409C-BE32-E72D297353CC}">
              <c16:uniqueId val="{00000000-CC93-4C66-8A82-DD9D2DACD74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998.42</c:v>
                </c:pt>
                <c:pt idx="1">
                  <c:v>1095.52</c:v>
                </c:pt>
                <c:pt idx="2">
                  <c:v>1056.55</c:v>
                </c:pt>
                <c:pt idx="3">
                  <c:v>1278.54</c:v>
                </c:pt>
                <c:pt idx="4">
                  <c:v>1149.7</c:v>
                </c:pt>
              </c:numCache>
            </c:numRef>
          </c:val>
          <c:smooth val="0"/>
          <c:extLst>
            <c:ext xmlns:c16="http://schemas.microsoft.com/office/drawing/2014/chart" uri="{C3380CC4-5D6E-409C-BE32-E72D297353CC}">
              <c16:uniqueId val="{00000001-CC93-4C66-8A82-DD9D2DACD74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25.87</c:v>
                </c:pt>
                <c:pt idx="1">
                  <c:v>24.62</c:v>
                </c:pt>
                <c:pt idx="2">
                  <c:v>26.72</c:v>
                </c:pt>
                <c:pt idx="3">
                  <c:v>33.25</c:v>
                </c:pt>
                <c:pt idx="4">
                  <c:v>32.69</c:v>
                </c:pt>
              </c:numCache>
            </c:numRef>
          </c:val>
          <c:extLst>
            <c:ext xmlns:c16="http://schemas.microsoft.com/office/drawing/2014/chart" uri="{C3380CC4-5D6E-409C-BE32-E72D297353CC}">
              <c16:uniqueId val="{00000000-95DB-43EB-B638-2A03C712BDF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41.41</c:v>
                </c:pt>
                <c:pt idx="1">
                  <c:v>39.64</c:v>
                </c:pt>
                <c:pt idx="2">
                  <c:v>40</c:v>
                </c:pt>
                <c:pt idx="3">
                  <c:v>38.74</c:v>
                </c:pt>
                <c:pt idx="4">
                  <c:v>35.96</c:v>
                </c:pt>
              </c:numCache>
            </c:numRef>
          </c:val>
          <c:smooth val="0"/>
          <c:extLst>
            <c:ext xmlns:c16="http://schemas.microsoft.com/office/drawing/2014/chart" uri="{C3380CC4-5D6E-409C-BE32-E72D297353CC}">
              <c16:uniqueId val="{00000001-95DB-43EB-B638-2A03C712BDF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644.96</c:v>
                </c:pt>
                <c:pt idx="1">
                  <c:v>678.1</c:v>
                </c:pt>
                <c:pt idx="2">
                  <c:v>634.04999999999995</c:v>
                </c:pt>
                <c:pt idx="3">
                  <c:v>510.96</c:v>
                </c:pt>
                <c:pt idx="4">
                  <c:v>510.9</c:v>
                </c:pt>
              </c:numCache>
            </c:numRef>
          </c:val>
          <c:extLst>
            <c:ext xmlns:c16="http://schemas.microsoft.com/office/drawing/2014/chart" uri="{C3380CC4-5D6E-409C-BE32-E72D297353CC}">
              <c16:uniqueId val="{00000000-E2D5-4AF1-A04E-A890B3EDAD7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417.56</c:v>
                </c:pt>
                <c:pt idx="1">
                  <c:v>449.72</c:v>
                </c:pt>
                <c:pt idx="2">
                  <c:v>437.27</c:v>
                </c:pt>
                <c:pt idx="3">
                  <c:v>456.72</c:v>
                </c:pt>
                <c:pt idx="4">
                  <c:v>481.96</c:v>
                </c:pt>
              </c:numCache>
            </c:numRef>
          </c:val>
          <c:smooth val="0"/>
          <c:extLst>
            <c:ext xmlns:c16="http://schemas.microsoft.com/office/drawing/2014/chart" uri="{C3380CC4-5D6E-409C-BE32-E72D297353CC}">
              <c16:uniqueId val="{00000001-E2D5-4AF1-A04E-A890B3EDAD7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37.5</c:v>
                </c:pt>
                <c:pt idx="1">
                  <c:v>37.5</c:v>
                </c:pt>
                <c:pt idx="2">
                  <c:v>35.94</c:v>
                </c:pt>
                <c:pt idx="3">
                  <c:v>35.94</c:v>
                </c:pt>
                <c:pt idx="4">
                  <c:v>35.94</c:v>
                </c:pt>
              </c:numCache>
            </c:numRef>
          </c:val>
          <c:extLst>
            <c:ext xmlns:c16="http://schemas.microsoft.com/office/drawing/2014/chart" uri="{C3380CC4-5D6E-409C-BE32-E72D297353CC}">
              <c16:uniqueId val="{00000000-EA16-4E5D-9916-55C6B086A28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32.479999999999997</c:v>
                </c:pt>
                <c:pt idx="1">
                  <c:v>30.19</c:v>
                </c:pt>
                <c:pt idx="2">
                  <c:v>28.77</c:v>
                </c:pt>
                <c:pt idx="3">
                  <c:v>26.22</c:v>
                </c:pt>
                <c:pt idx="4">
                  <c:v>26.12</c:v>
                </c:pt>
              </c:numCache>
            </c:numRef>
          </c:val>
          <c:smooth val="0"/>
          <c:extLst>
            <c:ext xmlns:c16="http://schemas.microsoft.com/office/drawing/2014/chart" uri="{C3380CC4-5D6E-409C-BE32-E72D297353CC}">
              <c16:uniqueId val="{00000001-EA16-4E5D-9916-55C6B086A28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56.28</c:v>
                </c:pt>
                <c:pt idx="1">
                  <c:v>54.71</c:v>
                </c:pt>
                <c:pt idx="2">
                  <c:v>54.65</c:v>
                </c:pt>
                <c:pt idx="3">
                  <c:v>52.69</c:v>
                </c:pt>
                <c:pt idx="4">
                  <c:v>52.69</c:v>
                </c:pt>
              </c:numCache>
            </c:numRef>
          </c:val>
          <c:extLst>
            <c:ext xmlns:c16="http://schemas.microsoft.com/office/drawing/2014/chart" uri="{C3380CC4-5D6E-409C-BE32-E72D297353CC}">
              <c16:uniqueId val="{00000000-F6C8-41DD-AB47-A7B99405880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79.2</c:v>
                </c:pt>
                <c:pt idx="1">
                  <c:v>79.09</c:v>
                </c:pt>
                <c:pt idx="2">
                  <c:v>78.900000000000006</c:v>
                </c:pt>
                <c:pt idx="3">
                  <c:v>78.03</c:v>
                </c:pt>
                <c:pt idx="4">
                  <c:v>78.55</c:v>
                </c:pt>
              </c:numCache>
            </c:numRef>
          </c:val>
          <c:smooth val="0"/>
          <c:extLst>
            <c:ext xmlns:c16="http://schemas.microsoft.com/office/drawing/2014/chart" uri="{C3380CC4-5D6E-409C-BE32-E72D297353CC}">
              <c16:uniqueId val="{00000001-F6C8-41DD-AB47-A7B99405880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【1,069.89】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【39.89】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BL47" sqref="BL47:BZ63"/>
    </sheetView>
  </sheetViews>
  <sheetFormatPr defaultColWidth="2.625" defaultRowHeight="13.5" x14ac:dyDescent="0.15"/>
  <cols>
    <col min="1" max="1" width="2.625" customWidth="1"/>
    <col min="2" max="62" width="3.8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0" t="s">
        <v>0</v>
      </c>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row>
    <row r="3" spans="1:78" ht="9.75" customHeight="1" x14ac:dyDescent="0.15">
      <c r="A3" s="2"/>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row>
    <row r="4" spans="1:78" ht="9.75" customHeight="1" x14ac:dyDescent="0.15">
      <c r="A4" s="2"/>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1" t="str">
        <f>データ!H6</f>
        <v>長崎県　佐世保市</v>
      </c>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0" t="s">
        <v>1</v>
      </c>
      <c r="C7" s="40"/>
      <c r="D7" s="40"/>
      <c r="E7" s="40"/>
      <c r="F7" s="40"/>
      <c r="G7" s="40"/>
      <c r="H7" s="40"/>
      <c r="I7" s="40" t="s">
        <v>2</v>
      </c>
      <c r="J7" s="40"/>
      <c r="K7" s="40"/>
      <c r="L7" s="40"/>
      <c r="M7" s="40"/>
      <c r="N7" s="40"/>
      <c r="O7" s="40"/>
      <c r="P7" s="40" t="s">
        <v>3</v>
      </c>
      <c r="Q7" s="40"/>
      <c r="R7" s="40"/>
      <c r="S7" s="40"/>
      <c r="T7" s="40"/>
      <c r="U7" s="40"/>
      <c r="V7" s="40"/>
      <c r="W7" s="40" t="s">
        <v>4</v>
      </c>
      <c r="X7" s="40"/>
      <c r="Y7" s="40"/>
      <c r="Z7" s="40"/>
      <c r="AA7" s="40"/>
      <c r="AB7" s="40"/>
      <c r="AC7" s="40"/>
      <c r="AD7" s="40" t="s">
        <v>5</v>
      </c>
      <c r="AE7" s="40"/>
      <c r="AF7" s="40"/>
      <c r="AG7" s="40"/>
      <c r="AH7" s="40"/>
      <c r="AI7" s="40"/>
      <c r="AJ7" s="40"/>
      <c r="AK7" s="3"/>
      <c r="AL7" s="40" t="s">
        <v>6</v>
      </c>
      <c r="AM7" s="40"/>
      <c r="AN7" s="40"/>
      <c r="AO7" s="40"/>
      <c r="AP7" s="40"/>
      <c r="AQ7" s="40"/>
      <c r="AR7" s="40"/>
      <c r="AS7" s="40"/>
      <c r="AT7" s="40" t="s">
        <v>7</v>
      </c>
      <c r="AU7" s="40"/>
      <c r="AV7" s="40"/>
      <c r="AW7" s="40"/>
      <c r="AX7" s="40"/>
      <c r="AY7" s="40"/>
      <c r="AZ7" s="40"/>
      <c r="BA7" s="40"/>
      <c r="BB7" s="40" t="s">
        <v>8</v>
      </c>
      <c r="BC7" s="40"/>
      <c r="BD7" s="40"/>
      <c r="BE7" s="40"/>
      <c r="BF7" s="40"/>
      <c r="BG7" s="40"/>
      <c r="BH7" s="40"/>
      <c r="BI7" s="40"/>
      <c r="BJ7" s="3"/>
      <c r="BK7" s="3"/>
      <c r="BL7" s="62" t="s">
        <v>9</v>
      </c>
      <c r="BM7" s="63"/>
      <c r="BN7" s="63"/>
      <c r="BO7" s="63"/>
      <c r="BP7" s="63"/>
      <c r="BQ7" s="63"/>
      <c r="BR7" s="63"/>
      <c r="BS7" s="63"/>
      <c r="BT7" s="63"/>
      <c r="BU7" s="63"/>
      <c r="BV7" s="63"/>
      <c r="BW7" s="63"/>
      <c r="BX7" s="63"/>
      <c r="BY7" s="64"/>
    </row>
    <row r="8" spans="1:78" ht="18.75" customHeight="1" x14ac:dyDescent="0.15">
      <c r="A8" s="2"/>
      <c r="B8" s="58" t="str">
        <f>データ!I6</f>
        <v>法非適用</v>
      </c>
      <c r="C8" s="58"/>
      <c r="D8" s="58"/>
      <c r="E8" s="58"/>
      <c r="F8" s="58"/>
      <c r="G8" s="58"/>
      <c r="H8" s="58"/>
      <c r="I8" s="58" t="str">
        <f>データ!J6</f>
        <v>下水道事業</v>
      </c>
      <c r="J8" s="58"/>
      <c r="K8" s="58"/>
      <c r="L8" s="58"/>
      <c r="M8" s="58"/>
      <c r="N8" s="58"/>
      <c r="O8" s="58"/>
      <c r="P8" s="58" t="str">
        <f>データ!K6</f>
        <v>漁業集落排水</v>
      </c>
      <c r="Q8" s="58"/>
      <c r="R8" s="58"/>
      <c r="S8" s="58"/>
      <c r="T8" s="58"/>
      <c r="U8" s="58"/>
      <c r="V8" s="58"/>
      <c r="W8" s="58" t="str">
        <f>データ!L6</f>
        <v>H2</v>
      </c>
      <c r="X8" s="58"/>
      <c r="Y8" s="58"/>
      <c r="Z8" s="58"/>
      <c r="AA8" s="58"/>
      <c r="AB8" s="58"/>
      <c r="AC8" s="58"/>
      <c r="AD8" s="59" t="str">
        <f>データ!$M$6</f>
        <v>非設置</v>
      </c>
      <c r="AE8" s="59"/>
      <c r="AF8" s="59"/>
      <c r="AG8" s="59"/>
      <c r="AH8" s="59"/>
      <c r="AI8" s="59"/>
      <c r="AJ8" s="59"/>
      <c r="AK8" s="3"/>
      <c r="AL8" s="39">
        <f>データ!S6</f>
        <v>236906</v>
      </c>
      <c r="AM8" s="39"/>
      <c r="AN8" s="39"/>
      <c r="AO8" s="39"/>
      <c r="AP8" s="39"/>
      <c r="AQ8" s="39"/>
      <c r="AR8" s="39"/>
      <c r="AS8" s="39"/>
      <c r="AT8" s="38">
        <f>データ!T6</f>
        <v>426.01</v>
      </c>
      <c r="AU8" s="38"/>
      <c r="AV8" s="38"/>
      <c r="AW8" s="38"/>
      <c r="AX8" s="38"/>
      <c r="AY8" s="38"/>
      <c r="AZ8" s="38"/>
      <c r="BA8" s="38"/>
      <c r="BB8" s="38">
        <f>データ!U6</f>
        <v>556.1</v>
      </c>
      <c r="BC8" s="38"/>
      <c r="BD8" s="38"/>
      <c r="BE8" s="38"/>
      <c r="BF8" s="38"/>
      <c r="BG8" s="38"/>
      <c r="BH8" s="38"/>
      <c r="BI8" s="38"/>
      <c r="BJ8" s="3"/>
      <c r="BK8" s="3"/>
      <c r="BL8" s="54" t="s">
        <v>10</v>
      </c>
      <c r="BM8" s="55"/>
      <c r="BN8" s="56" t="s">
        <v>11</v>
      </c>
      <c r="BO8" s="56"/>
      <c r="BP8" s="56"/>
      <c r="BQ8" s="56"/>
      <c r="BR8" s="56"/>
      <c r="BS8" s="56"/>
      <c r="BT8" s="56"/>
      <c r="BU8" s="56"/>
      <c r="BV8" s="56"/>
      <c r="BW8" s="56"/>
      <c r="BX8" s="56"/>
      <c r="BY8" s="57"/>
    </row>
    <row r="9" spans="1:78" ht="18.75" customHeight="1" x14ac:dyDescent="0.15">
      <c r="A9" s="2"/>
      <c r="B9" s="40" t="s">
        <v>12</v>
      </c>
      <c r="C9" s="40"/>
      <c r="D9" s="40"/>
      <c r="E9" s="40"/>
      <c r="F9" s="40"/>
      <c r="G9" s="40"/>
      <c r="H9" s="40"/>
      <c r="I9" s="40" t="s">
        <v>13</v>
      </c>
      <c r="J9" s="40"/>
      <c r="K9" s="40"/>
      <c r="L9" s="40"/>
      <c r="M9" s="40"/>
      <c r="N9" s="40"/>
      <c r="O9" s="40"/>
      <c r="P9" s="40" t="s">
        <v>14</v>
      </c>
      <c r="Q9" s="40"/>
      <c r="R9" s="40"/>
      <c r="S9" s="40"/>
      <c r="T9" s="40"/>
      <c r="U9" s="40"/>
      <c r="V9" s="40"/>
      <c r="W9" s="40" t="s">
        <v>15</v>
      </c>
      <c r="X9" s="40"/>
      <c r="Y9" s="40"/>
      <c r="Z9" s="40"/>
      <c r="AA9" s="40"/>
      <c r="AB9" s="40"/>
      <c r="AC9" s="40"/>
      <c r="AD9" s="40" t="s">
        <v>16</v>
      </c>
      <c r="AE9" s="40"/>
      <c r="AF9" s="40"/>
      <c r="AG9" s="40"/>
      <c r="AH9" s="40"/>
      <c r="AI9" s="40"/>
      <c r="AJ9" s="40"/>
      <c r="AK9" s="3"/>
      <c r="AL9" s="40" t="s">
        <v>17</v>
      </c>
      <c r="AM9" s="40"/>
      <c r="AN9" s="40"/>
      <c r="AO9" s="40"/>
      <c r="AP9" s="40"/>
      <c r="AQ9" s="40"/>
      <c r="AR9" s="40"/>
      <c r="AS9" s="40"/>
      <c r="AT9" s="40" t="s">
        <v>18</v>
      </c>
      <c r="AU9" s="40"/>
      <c r="AV9" s="40"/>
      <c r="AW9" s="40"/>
      <c r="AX9" s="40"/>
      <c r="AY9" s="40"/>
      <c r="AZ9" s="40"/>
      <c r="BA9" s="40"/>
      <c r="BB9" s="40" t="s">
        <v>19</v>
      </c>
      <c r="BC9" s="40"/>
      <c r="BD9" s="40"/>
      <c r="BE9" s="40"/>
      <c r="BF9" s="40"/>
      <c r="BG9" s="40"/>
      <c r="BH9" s="40"/>
      <c r="BI9" s="40"/>
      <c r="BJ9" s="3"/>
      <c r="BK9" s="3"/>
      <c r="BL9" s="41" t="s">
        <v>20</v>
      </c>
      <c r="BM9" s="42"/>
      <c r="BN9" s="43" t="s">
        <v>21</v>
      </c>
      <c r="BO9" s="43"/>
      <c r="BP9" s="43"/>
      <c r="BQ9" s="43"/>
      <c r="BR9" s="43"/>
      <c r="BS9" s="43"/>
      <c r="BT9" s="43"/>
      <c r="BU9" s="43"/>
      <c r="BV9" s="43"/>
      <c r="BW9" s="43"/>
      <c r="BX9" s="43"/>
      <c r="BY9" s="44"/>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7.0000000000000007E-2</v>
      </c>
      <c r="Q10" s="38"/>
      <c r="R10" s="38"/>
      <c r="S10" s="38"/>
      <c r="T10" s="38"/>
      <c r="U10" s="38"/>
      <c r="V10" s="38"/>
      <c r="W10" s="38">
        <f>データ!Q6</f>
        <v>100</v>
      </c>
      <c r="X10" s="38"/>
      <c r="Y10" s="38"/>
      <c r="Z10" s="38"/>
      <c r="AA10" s="38"/>
      <c r="AB10" s="38"/>
      <c r="AC10" s="38"/>
      <c r="AD10" s="39">
        <f>データ!R6</f>
        <v>3341</v>
      </c>
      <c r="AE10" s="39"/>
      <c r="AF10" s="39"/>
      <c r="AG10" s="39"/>
      <c r="AH10" s="39"/>
      <c r="AI10" s="39"/>
      <c r="AJ10" s="39"/>
      <c r="AK10" s="2"/>
      <c r="AL10" s="39">
        <f>データ!V6</f>
        <v>167</v>
      </c>
      <c r="AM10" s="39"/>
      <c r="AN10" s="39"/>
      <c r="AO10" s="39"/>
      <c r="AP10" s="39"/>
      <c r="AQ10" s="39"/>
      <c r="AR10" s="39"/>
      <c r="AS10" s="39"/>
      <c r="AT10" s="38">
        <f>データ!W6</f>
        <v>0.33</v>
      </c>
      <c r="AU10" s="38"/>
      <c r="AV10" s="38"/>
      <c r="AW10" s="38"/>
      <c r="AX10" s="38"/>
      <c r="AY10" s="38"/>
      <c r="AZ10" s="38"/>
      <c r="BA10" s="38"/>
      <c r="BB10" s="38">
        <f>データ!X6</f>
        <v>506.06</v>
      </c>
      <c r="BC10" s="38"/>
      <c r="BD10" s="38"/>
      <c r="BE10" s="38"/>
      <c r="BF10" s="38"/>
      <c r="BG10" s="38"/>
      <c r="BH10" s="38"/>
      <c r="BI10" s="38"/>
      <c r="BJ10" s="2"/>
      <c r="BK10" s="2"/>
      <c r="BL10" s="45" t="s">
        <v>22</v>
      </c>
      <c r="BM10" s="46"/>
      <c r="BN10" s="47" t="s">
        <v>23</v>
      </c>
      <c r="BO10" s="47"/>
      <c r="BP10" s="47"/>
      <c r="BQ10" s="47"/>
      <c r="BR10" s="47"/>
      <c r="BS10" s="47"/>
      <c r="BT10" s="47"/>
      <c r="BU10" s="47"/>
      <c r="BV10" s="47"/>
      <c r="BW10" s="47"/>
      <c r="BX10" s="47"/>
      <c r="BY10" s="4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9" t="s">
        <v>24</v>
      </c>
      <c r="BM11" s="49"/>
      <c r="BN11" s="49"/>
      <c r="BO11" s="49"/>
      <c r="BP11" s="49"/>
      <c r="BQ11" s="49"/>
      <c r="BR11" s="49"/>
      <c r="BS11" s="49"/>
      <c r="BT11" s="49"/>
      <c r="BU11" s="49"/>
      <c r="BV11" s="49"/>
      <c r="BW11" s="49"/>
      <c r="BX11" s="49"/>
      <c r="BY11" s="49"/>
      <c r="BZ11" s="4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9"/>
      <c r="BM12" s="49"/>
      <c r="BN12" s="49"/>
      <c r="BO12" s="49"/>
      <c r="BP12" s="49"/>
      <c r="BQ12" s="49"/>
      <c r="BR12" s="49"/>
      <c r="BS12" s="49"/>
      <c r="BT12" s="49"/>
      <c r="BU12" s="49"/>
      <c r="BV12" s="49"/>
      <c r="BW12" s="49"/>
      <c r="BX12" s="49"/>
      <c r="BY12" s="49"/>
      <c r="BZ12" s="4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0"/>
      <c r="BM13" s="50"/>
      <c r="BN13" s="50"/>
      <c r="BO13" s="50"/>
      <c r="BP13" s="50"/>
      <c r="BQ13" s="50"/>
      <c r="BR13" s="50"/>
      <c r="BS13" s="50"/>
      <c r="BT13" s="50"/>
      <c r="BU13" s="50"/>
      <c r="BV13" s="50"/>
      <c r="BW13" s="50"/>
      <c r="BX13" s="50"/>
      <c r="BY13" s="50"/>
      <c r="BZ13" s="50"/>
    </row>
    <row r="14" spans="1:78" ht="13.5" customHeight="1" x14ac:dyDescent="0.15">
      <c r="A14" s="2"/>
      <c r="B14" s="51" t="s">
        <v>25</v>
      </c>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3"/>
      <c r="BK14" s="2"/>
      <c r="BL14" s="31" t="s">
        <v>26</v>
      </c>
      <c r="BM14" s="32"/>
      <c r="BN14" s="32"/>
      <c r="BO14" s="32"/>
      <c r="BP14" s="32"/>
      <c r="BQ14" s="32"/>
      <c r="BR14" s="32"/>
      <c r="BS14" s="32"/>
      <c r="BT14" s="32"/>
      <c r="BU14" s="32"/>
      <c r="BV14" s="32"/>
      <c r="BW14" s="32"/>
      <c r="BX14" s="32"/>
      <c r="BY14" s="32"/>
      <c r="BZ14" s="33"/>
    </row>
    <row r="15" spans="1:78" ht="13.5" customHeight="1" x14ac:dyDescent="0.15">
      <c r="A15" s="2"/>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30"/>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3" t="s">
        <v>117</v>
      </c>
      <c r="BM16" s="74"/>
      <c r="BN16" s="74"/>
      <c r="BO16" s="74"/>
      <c r="BP16" s="74"/>
      <c r="BQ16" s="74"/>
      <c r="BR16" s="74"/>
      <c r="BS16" s="74"/>
      <c r="BT16" s="74"/>
      <c r="BU16" s="74"/>
      <c r="BV16" s="74"/>
      <c r="BW16" s="74"/>
      <c r="BX16" s="74"/>
      <c r="BY16" s="74"/>
      <c r="BZ16" s="7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3"/>
      <c r="BM17" s="74"/>
      <c r="BN17" s="74"/>
      <c r="BO17" s="74"/>
      <c r="BP17" s="74"/>
      <c r="BQ17" s="74"/>
      <c r="BR17" s="74"/>
      <c r="BS17" s="74"/>
      <c r="BT17" s="74"/>
      <c r="BU17" s="74"/>
      <c r="BV17" s="74"/>
      <c r="BW17" s="74"/>
      <c r="BX17" s="74"/>
      <c r="BY17" s="74"/>
      <c r="BZ17" s="7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3"/>
      <c r="BM18" s="74"/>
      <c r="BN18" s="74"/>
      <c r="BO18" s="74"/>
      <c r="BP18" s="74"/>
      <c r="BQ18" s="74"/>
      <c r="BR18" s="74"/>
      <c r="BS18" s="74"/>
      <c r="BT18" s="74"/>
      <c r="BU18" s="74"/>
      <c r="BV18" s="74"/>
      <c r="BW18" s="74"/>
      <c r="BX18" s="74"/>
      <c r="BY18" s="74"/>
      <c r="BZ18" s="7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3"/>
      <c r="BM19" s="74"/>
      <c r="BN19" s="74"/>
      <c r="BO19" s="74"/>
      <c r="BP19" s="74"/>
      <c r="BQ19" s="74"/>
      <c r="BR19" s="74"/>
      <c r="BS19" s="74"/>
      <c r="BT19" s="74"/>
      <c r="BU19" s="74"/>
      <c r="BV19" s="74"/>
      <c r="BW19" s="74"/>
      <c r="BX19" s="74"/>
      <c r="BY19" s="74"/>
      <c r="BZ19" s="7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3"/>
      <c r="BM20" s="74"/>
      <c r="BN20" s="74"/>
      <c r="BO20" s="74"/>
      <c r="BP20" s="74"/>
      <c r="BQ20" s="74"/>
      <c r="BR20" s="74"/>
      <c r="BS20" s="74"/>
      <c r="BT20" s="74"/>
      <c r="BU20" s="74"/>
      <c r="BV20" s="74"/>
      <c r="BW20" s="74"/>
      <c r="BX20" s="74"/>
      <c r="BY20" s="74"/>
      <c r="BZ20" s="7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3"/>
      <c r="BM21" s="74"/>
      <c r="BN21" s="74"/>
      <c r="BO21" s="74"/>
      <c r="BP21" s="74"/>
      <c r="BQ21" s="74"/>
      <c r="BR21" s="74"/>
      <c r="BS21" s="74"/>
      <c r="BT21" s="74"/>
      <c r="BU21" s="74"/>
      <c r="BV21" s="74"/>
      <c r="BW21" s="74"/>
      <c r="BX21" s="74"/>
      <c r="BY21" s="74"/>
      <c r="BZ21" s="7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3"/>
      <c r="BM22" s="74"/>
      <c r="BN22" s="74"/>
      <c r="BO22" s="74"/>
      <c r="BP22" s="74"/>
      <c r="BQ22" s="74"/>
      <c r="BR22" s="74"/>
      <c r="BS22" s="74"/>
      <c r="BT22" s="74"/>
      <c r="BU22" s="74"/>
      <c r="BV22" s="74"/>
      <c r="BW22" s="74"/>
      <c r="BX22" s="74"/>
      <c r="BY22" s="74"/>
      <c r="BZ22" s="7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3"/>
      <c r="BM23" s="74"/>
      <c r="BN23" s="74"/>
      <c r="BO23" s="74"/>
      <c r="BP23" s="74"/>
      <c r="BQ23" s="74"/>
      <c r="BR23" s="74"/>
      <c r="BS23" s="74"/>
      <c r="BT23" s="74"/>
      <c r="BU23" s="74"/>
      <c r="BV23" s="74"/>
      <c r="BW23" s="74"/>
      <c r="BX23" s="74"/>
      <c r="BY23" s="74"/>
      <c r="BZ23" s="7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3"/>
      <c r="BM24" s="74"/>
      <c r="BN24" s="74"/>
      <c r="BO24" s="74"/>
      <c r="BP24" s="74"/>
      <c r="BQ24" s="74"/>
      <c r="BR24" s="74"/>
      <c r="BS24" s="74"/>
      <c r="BT24" s="74"/>
      <c r="BU24" s="74"/>
      <c r="BV24" s="74"/>
      <c r="BW24" s="74"/>
      <c r="BX24" s="74"/>
      <c r="BY24" s="74"/>
      <c r="BZ24" s="7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3"/>
      <c r="BM25" s="74"/>
      <c r="BN25" s="74"/>
      <c r="BO25" s="74"/>
      <c r="BP25" s="74"/>
      <c r="BQ25" s="74"/>
      <c r="BR25" s="74"/>
      <c r="BS25" s="74"/>
      <c r="BT25" s="74"/>
      <c r="BU25" s="74"/>
      <c r="BV25" s="74"/>
      <c r="BW25" s="74"/>
      <c r="BX25" s="74"/>
      <c r="BY25" s="74"/>
      <c r="BZ25" s="7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3"/>
      <c r="BM26" s="74"/>
      <c r="BN26" s="74"/>
      <c r="BO26" s="74"/>
      <c r="BP26" s="74"/>
      <c r="BQ26" s="74"/>
      <c r="BR26" s="74"/>
      <c r="BS26" s="74"/>
      <c r="BT26" s="74"/>
      <c r="BU26" s="74"/>
      <c r="BV26" s="74"/>
      <c r="BW26" s="74"/>
      <c r="BX26" s="74"/>
      <c r="BY26" s="74"/>
      <c r="BZ26" s="7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3"/>
      <c r="BM27" s="74"/>
      <c r="BN27" s="74"/>
      <c r="BO27" s="74"/>
      <c r="BP27" s="74"/>
      <c r="BQ27" s="74"/>
      <c r="BR27" s="74"/>
      <c r="BS27" s="74"/>
      <c r="BT27" s="74"/>
      <c r="BU27" s="74"/>
      <c r="BV27" s="74"/>
      <c r="BW27" s="74"/>
      <c r="BX27" s="74"/>
      <c r="BY27" s="74"/>
      <c r="BZ27" s="7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3"/>
      <c r="BM28" s="74"/>
      <c r="BN28" s="74"/>
      <c r="BO28" s="74"/>
      <c r="BP28" s="74"/>
      <c r="BQ28" s="74"/>
      <c r="BR28" s="74"/>
      <c r="BS28" s="74"/>
      <c r="BT28" s="74"/>
      <c r="BU28" s="74"/>
      <c r="BV28" s="74"/>
      <c r="BW28" s="74"/>
      <c r="BX28" s="74"/>
      <c r="BY28" s="74"/>
      <c r="BZ28" s="7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3"/>
      <c r="BM29" s="74"/>
      <c r="BN29" s="74"/>
      <c r="BO29" s="74"/>
      <c r="BP29" s="74"/>
      <c r="BQ29" s="74"/>
      <c r="BR29" s="74"/>
      <c r="BS29" s="74"/>
      <c r="BT29" s="74"/>
      <c r="BU29" s="74"/>
      <c r="BV29" s="74"/>
      <c r="BW29" s="74"/>
      <c r="BX29" s="74"/>
      <c r="BY29" s="74"/>
      <c r="BZ29" s="7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3"/>
      <c r="BM30" s="74"/>
      <c r="BN30" s="74"/>
      <c r="BO30" s="74"/>
      <c r="BP30" s="74"/>
      <c r="BQ30" s="74"/>
      <c r="BR30" s="74"/>
      <c r="BS30" s="74"/>
      <c r="BT30" s="74"/>
      <c r="BU30" s="74"/>
      <c r="BV30" s="74"/>
      <c r="BW30" s="74"/>
      <c r="BX30" s="74"/>
      <c r="BY30" s="74"/>
      <c r="BZ30" s="7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3"/>
      <c r="BM31" s="74"/>
      <c r="BN31" s="74"/>
      <c r="BO31" s="74"/>
      <c r="BP31" s="74"/>
      <c r="BQ31" s="74"/>
      <c r="BR31" s="74"/>
      <c r="BS31" s="74"/>
      <c r="BT31" s="74"/>
      <c r="BU31" s="74"/>
      <c r="BV31" s="74"/>
      <c r="BW31" s="74"/>
      <c r="BX31" s="74"/>
      <c r="BY31" s="74"/>
      <c r="BZ31" s="7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3"/>
      <c r="BM32" s="74"/>
      <c r="BN32" s="74"/>
      <c r="BO32" s="74"/>
      <c r="BP32" s="74"/>
      <c r="BQ32" s="74"/>
      <c r="BR32" s="74"/>
      <c r="BS32" s="74"/>
      <c r="BT32" s="74"/>
      <c r="BU32" s="74"/>
      <c r="BV32" s="74"/>
      <c r="BW32" s="74"/>
      <c r="BX32" s="74"/>
      <c r="BY32" s="74"/>
      <c r="BZ32" s="7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3"/>
      <c r="BM33" s="74"/>
      <c r="BN33" s="74"/>
      <c r="BO33" s="74"/>
      <c r="BP33" s="74"/>
      <c r="BQ33" s="74"/>
      <c r="BR33" s="74"/>
      <c r="BS33" s="74"/>
      <c r="BT33" s="74"/>
      <c r="BU33" s="74"/>
      <c r="BV33" s="74"/>
      <c r="BW33" s="74"/>
      <c r="BX33" s="74"/>
      <c r="BY33" s="74"/>
      <c r="BZ33" s="7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3"/>
      <c r="BM34" s="74"/>
      <c r="BN34" s="74"/>
      <c r="BO34" s="74"/>
      <c r="BP34" s="74"/>
      <c r="BQ34" s="74"/>
      <c r="BR34" s="74"/>
      <c r="BS34" s="74"/>
      <c r="BT34" s="74"/>
      <c r="BU34" s="74"/>
      <c r="BV34" s="74"/>
      <c r="BW34" s="74"/>
      <c r="BX34" s="74"/>
      <c r="BY34" s="74"/>
      <c r="BZ34" s="75"/>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3"/>
      <c r="BM35" s="74"/>
      <c r="BN35" s="74"/>
      <c r="BO35" s="74"/>
      <c r="BP35" s="74"/>
      <c r="BQ35" s="74"/>
      <c r="BR35" s="74"/>
      <c r="BS35" s="74"/>
      <c r="BT35" s="74"/>
      <c r="BU35" s="74"/>
      <c r="BV35" s="74"/>
      <c r="BW35" s="74"/>
      <c r="BX35" s="74"/>
      <c r="BY35" s="74"/>
      <c r="BZ35" s="7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3"/>
      <c r="BM36" s="74"/>
      <c r="BN36" s="74"/>
      <c r="BO36" s="74"/>
      <c r="BP36" s="74"/>
      <c r="BQ36" s="74"/>
      <c r="BR36" s="74"/>
      <c r="BS36" s="74"/>
      <c r="BT36" s="74"/>
      <c r="BU36" s="74"/>
      <c r="BV36" s="74"/>
      <c r="BW36" s="74"/>
      <c r="BX36" s="74"/>
      <c r="BY36" s="74"/>
      <c r="BZ36" s="7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3"/>
      <c r="BM37" s="74"/>
      <c r="BN37" s="74"/>
      <c r="BO37" s="74"/>
      <c r="BP37" s="74"/>
      <c r="BQ37" s="74"/>
      <c r="BR37" s="74"/>
      <c r="BS37" s="74"/>
      <c r="BT37" s="74"/>
      <c r="BU37" s="74"/>
      <c r="BV37" s="74"/>
      <c r="BW37" s="74"/>
      <c r="BX37" s="74"/>
      <c r="BY37" s="74"/>
      <c r="BZ37" s="7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3"/>
      <c r="BM38" s="74"/>
      <c r="BN38" s="74"/>
      <c r="BO38" s="74"/>
      <c r="BP38" s="74"/>
      <c r="BQ38" s="74"/>
      <c r="BR38" s="74"/>
      <c r="BS38" s="74"/>
      <c r="BT38" s="74"/>
      <c r="BU38" s="74"/>
      <c r="BV38" s="74"/>
      <c r="BW38" s="74"/>
      <c r="BX38" s="74"/>
      <c r="BY38" s="74"/>
      <c r="BZ38" s="7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3"/>
      <c r="BM39" s="74"/>
      <c r="BN39" s="74"/>
      <c r="BO39" s="74"/>
      <c r="BP39" s="74"/>
      <c r="BQ39" s="74"/>
      <c r="BR39" s="74"/>
      <c r="BS39" s="74"/>
      <c r="BT39" s="74"/>
      <c r="BU39" s="74"/>
      <c r="BV39" s="74"/>
      <c r="BW39" s="74"/>
      <c r="BX39" s="74"/>
      <c r="BY39" s="74"/>
      <c r="BZ39" s="7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3"/>
      <c r="BM40" s="74"/>
      <c r="BN40" s="74"/>
      <c r="BO40" s="74"/>
      <c r="BP40" s="74"/>
      <c r="BQ40" s="74"/>
      <c r="BR40" s="74"/>
      <c r="BS40" s="74"/>
      <c r="BT40" s="74"/>
      <c r="BU40" s="74"/>
      <c r="BV40" s="74"/>
      <c r="BW40" s="74"/>
      <c r="BX40" s="74"/>
      <c r="BY40" s="74"/>
      <c r="BZ40" s="7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3"/>
      <c r="BM41" s="74"/>
      <c r="BN41" s="74"/>
      <c r="BO41" s="74"/>
      <c r="BP41" s="74"/>
      <c r="BQ41" s="74"/>
      <c r="BR41" s="74"/>
      <c r="BS41" s="74"/>
      <c r="BT41" s="74"/>
      <c r="BU41" s="74"/>
      <c r="BV41" s="74"/>
      <c r="BW41" s="74"/>
      <c r="BX41" s="74"/>
      <c r="BY41" s="74"/>
      <c r="BZ41" s="7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3"/>
      <c r="BM42" s="74"/>
      <c r="BN42" s="74"/>
      <c r="BO42" s="74"/>
      <c r="BP42" s="74"/>
      <c r="BQ42" s="74"/>
      <c r="BR42" s="74"/>
      <c r="BS42" s="74"/>
      <c r="BT42" s="74"/>
      <c r="BU42" s="74"/>
      <c r="BV42" s="74"/>
      <c r="BW42" s="74"/>
      <c r="BX42" s="74"/>
      <c r="BY42" s="74"/>
      <c r="BZ42" s="7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3"/>
      <c r="BM43" s="74"/>
      <c r="BN43" s="74"/>
      <c r="BO43" s="74"/>
      <c r="BP43" s="74"/>
      <c r="BQ43" s="74"/>
      <c r="BR43" s="74"/>
      <c r="BS43" s="74"/>
      <c r="BT43" s="74"/>
      <c r="BU43" s="74"/>
      <c r="BV43" s="74"/>
      <c r="BW43" s="74"/>
      <c r="BX43" s="74"/>
      <c r="BY43" s="74"/>
      <c r="BZ43" s="7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6"/>
      <c r="BM44" s="77"/>
      <c r="BN44" s="77"/>
      <c r="BO44" s="77"/>
      <c r="BP44" s="77"/>
      <c r="BQ44" s="77"/>
      <c r="BR44" s="77"/>
      <c r="BS44" s="77"/>
      <c r="BT44" s="77"/>
      <c r="BU44" s="77"/>
      <c r="BV44" s="77"/>
      <c r="BW44" s="77"/>
      <c r="BX44" s="77"/>
      <c r="BY44" s="77"/>
      <c r="BZ44" s="7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27</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9" t="s">
        <v>116</v>
      </c>
      <c r="BM47" s="80"/>
      <c r="BN47" s="80"/>
      <c r="BO47" s="80"/>
      <c r="BP47" s="80"/>
      <c r="BQ47" s="80"/>
      <c r="BR47" s="80"/>
      <c r="BS47" s="80"/>
      <c r="BT47" s="80"/>
      <c r="BU47" s="80"/>
      <c r="BV47" s="80"/>
      <c r="BW47" s="80"/>
      <c r="BX47" s="80"/>
      <c r="BY47" s="80"/>
      <c r="BZ47" s="8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9"/>
      <c r="BM48" s="80"/>
      <c r="BN48" s="80"/>
      <c r="BO48" s="80"/>
      <c r="BP48" s="80"/>
      <c r="BQ48" s="80"/>
      <c r="BR48" s="80"/>
      <c r="BS48" s="80"/>
      <c r="BT48" s="80"/>
      <c r="BU48" s="80"/>
      <c r="BV48" s="80"/>
      <c r="BW48" s="80"/>
      <c r="BX48" s="80"/>
      <c r="BY48" s="80"/>
      <c r="BZ48" s="8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9"/>
      <c r="BM49" s="80"/>
      <c r="BN49" s="80"/>
      <c r="BO49" s="80"/>
      <c r="BP49" s="80"/>
      <c r="BQ49" s="80"/>
      <c r="BR49" s="80"/>
      <c r="BS49" s="80"/>
      <c r="BT49" s="80"/>
      <c r="BU49" s="80"/>
      <c r="BV49" s="80"/>
      <c r="BW49" s="80"/>
      <c r="BX49" s="80"/>
      <c r="BY49" s="80"/>
      <c r="BZ49" s="8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9"/>
      <c r="BM50" s="80"/>
      <c r="BN50" s="80"/>
      <c r="BO50" s="80"/>
      <c r="BP50" s="80"/>
      <c r="BQ50" s="80"/>
      <c r="BR50" s="80"/>
      <c r="BS50" s="80"/>
      <c r="BT50" s="80"/>
      <c r="BU50" s="80"/>
      <c r="BV50" s="80"/>
      <c r="BW50" s="80"/>
      <c r="BX50" s="80"/>
      <c r="BY50" s="80"/>
      <c r="BZ50" s="8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9"/>
      <c r="BM51" s="80"/>
      <c r="BN51" s="80"/>
      <c r="BO51" s="80"/>
      <c r="BP51" s="80"/>
      <c r="BQ51" s="80"/>
      <c r="BR51" s="80"/>
      <c r="BS51" s="80"/>
      <c r="BT51" s="80"/>
      <c r="BU51" s="80"/>
      <c r="BV51" s="80"/>
      <c r="BW51" s="80"/>
      <c r="BX51" s="80"/>
      <c r="BY51" s="80"/>
      <c r="BZ51" s="8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9"/>
      <c r="BM52" s="80"/>
      <c r="BN52" s="80"/>
      <c r="BO52" s="80"/>
      <c r="BP52" s="80"/>
      <c r="BQ52" s="80"/>
      <c r="BR52" s="80"/>
      <c r="BS52" s="80"/>
      <c r="BT52" s="80"/>
      <c r="BU52" s="80"/>
      <c r="BV52" s="80"/>
      <c r="BW52" s="80"/>
      <c r="BX52" s="80"/>
      <c r="BY52" s="80"/>
      <c r="BZ52" s="8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9"/>
      <c r="BM53" s="80"/>
      <c r="BN53" s="80"/>
      <c r="BO53" s="80"/>
      <c r="BP53" s="80"/>
      <c r="BQ53" s="80"/>
      <c r="BR53" s="80"/>
      <c r="BS53" s="80"/>
      <c r="BT53" s="80"/>
      <c r="BU53" s="80"/>
      <c r="BV53" s="80"/>
      <c r="BW53" s="80"/>
      <c r="BX53" s="80"/>
      <c r="BY53" s="80"/>
      <c r="BZ53" s="8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9"/>
      <c r="BM54" s="80"/>
      <c r="BN54" s="80"/>
      <c r="BO54" s="80"/>
      <c r="BP54" s="80"/>
      <c r="BQ54" s="80"/>
      <c r="BR54" s="80"/>
      <c r="BS54" s="80"/>
      <c r="BT54" s="80"/>
      <c r="BU54" s="80"/>
      <c r="BV54" s="80"/>
      <c r="BW54" s="80"/>
      <c r="BX54" s="80"/>
      <c r="BY54" s="80"/>
      <c r="BZ54" s="8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9"/>
      <c r="BM55" s="80"/>
      <c r="BN55" s="80"/>
      <c r="BO55" s="80"/>
      <c r="BP55" s="80"/>
      <c r="BQ55" s="80"/>
      <c r="BR55" s="80"/>
      <c r="BS55" s="80"/>
      <c r="BT55" s="80"/>
      <c r="BU55" s="80"/>
      <c r="BV55" s="80"/>
      <c r="BW55" s="80"/>
      <c r="BX55" s="80"/>
      <c r="BY55" s="80"/>
      <c r="BZ55" s="8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9"/>
      <c r="BM56" s="80"/>
      <c r="BN56" s="80"/>
      <c r="BO56" s="80"/>
      <c r="BP56" s="80"/>
      <c r="BQ56" s="80"/>
      <c r="BR56" s="80"/>
      <c r="BS56" s="80"/>
      <c r="BT56" s="80"/>
      <c r="BU56" s="80"/>
      <c r="BV56" s="80"/>
      <c r="BW56" s="80"/>
      <c r="BX56" s="80"/>
      <c r="BY56" s="80"/>
      <c r="BZ56" s="8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9"/>
      <c r="BM57" s="80"/>
      <c r="BN57" s="80"/>
      <c r="BO57" s="80"/>
      <c r="BP57" s="80"/>
      <c r="BQ57" s="80"/>
      <c r="BR57" s="80"/>
      <c r="BS57" s="80"/>
      <c r="BT57" s="80"/>
      <c r="BU57" s="80"/>
      <c r="BV57" s="80"/>
      <c r="BW57" s="80"/>
      <c r="BX57" s="80"/>
      <c r="BY57" s="80"/>
      <c r="BZ57" s="8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9"/>
      <c r="BM58" s="80"/>
      <c r="BN58" s="80"/>
      <c r="BO58" s="80"/>
      <c r="BP58" s="80"/>
      <c r="BQ58" s="80"/>
      <c r="BR58" s="80"/>
      <c r="BS58" s="80"/>
      <c r="BT58" s="80"/>
      <c r="BU58" s="80"/>
      <c r="BV58" s="80"/>
      <c r="BW58" s="80"/>
      <c r="BX58" s="80"/>
      <c r="BY58" s="80"/>
      <c r="BZ58" s="8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9"/>
      <c r="BM59" s="80"/>
      <c r="BN59" s="80"/>
      <c r="BO59" s="80"/>
      <c r="BP59" s="80"/>
      <c r="BQ59" s="80"/>
      <c r="BR59" s="80"/>
      <c r="BS59" s="80"/>
      <c r="BT59" s="80"/>
      <c r="BU59" s="80"/>
      <c r="BV59" s="80"/>
      <c r="BW59" s="80"/>
      <c r="BX59" s="80"/>
      <c r="BY59" s="80"/>
      <c r="BZ59" s="81"/>
    </row>
    <row r="60" spans="1:78" ht="13.5" customHeight="1" x14ac:dyDescent="0.15">
      <c r="A60" s="2"/>
      <c r="B60" s="28" t="s">
        <v>28</v>
      </c>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30"/>
      <c r="BK60" s="2"/>
      <c r="BL60" s="79"/>
      <c r="BM60" s="80"/>
      <c r="BN60" s="80"/>
      <c r="BO60" s="80"/>
      <c r="BP60" s="80"/>
      <c r="BQ60" s="80"/>
      <c r="BR60" s="80"/>
      <c r="BS60" s="80"/>
      <c r="BT60" s="80"/>
      <c r="BU60" s="80"/>
      <c r="BV60" s="80"/>
      <c r="BW60" s="80"/>
      <c r="BX60" s="80"/>
      <c r="BY60" s="80"/>
      <c r="BZ60" s="81"/>
    </row>
    <row r="61" spans="1:78" ht="13.5" customHeight="1" x14ac:dyDescent="0.15">
      <c r="A61" s="2"/>
      <c r="B61" s="28"/>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30"/>
      <c r="BK61" s="2"/>
      <c r="BL61" s="79"/>
      <c r="BM61" s="80"/>
      <c r="BN61" s="80"/>
      <c r="BO61" s="80"/>
      <c r="BP61" s="80"/>
      <c r="BQ61" s="80"/>
      <c r="BR61" s="80"/>
      <c r="BS61" s="80"/>
      <c r="BT61" s="80"/>
      <c r="BU61" s="80"/>
      <c r="BV61" s="80"/>
      <c r="BW61" s="80"/>
      <c r="BX61" s="80"/>
      <c r="BY61" s="80"/>
      <c r="BZ61" s="8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9"/>
      <c r="BM62" s="80"/>
      <c r="BN62" s="80"/>
      <c r="BO62" s="80"/>
      <c r="BP62" s="80"/>
      <c r="BQ62" s="80"/>
      <c r="BR62" s="80"/>
      <c r="BS62" s="80"/>
      <c r="BT62" s="80"/>
      <c r="BU62" s="80"/>
      <c r="BV62" s="80"/>
      <c r="BW62" s="80"/>
      <c r="BX62" s="80"/>
      <c r="BY62" s="80"/>
      <c r="BZ62" s="8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2"/>
      <c r="BM63" s="83"/>
      <c r="BN63" s="83"/>
      <c r="BO63" s="83"/>
      <c r="BP63" s="83"/>
      <c r="BQ63" s="83"/>
      <c r="BR63" s="83"/>
      <c r="BS63" s="83"/>
      <c r="BT63" s="83"/>
      <c r="BU63" s="83"/>
      <c r="BV63" s="83"/>
      <c r="BW63" s="83"/>
      <c r="BX63" s="83"/>
      <c r="BY63" s="83"/>
      <c r="BZ63" s="8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29</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3" t="s">
        <v>118</v>
      </c>
      <c r="BM66" s="74"/>
      <c r="BN66" s="74"/>
      <c r="BO66" s="74"/>
      <c r="BP66" s="74"/>
      <c r="BQ66" s="74"/>
      <c r="BR66" s="74"/>
      <c r="BS66" s="74"/>
      <c r="BT66" s="74"/>
      <c r="BU66" s="74"/>
      <c r="BV66" s="74"/>
      <c r="BW66" s="74"/>
      <c r="BX66" s="74"/>
      <c r="BY66" s="74"/>
      <c r="BZ66" s="75"/>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3"/>
      <c r="BM67" s="74"/>
      <c r="BN67" s="74"/>
      <c r="BO67" s="74"/>
      <c r="BP67" s="74"/>
      <c r="BQ67" s="74"/>
      <c r="BR67" s="74"/>
      <c r="BS67" s="74"/>
      <c r="BT67" s="74"/>
      <c r="BU67" s="74"/>
      <c r="BV67" s="74"/>
      <c r="BW67" s="74"/>
      <c r="BX67" s="74"/>
      <c r="BY67" s="74"/>
      <c r="BZ67" s="75"/>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3"/>
      <c r="BM68" s="74"/>
      <c r="BN68" s="74"/>
      <c r="BO68" s="74"/>
      <c r="BP68" s="74"/>
      <c r="BQ68" s="74"/>
      <c r="BR68" s="74"/>
      <c r="BS68" s="74"/>
      <c r="BT68" s="74"/>
      <c r="BU68" s="74"/>
      <c r="BV68" s="74"/>
      <c r="BW68" s="74"/>
      <c r="BX68" s="74"/>
      <c r="BY68" s="74"/>
      <c r="BZ68" s="75"/>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3"/>
      <c r="BM69" s="74"/>
      <c r="BN69" s="74"/>
      <c r="BO69" s="74"/>
      <c r="BP69" s="74"/>
      <c r="BQ69" s="74"/>
      <c r="BR69" s="74"/>
      <c r="BS69" s="74"/>
      <c r="BT69" s="74"/>
      <c r="BU69" s="74"/>
      <c r="BV69" s="74"/>
      <c r="BW69" s="74"/>
      <c r="BX69" s="74"/>
      <c r="BY69" s="74"/>
      <c r="BZ69" s="75"/>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3"/>
      <c r="BM70" s="74"/>
      <c r="BN70" s="74"/>
      <c r="BO70" s="74"/>
      <c r="BP70" s="74"/>
      <c r="BQ70" s="74"/>
      <c r="BR70" s="74"/>
      <c r="BS70" s="74"/>
      <c r="BT70" s="74"/>
      <c r="BU70" s="74"/>
      <c r="BV70" s="74"/>
      <c r="BW70" s="74"/>
      <c r="BX70" s="74"/>
      <c r="BY70" s="74"/>
      <c r="BZ70" s="75"/>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3"/>
      <c r="BM71" s="74"/>
      <c r="BN71" s="74"/>
      <c r="BO71" s="74"/>
      <c r="BP71" s="74"/>
      <c r="BQ71" s="74"/>
      <c r="BR71" s="74"/>
      <c r="BS71" s="74"/>
      <c r="BT71" s="74"/>
      <c r="BU71" s="74"/>
      <c r="BV71" s="74"/>
      <c r="BW71" s="74"/>
      <c r="BX71" s="74"/>
      <c r="BY71" s="74"/>
      <c r="BZ71" s="75"/>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3"/>
      <c r="BM72" s="74"/>
      <c r="BN72" s="74"/>
      <c r="BO72" s="74"/>
      <c r="BP72" s="74"/>
      <c r="BQ72" s="74"/>
      <c r="BR72" s="74"/>
      <c r="BS72" s="74"/>
      <c r="BT72" s="74"/>
      <c r="BU72" s="74"/>
      <c r="BV72" s="74"/>
      <c r="BW72" s="74"/>
      <c r="BX72" s="74"/>
      <c r="BY72" s="74"/>
      <c r="BZ72" s="75"/>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3"/>
      <c r="BM73" s="74"/>
      <c r="BN73" s="74"/>
      <c r="BO73" s="74"/>
      <c r="BP73" s="74"/>
      <c r="BQ73" s="74"/>
      <c r="BR73" s="74"/>
      <c r="BS73" s="74"/>
      <c r="BT73" s="74"/>
      <c r="BU73" s="74"/>
      <c r="BV73" s="74"/>
      <c r="BW73" s="74"/>
      <c r="BX73" s="74"/>
      <c r="BY73" s="74"/>
      <c r="BZ73" s="75"/>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3"/>
      <c r="BM74" s="74"/>
      <c r="BN74" s="74"/>
      <c r="BO74" s="74"/>
      <c r="BP74" s="74"/>
      <c r="BQ74" s="74"/>
      <c r="BR74" s="74"/>
      <c r="BS74" s="74"/>
      <c r="BT74" s="74"/>
      <c r="BU74" s="74"/>
      <c r="BV74" s="74"/>
      <c r="BW74" s="74"/>
      <c r="BX74" s="74"/>
      <c r="BY74" s="74"/>
      <c r="BZ74" s="75"/>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3"/>
      <c r="BM75" s="74"/>
      <c r="BN75" s="74"/>
      <c r="BO75" s="74"/>
      <c r="BP75" s="74"/>
      <c r="BQ75" s="74"/>
      <c r="BR75" s="74"/>
      <c r="BS75" s="74"/>
      <c r="BT75" s="74"/>
      <c r="BU75" s="74"/>
      <c r="BV75" s="74"/>
      <c r="BW75" s="74"/>
      <c r="BX75" s="74"/>
      <c r="BY75" s="74"/>
      <c r="BZ75" s="75"/>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3"/>
      <c r="BM76" s="74"/>
      <c r="BN76" s="74"/>
      <c r="BO76" s="74"/>
      <c r="BP76" s="74"/>
      <c r="BQ76" s="74"/>
      <c r="BR76" s="74"/>
      <c r="BS76" s="74"/>
      <c r="BT76" s="74"/>
      <c r="BU76" s="74"/>
      <c r="BV76" s="74"/>
      <c r="BW76" s="74"/>
      <c r="BX76" s="74"/>
      <c r="BY76" s="74"/>
      <c r="BZ76" s="75"/>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3"/>
      <c r="BM77" s="74"/>
      <c r="BN77" s="74"/>
      <c r="BO77" s="74"/>
      <c r="BP77" s="74"/>
      <c r="BQ77" s="74"/>
      <c r="BR77" s="74"/>
      <c r="BS77" s="74"/>
      <c r="BT77" s="74"/>
      <c r="BU77" s="74"/>
      <c r="BV77" s="74"/>
      <c r="BW77" s="74"/>
      <c r="BX77" s="74"/>
      <c r="BY77" s="74"/>
      <c r="BZ77" s="75"/>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3"/>
      <c r="BM78" s="74"/>
      <c r="BN78" s="74"/>
      <c r="BO78" s="74"/>
      <c r="BP78" s="74"/>
      <c r="BQ78" s="74"/>
      <c r="BR78" s="74"/>
      <c r="BS78" s="74"/>
      <c r="BT78" s="74"/>
      <c r="BU78" s="74"/>
      <c r="BV78" s="74"/>
      <c r="BW78" s="74"/>
      <c r="BX78" s="74"/>
      <c r="BY78" s="74"/>
      <c r="BZ78" s="75"/>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3"/>
      <c r="BM79" s="74"/>
      <c r="BN79" s="74"/>
      <c r="BO79" s="74"/>
      <c r="BP79" s="74"/>
      <c r="BQ79" s="74"/>
      <c r="BR79" s="74"/>
      <c r="BS79" s="74"/>
      <c r="BT79" s="74"/>
      <c r="BU79" s="74"/>
      <c r="BV79" s="74"/>
      <c r="BW79" s="74"/>
      <c r="BX79" s="74"/>
      <c r="BY79" s="74"/>
      <c r="BZ79" s="75"/>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3"/>
      <c r="BM80" s="74"/>
      <c r="BN80" s="74"/>
      <c r="BO80" s="74"/>
      <c r="BP80" s="74"/>
      <c r="BQ80" s="74"/>
      <c r="BR80" s="74"/>
      <c r="BS80" s="74"/>
      <c r="BT80" s="74"/>
      <c r="BU80" s="74"/>
      <c r="BV80" s="74"/>
      <c r="BW80" s="74"/>
      <c r="BX80" s="74"/>
      <c r="BY80" s="74"/>
      <c r="BZ80" s="75"/>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3"/>
      <c r="BM81" s="74"/>
      <c r="BN81" s="74"/>
      <c r="BO81" s="74"/>
      <c r="BP81" s="74"/>
      <c r="BQ81" s="74"/>
      <c r="BR81" s="74"/>
      <c r="BS81" s="74"/>
      <c r="BT81" s="74"/>
      <c r="BU81" s="74"/>
      <c r="BV81" s="74"/>
      <c r="BW81" s="74"/>
      <c r="BX81" s="74"/>
      <c r="BY81" s="74"/>
      <c r="BZ81" s="75"/>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6"/>
      <c r="BM82" s="77"/>
      <c r="BN82" s="77"/>
      <c r="BO82" s="77"/>
      <c r="BP82" s="77"/>
      <c r="BQ82" s="77"/>
      <c r="BR82" s="77"/>
      <c r="BS82" s="77"/>
      <c r="BT82" s="77"/>
      <c r="BU82" s="77"/>
      <c r="BV82" s="77"/>
      <c r="BW82" s="77"/>
      <c r="BX82" s="77"/>
      <c r="BY82" s="77"/>
      <c r="BZ82" s="78"/>
    </row>
    <row r="83" spans="1:78" x14ac:dyDescent="0.15">
      <c r="C83" s="37" t="s">
        <v>30</v>
      </c>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【1,069.89】</v>
      </c>
      <c r="I86" s="12" t="str">
        <f>データ!CA6</f>
        <v>【39.89】</v>
      </c>
      <c r="J86" s="12" t="str">
        <f>データ!CL6</f>
        <v>【426.52】</v>
      </c>
      <c r="K86" s="12" t="str">
        <f>データ!CW6</f>
        <v>【28.16】</v>
      </c>
      <c r="L86" s="12" t="str">
        <f>データ!DH6</f>
        <v>【80.73】</v>
      </c>
      <c r="M86" s="12" t="s">
        <v>43</v>
      </c>
      <c r="N86" s="12" t="s">
        <v>43</v>
      </c>
      <c r="O86" s="12" t="str">
        <f>データ!EO6</f>
        <v>【0.00】</v>
      </c>
    </row>
  </sheetData>
  <sheetProtection algorithmName="SHA-512" hashValue="tOC9vQyWyssnuebgAXjRq0KQpK6Vj0/KmE7ZjFpVg8gauALYBg6mca0FupcuNWFufqENjQeSPPPOBSNdNYCZZw==" saltValue="hqbRoobChv+mkxfH/Ec47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66" t="s">
        <v>53</v>
      </c>
      <c r="I3" s="67"/>
      <c r="J3" s="67"/>
      <c r="K3" s="67"/>
      <c r="L3" s="67"/>
      <c r="M3" s="67"/>
      <c r="N3" s="67"/>
      <c r="O3" s="67"/>
      <c r="P3" s="67"/>
      <c r="Q3" s="67"/>
      <c r="R3" s="67"/>
      <c r="S3" s="67"/>
      <c r="T3" s="67"/>
      <c r="U3" s="67"/>
      <c r="V3" s="67"/>
      <c r="W3" s="67"/>
      <c r="X3" s="68"/>
      <c r="Y3" s="72" t="s">
        <v>54</v>
      </c>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t="s">
        <v>55</v>
      </c>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row>
    <row r="4" spans="1:145" x14ac:dyDescent="0.15">
      <c r="A4" s="14" t="s">
        <v>56</v>
      </c>
      <c r="B4" s="16"/>
      <c r="C4" s="16"/>
      <c r="D4" s="16"/>
      <c r="E4" s="16"/>
      <c r="F4" s="16"/>
      <c r="G4" s="16"/>
      <c r="H4" s="69"/>
      <c r="I4" s="70"/>
      <c r="J4" s="70"/>
      <c r="K4" s="70"/>
      <c r="L4" s="70"/>
      <c r="M4" s="70"/>
      <c r="N4" s="70"/>
      <c r="O4" s="70"/>
      <c r="P4" s="70"/>
      <c r="Q4" s="70"/>
      <c r="R4" s="70"/>
      <c r="S4" s="70"/>
      <c r="T4" s="70"/>
      <c r="U4" s="70"/>
      <c r="V4" s="70"/>
      <c r="W4" s="70"/>
      <c r="X4" s="71"/>
      <c r="Y4" s="65" t="s">
        <v>57</v>
      </c>
      <c r="Z4" s="65"/>
      <c r="AA4" s="65"/>
      <c r="AB4" s="65"/>
      <c r="AC4" s="65"/>
      <c r="AD4" s="65"/>
      <c r="AE4" s="65"/>
      <c r="AF4" s="65"/>
      <c r="AG4" s="65"/>
      <c r="AH4" s="65"/>
      <c r="AI4" s="65"/>
      <c r="AJ4" s="65" t="s">
        <v>58</v>
      </c>
      <c r="AK4" s="65"/>
      <c r="AL4" s="65"/>
      <c r="AM4" s="65"/>
      <c r="AN4" s="65"/>
      <c r="AO4" s="65"/>
      <c r="AP4" s="65"/>
      <c r="AQ4" s="65"/>
      <c r="AR4" s="65"/>
      <c r="AS4" s="65"/>
      <c r="AT4" s="65"/>
      <c r="AU4" s="65" t="s">
        <v>59</v>
      </c>
      <c r="AV4" s="65"/>
      <c r="AW4" s="65"/>
      <c r="AX4" s="65"/>
      <c r="AY4" s="65"/>
      <c r="AZ4" s="65"/>
      <c r="BA4" s="65"/>
      <c r="BB4" s="65"/>
      <c r="BC4" s="65"/>
      <c r="BD4" s="65"/>
      <c r="BE4" s="65"/>
      <c r="BF4" s="65" t="s">
        <v>60</v>
      </c>
      <c r="BG4" s="65"/>
      <c r="BH4" s="65"/>
      <c r="BI4" s="65"/>
      <c r="BJ4" s="65"/>
      <c r="BK4" s="65"/>
      <c r="BL4" s="65"/>
      <c r="BM4" s="65"/>
      <c r="BN4" s="65"/>
      <c r="BO4" s="65"/>
      <c r="BP4" s="65"/>
      <c r="BQ4" s="65" t="s">
        <v>61</v>
      </c>
      <c r="BR4" s="65"/>
      <c r="BS4" s="65"/>
      <c r="BT4" s="65"/>
      <c r="BU4" s="65"/>
      <c r="BV4" s="65"/>
      <c r="BW4" s="65"/>
      <c r="BX4" s="65"/>
      <c r="BY4" s="65"/>
      <c r="BZ4" s="65"/>
      <c r="CA4" s="65"/>
      <c r="CB4" s="65" t="s">
        <v>62</v>
      </c>
      <c r="CC4" s="65"/>
      <c r="CD4" s="65"/>
      <c r="CE4" s="65"/>
      <c r="CF4" s="65"/>
      <c r="CG4" s="65"/>
      <c r="CH4" s="65"/>
      <c r="CI4" s="65"/>
      <c r="CJ4" s="65"/>
      <c r="CK4" s="65"/>
      <c r="CL4" s="65"/>
      <c r="CM4" s="65" t="s">
        <v>63</v>
      </c>
      <c r="CN4" s="65"/>
      <c r="CO4" s="65"/>
      <c r="CP4" s="65"/>
      <c r="CQ4" s="65"/>
      <c r="CR4" s="65"/>
      <c r="CS4" s="65"/>
      <c r="CT4" s="65"/>
      <c r="CU4" s="65"/>
      <c r="CV4" s="65"/>
      <c r="CW4" s="65"/>
      <c r="CX4" s="65" t="s">
        <v>64</v>
      </c>
      <c r="CY4" s="65"/>
      <c r="CZ4" s="65"/>
      <c r="DA4" s="65"/>
      <c r="DB4" s="65"/>
      <c r="DC4" s="65"/>
      <c r="DD4" s="65"/>
      <c r="DE4" s="65"/>
      <c r="DF4" s="65"/>
      <c r="DG4" s="65"/>
      <c r="DH4" s="65"/>
      <c r="DI4" s="65" t="s">
        <v>65</v>
      </c>
      <c r="DJ4" s="65"/>
      <c r="DK4" s="65"/>
      <c r="DL4" s="65"/>
      <c r="DM4" s="65"/>
      <c r="DN4" s="65"/>
      <c r="DO4" s="65"/>
      <c r="DP4" s="65"/>
      <c r="DQ4" s="65"/>
      <c r="DR4" s="65"/>
      <c r="DS4" s="65"/>
      <c r="DT4" s="65" t="s">
        <v>66</v>
      </c>
      <c r="DU4" s="65"/>
      <c r="DV4" s="65"/>
      <c r="DW4" s="65"/>
      <c r="DX4" s="65"/>
      <c r="DY4" s="65"/>
      <c r="DZ4" s="65"/>
      <c r="EA4" s="65"/>
      <c r="EB4" s="65"/>
      <c r="EC4" s="65"/>
      <c r="ED4" s="65"/>
      <c r="EE4" s="65" t="s">
        <v>67</v>
      </c>
      <c r="EF4" s="65"/>
      <c r="EG4" s="65"/>
      <c r="EH4" s="65"/>
      <c r="EI4" s="65"/>
      <c r="EJ4" s="65"/>
      <c r="EK4" s="65"/>
      <c r="EL4" s="65"/>
      <c r="EM4" s="65"/>
      <c r="EN4" s="65"/>
      <c r="EO4" s="65"/>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2023</v>
      </c>
      <c r="C6" s="19">
        <f t="shared" ref="C6:X6" si="3">C7</f>
        <v>422029</v>
      </c>
      <c r="D6" s="19">
        <f t="shared" si="3"/>
        <v>47</v>
      </c>
      <c r="E6" s="19">
        <f t="shared" si="3"/>
        <v>17</v>
      </c>
      <c r="F6" s="19">
        <f t="shared" si="3"/>
        <v>6</v>
      </c>
      <c r="G6" s="19">
        <f t="shared" si="3"/>
        <v>0</v>
      </c>
      <c r="H6" s="19" t="str">
        <f t="shared" si="3"/>
        <v>長崎県　佐世保市</v>
      </c>
      <c r="I6" s="19" t="str">
        <f t="shared" si="3"/>
        <v>法非適用</v>
      </c>
      <c r="J6" s="19" t="str">
        <f t="shared" si="3"/>
        <v>下水道事業</v>
      </c>
      <c r="K6" s="19" t="str">
        <f t="shared" si="3"/>
        <v>漁業集落排水</v>
      </c>
      <c r="L6" s="19" t="str">
        <f t="shared" si="3"/>
        <v>H2</v>
      </c>
      <c r="M6" s="19" t="str">
        <f t="shared" si="3"/>
        <v>非設置</v>
      </c>
      <c r="N6" s="20" t="str">
        <f t="shared" si="3"/>
        <v>-</v>
      </c>
      <c r="O6" s="20" t="str">
        <f t="shared" si="3"/>
        <v>該当数値なし</v>
      </c>
      <c r="P6" s="20">
        <f t="shared" si="3"/>
        <v>7.0000000000000007E-2</v>
      </c>
      <c r="Q6" s="20">
        <f t="shared" si="3"/>
        <v>100</v>
      </c>
      <c r="R6" s="20">
        <f t="shared" si="3"/>
        <v>3341</v>
      </c>
      <c r="S6" s="20">
        <f t="shared" si="3"/>
        <v>236906</v>
      </c>
      <c r="T6" s="20">
        <f t="shared" si="3"/>
        <v>426.01</v>
      </c>
      <c r="U6" s="20">
        <f t="shared" si="3"/>
        <v>556.1</v>
      </c>
      <c r="V6" s="20">
        <f t="shared" si="3"/>
        <v>167</v>
      </c>
      <c r="W6" s="20">
        <f t="shared" si="3"/>
        <v>0.33</v>
      </c>
      <c r="X6" s="20">
        <f t="shared" si="3"/>
        <v>506.06</v>
      </c>
      <c r="Y6" s="21">
        <f>IF(Y7="",NA(),Y7)</f>
        <v>100</v>
      </c>
      <c r="Z6" s="21">
        <f t="shared" ref="Z6:AH6" si="4">IF(Z7="",NA(),Z7)</f>
        <v>100</v>
      </c>
      <c r="AA6" s="21">
        <f t="shared" si="4"/>
        <v>100</v>
      </c>
      <c r="AB6" s="21">
        <f t="shared" si="4"/>
        <v>100</v>
      </c>
      <c r="AC6" s="21">
        <f t="shared" si="4"/>
        <v>100</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13141.18</v>
      </c>
      <c r="BG6" s="21">
        <f t="shared" ref="BG6:BO6" si="7">IF(BG7="",NA(),BG7)</f>
        <v>12094.51</v>
      </c>
      <c r="BH6" s="21">
        <f t="shared" si="7"/>
        <v>10929.82</v>
      </c>
      <c r="BI6" s="21">
        <f t="shared" si="7"/>
        <v>9710.7000000000007</v>
      </c>
      <c r="BJ6" s="21">
        <f t="shared" si="7"/>
        <v>8688.77</v>
      </c>
      <c r="BK6" s="21">
        <f t="shared" si="7"/>
        <v>998.42</v>
      </c>
      <c r="BL6" s="21">
        <f t="shared" si="7"/>
        <v>1095.52</v>
      </c>
      <c r="BM6" s="21">
        <f t="shared" si="7"/>
        <v>1056.55</v>
      </c>
      <c r="BN6" s="21">
        <f t="shared" si="7"/>
        <v>1278.54</v>
      </c>
      <c r="BO6" s="21">
        <f t="shared" si="7"/>
        <v>1149.7</v>
      </c>
      <c r="BP6" s="20" t="str">
        <f>IF(BP7="","",IF(BP7="-","【-】","【"&amp;SUBSTITUTE(TEXT(BP7,"#,##0.00"),"-","△")&amp;"】"))</f>
        <v>【1,069.89】</v>
      </c>
      <c r="BQ6" s="21">
        <f>IF(BQ7="",NA(),BQ7)</f>
        <v>25.87</v>
      </c>
      <c r="BR6" s="21">
        <f t="shared" ref="BR6:BZ6" si="8">IF(BR7="",NA(),BR7)</f>
        <v>24.62</v>
      </c>
      <c r="BS6" s="21">
        <f t="shared" si="8"/>
        <v>26.72</v>
      </c>
      <c r="BT6" s="21">
        <f t="shared" si="8"/>
        <v>33.25</v>
      </c>
      <c r="BU6" s="21">
        <f t="shared" si="8"/>
        <v>32.69</v>
      </c>
      <c r="BV6" s="21">
        <f t="shared" si="8"/>
        <v>41.41</v>
      </c>
      <c r="BW6" s="21">
        <f t="shared" si="8"/>
        <v>39.64</v>
      </c>
      <c r="BX6" s="21">
        <f t="shared" si="8"/>
        <v>40</v>
      </c>
      <c r="BY6" s="21">
        <f t="shared" si="8"/>
        <v>38.74</v>
      </c>
      <c r="BZ6" s="21">
        <f t="shared" si="8"/>
        <v>35.96</v>
      </c>
      <c r="CA6" s="20" t="str">
        <f>IF(CA7="","",IF(CA7="-","【-】","【"&amp;SUBSTITUTE(TEXT(CA7,"#,##0.00"),"-","△")&amp;"】"))</f>
        <v>【39.89】</v>
      </c>
      <c r="CB6" s="21">
        <f>IF(CB7="",NA(),CB7)</f>
        <v>644.96</v>
      </c>
      <c r="CC6" s="21">
        <f t="shared" ref="CC6:CK6" si="9">IF(CC7="",NA(),CC7)</f>
        <v>678.1</v>
      </c>
      <c r="CD6" s="21">
        <f t="shared" si="9"/>
        <v>634.04999999999995</v>
      </c>
      <c r="CE6" s="21">
        <f t="shared" si="9"/>
        <v>510.96</v>
      </c>
      <c r="CF6" s="21">
        <f t="shared" si="9"/>
        <v>510.9</v>
      </c>
      <c r="CG6" s="21">
        <f t="shared" si="9"/>
        <v>417.56</v>
      </c>
      <c r="CH6" s="21">
        <f t="shared" si="9"/>
        <v>449.72</v>
      </c>
      <c r="CI6" s="21">
        <f t="shared" si="9"/>
        <v>437.27</v>
      </c>
      <c r="CJ6" s="21">
        <f t="shared" si="9"/>
        <v>456.72</v>
      </c>
      <c r="CK6" s="21">
        <f t="shared" si="9"/>
        <v>481.96</v>
      </c>
      <c r="CL6" s="20" t="str">
        <f>IF(CL7="","",IF(CL7="-","【-】","【"&amp;SUBSTITUTE(TEXT(CL7,"#,##0.00"),"-","△")&amp;"】"))</f>
        <v>【426.52】</v>
      </c>
      <c r="CM6" s="21">
        <f>IF(CM7="",NA(),CM7)</f>
        <v>37.5</v>
      </c>
      <c r="CN6" s="21">
        <f t="shared" ref="CN6:CV6" si="10">IF(CN7="",NA(),CN7)</f>
        <v>37.5</v>
      </c>
      <c r="CO6" s="21">
        <f t="shared" si="10"/>
        <v>35.94</v>
      </c>
      <c r="CP6" s="21">
        <f t="shared" si="10"/>
        <v>35.94</v>
      </c>
      <c r="CQ6" s="21">
        <f t="shared" si="10"/>
        <v>35.94</v>
      </c>
      <c r="CR6" s="21">
        <f t="shared" si="10"/>
        <v>32.479999999999997</v>
      </c>
      <c r="CS6" s="21">
        <f t="shared" si="10"/>
        <v>30.19</v>
      </c>
      <c r="CT6" s="21">
        <f t="shared" si="10"/>
        <v>28.77</v>
      </c>
      <c r="CU6" s="21">
        <f t="shared" si="10"/>
        <v>26.22</v>
      </c>
      <c r="CV6" s="21">
        <f t="shared" si="10"/>
        <v>26.12</v>
      </c>
      <c r="CW6" s="20" t="str">
        <f>IF(CW7="","",IF(CW7="-","【-】","【"&amp;SUBSTITUTE(TEXT(CW7,"#,##0.00"),"-","△")&amp;"】"))</f>
        <v>【28.16】</v>
      </c>
      <c r="CX6" s="21">
        <f>IF(CX7="",NA(),CX7)</f>
        <v>56.28</v>
      </c>
      <c r="CY6" s="21">
        <f t="shared" ref="CY6:DG6" si="11">IF(CY7="",NA(),CY7)</f>
        <v>54.71</v>
      </c>
      <c r="CZ6" s="21">
        <f t="shared" si="11"/>
        <v>54.65</v>
      </c>
      <c r="DA6" s="21">
        <f t="shared" si="11"/>
        <v>52.69</v>
      </c>
      <c r="DB6" s="21">
        <f t="shared" si="11"/>
        <v>52.69</v>
      </c>
      <c r="DC6" s="21">
        <f t="shared" si="11"/>
        <v>79.2</v>
      </c>
      <c r="DD6" s="21">
        <f t="shared" si="11"/>
        <v>79.09</v>
      </c>
      <c r="DE6" s="21">
        <f t="shared" si="11"/>
        <v>78.900000000000006</v>
      </c>
      <c r="DF6" s="21">
        <f t="shared" si="11"/>
        <v>78.03</v>
      </c>
      <c r="DG6" s="21">
        <f t="shared" si="11"/>
        <v>78.55</v>
      </c>
      <c r="DH6" s="20" t="str">
        <f>IF(DH7="","",IF(DH7="-","【-】","【"&amp;SUBSTITUTE(TEXT(DH7,"#,##0.00"),"-","△")&amp;"】"))</f>
        <v>【80.73】</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1.6</v>
      </c>
      <c r="EL6" s="21">
        <f t="shared" si="14"/>
        <v>0.01</v>
      </c>
      <c r="EM6" s="21">
        <f t="shared" si="14"/>
        <v>0.01</v>
      </c>
      <c r="EN6" s="20">
        <f t="shared" si="14"/>
        <v>0</v>
      </c>
      <c r="EO6" s="20" t="str">
        <f>IF(EO7="","",IF(EO7="-","【-】","【"&amp;SUBSTITUTE(TEXT(EO7,"#,##0.00"),"-","△")&amp;"】"))</f>
        <v>【0.00】</v>
      </c>
    </row>
    <row r="7" spans="1:145" s="22" customFormat="1" x14ac:dyDescent="0.15">
      <c r="A7" s="14"/>
      <c r="B7" s="23">
        <v>2023</v>
      </c>
      <c r="C7" s="23">
        <v>422029</v>
      </c>
      <c r="D7" s="23">
        <v>47</v>
      </c>
      <c r="E7" s="23">
        <v>17</v>
      </c>
      <c r="F7" s="23">
        <v>6</v>
      </c>
      <c r="G7" s="23">
        <v>0</v>
      </c>
      <c r="H7" s="23" t="s">
        <v>97</v>
      </c>
      <c r="I7" s="23" t="s">
        <v>98</v>
      </c>
      <c r="J7" s="23" t="s">
        <v>99</v>
      </c>
      <c r="K7" s="23" t="s">
        <v>100</v>
      </c>
      <c r="L7" s="23" t="s">
        <v>101</v>
      </c>
      <c r="M7" s="23" t="s">
        <v>102</v>
      </c>
      <c r="N7" s="24" t="s">
        <v>103</v>
      </c>
      <c r="O7" s="24" t="s">
        <v>104</v>
      </c>
      <c r="P7" s="24">
        <v>7.0000000000000007E-2</v>
      </c>
      <c r="Q7" s="24">
        <v>100</v>
      </c>
      <c r="R7" s="24">
        <v>3341</v>
      </c>
      <c r="S7" s="24">
        <v>236906</v>
      </c>
      <c r="T7" s="24">
        <v>426.01</v>
      </c>
      <c r="U7" s="24">
        <v>556.1</v>
      </c>
      <c r="V7" s="24">
        <v>167</v>
      </c>
      <c r="W7" s="24">
        <v>0.33</v>
      </c>
      <c r="X7" s="24">
        <v>506.06</v>
      </c>
      <c r="Y7" s="24">
        <v>100</v>
      </c>
      <c r="Z7" s="24">
        <v>100</v>
      </c>
      <c r="AA7" s="24">
        <v>100</v>
      </c>
      <c r="AB7" s="24">
        <v>100</v>
      </c>
      <c r="AC7" s="24">
        <v>100</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13141.18</v>
      </c>
      <c r="BG7" s="24">
        <v>12094.51</v>
      </c>
      <c r="BH7" s="24">
        <v>10929.82</v>
      </c>
      <c r="BI7" s="24">
        <v>9710.7000000000007</v>
      </c>
      <c r="BJ7" s="24">
        <v>8688.77</v>
      </c>
      <c r="BK7" s="24">
        <v>998.42</v>
      </c>
      <c r="BL7" s="24">
        <v>1095.52</v>
      </c>
      <c r="BM7" s="24">
        <v>1056.55</v>
      </c>
      <c r="BN7" s="24">
        <v>1278.54</v>
      </c>
      <c r="BO7" s="24">
        <v>1149.7</v>
      </c>
      <c r="BP7" s="24">
        <v>1069.8900000000001</v>
      </c>
      <c r="BQ7" s="24">
        <v>25.87</v>
      </c>
      <c r="BR7" s="24">
        <v>24.62</v>
      </c>
      <c r="BS7" s="24">
        <v>26.72</v>
      </c>
      <c r="BT7" s="24">
        <v>33.25</v>
      </c>
      <c r="BU7" s="24">
        <v>32.69</v>
      </c>
      <c r="BV7" s="24">
        <v>41.41</v>
      </c>
      <c r="BW7" s="24">
        <v>39.64</v>
      </c>
      <c r="BX7" s="24">
        <v>40</v>
      </c>
      <c r="BY7" s="24">
        <v>38.74</v>
      </c>
      <c r="BZ7" s="24">
        <v>35.96</v>
      </c>
      <c r="CA7" s="24">
        <v>39.89</v>
      </c>
      <c r="CB7" s="24">
        <v>644.96</v>
      </c>
      <c r="CC7" s="24">
        <v>678.1</v>
      </c>
      <c r="CD7" s="24">
        <v>634.04999999999995</v>
      </c>
      <c r="CE7" s="24">
        <v>510.96</v>
      </c>
      <c r="CF7" s="24">
        <v>510.9</v>
      </c>
      <c r="CG7" s="24">
        <v>417.56</v>
      </c>
      <c r="CH7" s="24">
        <v>449.72</v>
      </c>
      <c r="CI7" s="24">
        <v>437.27</v>
      </c>
      <c r="CJ7" s="24">
        <v>456.72</v>
      </c>
      <c r="CK7" s="24">
        <v>481.96</v>
      </c>
      <c r="CL7" s="24">
        <v>426.52</v>
      </c>
      <c r="CM7" s="24">
        <v>37.5</v>
      </c>
      <c r="CN7" s="24">
        <v>37.5</v>
      </c>
      <c r="CO7" s="24">
        <v>35.94</v>
      </c>
      <c r="CP7" s="24">
        <v>35.94</v>
      </c>
      <c r="CQ7" s="24">
        <v>35.94</v>
      </c>
      <c r="CR7" s="24">
        <v>32.479999999999997</v>
      </c>
      <c r="CS7" s="24">
        <v>30.19</v>
      </c>
      <c r="CT7" s="24">
        <v>28.77</v>
      </c>
      <c r="CU7" s="24">
        <v>26.22</v>
      </c>
      <c r="CV7" s="24">
        <v>26.12</v>
      </c>
      <c r="CW7" s="24">
        <v>28.16</v>
      </c>
      <c r="CX7" s="24">
        <v>56.28</v>
      </c>
      <c r="CY7" s="24">
        <v>54.71</v>
      </c>
      <c r="CZ7" s="24">
        <v>54.65</v>
      </c>
      <c r="DA7" s="24">
        <v>52.69</v>
      </c>
      <c r="DB7" s="24">
        <v>52.69</v>
      </c>
      <c r="DC7" s="24">
        <v>79.2</v>
      </c>
      <c r="DD7" s="24">
        <v>79.09</v>
      </c>
      <c r="DE7" s="24">
        <v>78.900000000000006</v>
      </c>
      <c r="DF7" s="24">
        <v>78.03</v>
      </c>
      <c r="DG7" s="24">
        <v>78.55</v>
      </c>
      <c r="DH7" s="24">
        <v>80.73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1.6</v>
      </c>
      <c r="EL7" s="24">
        <v>0.01</v>
      </c>
      <c r="EM7" s="24">
        <v>0.01</v>
      </c>
      <c r="EN7" s="24">
        <v>0</v>
      </c>
      <c r="EO7" s="24">
        <v>0</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110</v>
      </c>
    </row>
    <row r="12" spans="1:145" x14ac:dyDescent="0.15">
      <c r="B12">
        <v>1</v>
      </c>
      <c r="C12">
        <v>1</v>
      </c>
      <c r="D12">
        <v>2</v>
      </c>
      <c r="E12">
        <v>3</v>
      </c>
      <c r="F12">
        <v>4</v>
      </c>
      <c r="G12" t="s">
        <v>111</v>
      </c>
    </row>
    <row r="13" spans="1:145" x14ac:dyDescent="0.15">
      <c r="B13" t="s">
        <v>112</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伊藤真二</cp:lastModifiedBy>
  <dcterms:created xsi:type="dcterms:W3CDTF">2025-01-24T07:38:28Z</dcterms:created>
  <dcterms:modified xsi:type="dcterms:W3CDTF">2025-02-28T04:28:50Z</dcterms:modified>
  <cp:category/>
</cp:coreProperties>
</file>