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2経理課\経理係文書\経営戦略（経営比較分析表）\経営比較分析表\R6\06_疑義照会\回答\"/>
    </mc:Choice>
  </mc:AlternateContent>
  <workbookProtection workbookAlgorithmName="SHA-512" workbookHashValue="iUzVOZOCQ2PdEt4GJe0/TZGvsyzdISxcLP6ibCkznu/zGyAJGwyErKbTDKEUIOTC2oVQNt7PIMe0KHRWm2ZFvA==" workbookSaltValue="W3nOikSLNN0xjSsW4FpDVw=="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<sst xmlns="http://schemas.openxmlformats.org/spreadsheetml/2006/main" count="231" uniqueCount="116">
  <si>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</si>
  <si>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</si>
  <si>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</si>
  <si>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</si>
  <si>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</si>
  <si>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</si>
  <si>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</si>
  <si>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</si>
  <si>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</si>
  <si>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</si>
  <si>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</si>
  <si>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</si>
  <si>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</si>
  <si>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</si>
  <si>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</si>
  <si>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</si>
  <si>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</si>
  <si>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</si>
  <si>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</si>
  <si>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</si>
  <si>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</si>
  <si>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</si>
  <si>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</si>
  <si>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</si>
  <si>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</si>
  <si>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</si>
  <si>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</si>
  <si>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</si>
  <si>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</si>
  <si>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</si>
  <si>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</si>
  <si>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</si>
  <si>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</si>
  <si>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</si>
  <si>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</si>
  <si>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</si>
  <si>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</si>
  <si>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</si>
  <si>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</si>
  <si>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</si>
  <si>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</si>
  <si>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</si>
  <si>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</si>
  <si>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</si>
  <si>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</si>
  <si>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</si>
  <si>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</si>
  <si>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</si>
  <si>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</si>
  <si>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</si>
  <si>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</si>
  <si>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</si>
  <si>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</si>
  <si>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</si>
  <si>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</si>
  <si>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</si>
  <si>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</si>
  <si>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</si>
  <si>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</si>
  <si>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</si>
  <si>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</si>
  <si>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</si>
  <si>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</si>
  <si>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</si>
  <si>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</si>
  <si>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</si>
  <si>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</si>
  <si>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</si>
  <si>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</si>
  <si>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</si>
  <si>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</si>
  <si>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</si>
  <si>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</si>
  <si>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</si>
  <si>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</si>
  <si>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</si>
  <si>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</si>
  <si>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</si>
  <si>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</si>
  <si>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</si>
  <si>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</si>
  <si>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</si>
  <si>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</si>
  <si>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</si>
  <si>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</si>
  <si>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</si>
  <si>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</si>
  <si>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</si>
  <si>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</si>
  <si>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</si>
  <si>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</si>
  <si>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</si>
  <si>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</si>
  <si>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</si>
  <si>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</si>
  <si>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</si>
  <si>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</si>
  <si>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</si>
  <si>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</si>
  <si>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</si>
  <si>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</si>
  <si>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</si>
  <si>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</si>
  <si>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</si>
  <si>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</si>
  <si>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</si>
  <si>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</si>
  <si>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</si>
  <si>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</si>
  <si>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</si>
  <si>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</si>
  <si>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</si>
  <si>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</si>
  <si>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「①有形固定資産減価償却率」は、前年度より上昇している。
　「②管渠老朽化率」及び「③管渠改善率」は、供用開始からの年数が浅く、０％である。</t>
    <phoneticPr fontId="4"/>
  </si>
  <si>
    <t>　「①経常収支比率」は、100％以上を維持しており、事業運営は健全である。
　「②累積欠損金比率」は、各年度０％となっている。
　「③流動比率」は、100％以上であり、支払能力に問題はない。
　「④企業債残高対事業規模比率」は、企業債残高が減少していることから、前年度より低下している。
　「⑤経費回収率」は、100％以上である。
　「⑥汚水処理原価」は、前年度より増加しているが、類似団体平均を下回っている。
　「⑦施設利用率」は、処理場の統廃合により増加しているが、今後も処理水量の減少が見込まれるため、施設のダウンサイジングやスペックの適正化に取り組んでいく必要がある。
　「⑧水洗化率」は、一定の水準に達している。</t>
    <rPh sb="183" eb="185">
      <t>ゾウカ</t>
    </rPh>
    <rPh sb="191" eb="195">
      <t>ルイジダンタイ</t>
    </rPh>
    <rPh sb="195" eb="197">
      <t>ヘイキン</t>
    </rPh>
    <rPh sb="198" eb="200">
      <t>シタマワ</t>
    </rPh>
    <rPh sb="217" eb="220">
      <t>ショリジョウ</t>
    </rPh>
    <rPh sb="221" eb="224">
      <t>トウハイゴウ</t>
    </rPh>
    <rPh sb="227" eb="229">
      <t>ゾウカ</t>
    </rPh>
    <rPh sb="243" eb="245">
      <t>ゲンショウ</t>
    </rPh>
    <rPh sb="302" eb="304">
      <t>スイジュン</t>
    </rPh>
    <phoneticPr fontId="4"/>
  </si>
  <si>
    <t>　１．経営の健全性・効率性については、使用料収入が減少していく中、経常費用の抑制、施設のダウンサイジングやスペックの適正化の推進、より経済的な工法や新技術の導入等によるコスト縮減に努めるとともに、官民連携・広域連携、アセットマネジメントを活用した更新計画に基づく長期財政計画の精度向上により、経営の効率化・投資の合理化を図り、持続可能で安定した経営基盤を創る必要がある。
　２．老朽化の状況については、処理場や管渠は耐用年数を迎えていないものの、機械及び装置は耐用年数を超えて使用しているものがあるため、ストックマネジメント計画に基づき適切な更新を行う必要がある。</t>
    <rPh sb="128" eb="129">
      <t>モト</t>
    </rPh>
    <rPh sb="201" eb="204">
      <t>ショリジョウ</t>
    </rPh>
    <rPh sb="205" eb="207">
      <t>カンキョ</t>
    </rPh>
    <rPh sb="208" eb="212">
      <t>タイヨウネンスウ</t>
    </rPh>
    <rPh sb="213" eb="214">
      <t>ムカ</t>
    </rPh>
    <rPh sb="223" eb="225">
      <t>キカイ</t>
    </rPh>
    <rPh sb="225" eb="226">
      <t>オヨ</t>
    </rPh>
    <rPh sb="227" eb="229">
      <t>ソウチ</t>
    </rPh>
    <rPh sb="230" eb="234">
      <t>タイヨウネンスウ</t>
    </rPh>
    <rPh sb="235" eb="236">
      <t>コ</t>
    </rPh>
    <rPh sb="238" eb="240">
      <t>シヨウ</t>
    </rPh>
    <rPh sb="262" eb="264">
      <t>ケイカク</t>
    </rPh>
    <rPh sb="265" eb="266">
      <t>モト</t>
    </rPh>
    <rPh sb="268" eb="270">
      <t>テキセツ</t>
    </rPh>
    <rPh sb="271" eb="273">
      <t>コウシン</t>
    </rPh>
    <rPh sb="274" eb="2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</si>
</sst>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7-452D-9BEA-F84743CB44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917-452D-9BEA-F84743CB44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46.48</c:v>
                </c:pt>
                <c:pt idx="1">
                  <c:v>46.55</c:v>
                </c:pt>
                <c:pt idx="2">
                  <c:v>44.55</c:v>
                </c:pt>
                <c:pt idx="3">
                  <c:v>43.12</c:v>
                </c:pt>
                <c:pt idx="4">
                  <c:v>45.97</c:v>
                </c:pt>
              </c:numCache>
            </c:numRef>
          </c:val>
          <c:extLst>
            <c:ext xmlns:c16="http://schemas.microsoft.com/office/drawing/2014/chart" uri="{C3380CC4-5D6E-409C-BE32-E72D297353CC}">
              <c16:uniqueId val="{00000000-4F7C-433D-8CED-E935561C1C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F7C-433D-8CED-E935561C1C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86.22</c:v>
                </c:pt>
                <c:pt idx="1">
                  <c:v>86.66</c:v>
                </c:pt>
                <c:pt idx="2">
                  <c:v>86.64</c:v>
                </c:pt>
                <c:pt idx="3">
                  <c:v>86.58</c:v>
                </c:pt>
                <c:pt idx="4">
                  <c:v>86.53</c:v>
                </c:pt>
              </c:numCache>
            </c:numRef>
          </c:val>
          <c:extLst>
            <c:ext xmlns:c16="http://schemas.microsoft.com/office/drawing/2014/chart" uri="{C3380CC4-5D6E-409C-BE32-E72D297353CC}">
              <c16:uniqueId val="{00000000-52BF-479E-A87C-E945684E3E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2BF-479E-A87C-E945684E3E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126.75</c:v>
                </c:pt>
                <c:pt idx="1">
                  <c:v>128.97999999999999</c:v>
                </c:pt>
                <c:pt idx="2">
                  <c:v>130.81</c:v>
                </c:pt>
                <c:pt idx="3">
                  <c:v>133.25</c:v>
                </c:pt>
                <c:pt idx="4">
                  <c:v>130.81</c:v>
                </c:pt>
              </c:numCache>
            </c:numRef>
          </c:val>
          <c:extLst>
            <c:ext xmlns:c16="http://schemas.microsoft.com/office/drawing/2014/chart" uri="{C3380CC4-5D6E-409C-BE32-E72D297353CC}">
              <c16:uniqueId val="{00000000-85BD-4B5D-8A85-C508F19BE1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5BD-4B5D-8A85-C508F19BE1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28.29</c:v>
                </c:pt>
                <c:pt idx="1">
                  <c:v>30.4</c:v>
                </c:pt>
                <c:pt idx="2">
                  <c:v>32.6</c:v>
                </c:pt>
                <c:pt idx="3">
                  <c:v>34.64</c:v>
                </c:pt>
                <c:pt idx="4">
                  <c:v>35.31</c:v>
                </c:pt>
              </c:numCache>
            </c:numRef>
          </c:val>
          <c:extLst>
            <c:ext xmlns:c16="http://schemas.microsoft.com/office/drawing/2014/chart" uri="{C3380CC4-5D6E-409C-BE32-E72D297353CC}">
              <c16:uniqueId val="{00000000-ACE6-47BB-AA60-7E5A082001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CE6-47BB-AA60-7E5A082001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86-4FF0-A973-0CC8E2F880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E886-4FF0-A973-0CC8E2F880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FF-4B73-A173-4DD2730F86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7FF-4B73-A173-4DD2730F86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258.08999999999997</c:v>
                </c:pt>
                <c:pt idx="1">
                  <c:v>293.04000000000002</c:v>
                </c:pt>
                <c:pt idx="2">
                  <c:v>349.48</c:v>
                </c:pt>
                <c:pt idx="3">
                  <c:v>335.68</c:v>
                </c:pt>
                <c:pt idx="4">
                  <c:v>398.19</c:v>
                </c:pt>
              </c:numCache>
            </c:numRef>
          </c:val>
          <c:extLst>
            <c:ext xmlns:c16="http://schemas.microsoft.com/office/drawing/2014/chart" uri="{C3380CC4-5D6E-409C-BE32-E72D297353CC}">
              <c16:uniqueId val="{00000000-4E90-473C-9AEE-AE7427A333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E90-473C-9AEE-AE7427A333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1063.95</c:v>
                </c:pt>
                <c:pt idx="1">
                  <c:v>984.42</c:v>
                </c:pt>
                <c:pt idx="2">
                  <c:v>945.49</c:v>
                </c:pt>
                <c:pt idx="3">
                  <c:v>867.77</c:v>
                </c:pt>
                <c:pt idx="4">
                  <c:v>773.3</c:v>
                </c:pt>
              </c:numCache>
            </c:numRef>
          </c:val>
          <c:extLst>
            <c:ext xmlns:c16="http://schemas.microsoft.com/office/drawing/2014/chart" uri="{C3380CC4-5D6E-409C-BE32-E72D297353CC}">
              <c16:uniqueId val="{00000000-3524-4557-A16B-0FBB4C38FE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524-4557-A16B-0FBB4C38FE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372.71</c:v>
                </c:pt>
                <c:pt idx="1">
                  <c:v>480.71</c:v>
                </c:pt>
                <c:pt idx="2">
                  <c:v>681.01</c:v>
                </c:pt>
                <c:pt idx="3">
                  <c:v>939.43</c:v>
                </c:pt>
                <c:pt idx="4">
                  <c:v>675.01</c:v>
                </c:pt>
              </c:numCache>
            </c:numRef>
          </c:val>
          <c:extLst>
            <c:ext xmlns:c16="http://schemas.microsoft.com/office/drawing/2014/chart" uri="{C3380CC4-5D6E-409C-BE32-E72D297353CC}">
              <c16:uniqueId val="{00000000-D95F-4197-9C77-68772861EB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95F-4197-9C77-68772861EB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63.98</c:v>
                </c:pt>
                <c:pt idx="1">
                  <c:v>49.5</c:v>
                </c:pt>
                <c:pt idx="2">
                  <c:v>34.83</c:v>
                </c:pt>
                <c:pt idx="3">
                  <c:v>24.92</c:v>
                </c:pt>
                <c:pt idx="4">
                  <c:v>35.18</c:v>
                </c:pt>
              </c:numCache>
            </c:numRef>
          </c:val>
          <c:extLst>
            <c:ext xmlns:c16="http://schemas.microsoft.com/office/drawing/2014/chart" uri="{C3380CC4-5D6E-409C-BE32-E72D297353CC}">
              <c16:uniqueId val="{00000000-DA7E-498C-A6EC-59FA7A8609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A7E-498C-A6EC-59FA7A8609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長崎県　長崎市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自治体職員</v>
      </c>
      <c r="AE8" s="71"/>
      <c r="AF8" s="71"/>
      <c r="AG8" s="71"/>
      <c r="AH8" s="71"/>
      <c r="AI8" s="71"/>
      <c r="AJ8" s="71"/>
      <c r="AK8" s="3"/>
      <c r="AL8" s="50">
        <f>データ!S6</f>
        <v>395843</v>
      </c>
      <c r="AM8" s="50"/>
      <c r="AN8" s="50"/>
      <c r="AO8" s="50"/>
      <c r="AP8" s="50"/>
      <c r="AQ8" s="50"/>
      <c r="AR8" s="50"/>
      <c r="AS8" s="50"/>
      <c r="AT8" s="51">
        <f>データ!T6</f>
        <v>405.69</v>
      </c>
      <c r="AU8" s="51"/>
      <c r="AV8" s="51"/>
      <c r="AW8" s="51"/>
      <c r="AX8" s="51"/>
      <c r="AY8" s="51"/>
      <c r="AZ8" s="51"/>
      <c r="BA8" s="51"/>
      <c r="BB8" s="51">
        <f>データ!U6</f>
        <v>975.73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74.91</v>
      </c>
      <c r="J10" s="51"/>
      <c r="K10" s="51"/>
      <c r="L10" s="51"/>
      <c r="M10" s="51"/>
      <c r="N10" s="51"/>
      <c r="O10" s="51"/>
      <c r="P10" s="51">
        <f>データ!P6</f>
        <v>1.23</v>
      </c>
      <c r="Q10" s="51"/>
      <c r="R10" s="51"/>
      <c r="S10" s="51"/>
      <c r="T10" s="51"/>
      <c r="U10" s="51"/>
      <c r="V10" s="51"/>
      <c r="W10" s="51">
        <f>データ!Q6</f>
        <v>82.51</v>
      </c>
      <c r="X10" s="51"/>
      <c r="Y10" s="51"/>
      <c r="Z10" s="51"/>
      <c r="AA10" s="51"/>
      <c r="AB10" s="51"/>
      <c r="AC10" s="51"/>
      <c r="AD10" s="50">
        <f>データ!R6</f>
        <v>3300</v>
      </c>
      <c r="AE10" s="50"/>
      <c r="AF10" s="50"/>
      <c r="AG10" s="50"/>
      <c r="AH10" s="50"/>
      <c r="AI10" s="50"/>
      <c r="AJ10" s="50"/>
      <c r="AK10" s="2"/>
      <c r="AL10" s="50">
        <f>データ!V6</f>
        <v>4832</v>
      </c>
      <c r="AM10" s="50"/>
      <c r="AN10" s="50"/>
      <c r="AO10" s="50"/>
      <c r="AP10" s="50"/>
      <c r="AQ10" s="50"/>
      <c r="AR10" s="50"/>
      <c r="AS10" s="50"/>
      <c r="AT10" s="51">
        <f>データ!W6</f>
        <v>1.71</v>
      </c>
      <c r="AU10" s="51"/>
      <c r="AV10" s="51"/>
      <c r="AW10" s="51"/>
      <c r="AX10" s="51"/>
      <c r="AY10" s="51"/>
      <c r="AZ10" s="51"/>
      <c r="BA10" s="51"/>
      <c r="BB10" s="51">
        <f>データ!X6</f>
        <v>2825.73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pzegl8sxFXhCglUGX+SSkoD13HYVbTLwy3C7WQrSZ2kiNKGVMQADB7kjLDPBFKwOwmzQDzHTHVzTErFUkoXGA==" saltValue="fRG4badNmVoPeHu20VbU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422011</v>
      </c>
      <c r="D6" s="19">
        <f t="shared" si="3"/>
        <v>46</v>
      </c>
      <c r="E6" s="19">
        <f t="shared" si="3"/>
        <v>17</v>
      </c>
      <c r="F6" s="19">
        <f t="shared" si="3"/>
        <v>4</v>
      </c>
      <c r="G6" s="19">
        <f t="shared" si="3"/>
        <v>0</v>
      </c>
      <c r="H6" s="19" t="str">
        <f t="shared" si="3"/>
        <v>長崎県　長崎市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74.91</v>
      </c>
      <c r="P6" s="20">
        <f t="shared" si="3"/>
        <v>1.23</v>
      </c>
      <c r="Q6" s="20">
        <f t="shared" si="3"/>
        <v>82.51</v>
      </c>
      <c r="R6" s="20">
        <f t="shared" si="3"/>
        <v>3300</v>
      </c>
      <c r="S6" s="20">
        <f t="shared" si="3"/>
        <v>395843</v>
      </c>
      <c r="T6" s="20">
        <f t="shared" si="3"/>
        <v>405.69</v>
      </c>
      <c r="U6" s="20">
        <f t="shared" si="3"/>
        <v>975.73</v>
      </c>
      <c r="V6" s="20">
        <f t="shared" si="3"/>
        <v>4832</v>
      </c>
      <c r="W6" s="20">
        <f t="shared" si="3"/>
        <v>1.71</v>
      </c>
      <c r="X6" s="20">
        <f t="shared" si="3"/>
        <v>2825.73</v>
      </c>
      <c r="Y6" s="21">
        <f>IF(Y7="",NA(),Y7)</f>
        <v>126.75</v>
      </c>
      <c r="Z6" s="21">
        <f t="shared" ref="Z6:AH6" si="4">IF(Z7="",NA(),Z7)</f>
        <v>128.97999999999999</v>
      </c>
      <c r="AA6" s="21">
        <f t="shared" si="4"/>
        <v>130.81</v>
      </c>
      <c r="AB6" s="21">
        <f t="shared" si="4"/>
        <v>133.25</v>
      </c>
      <c r="AC6" s="21">
        <f t="shared" si="4"/>
        <v>130.81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258.08999999999997</v>
      </c>
      <c r="AV6" s="21">
        <f t="shared" ref="AV6:BD6" si="6">IF(AV7="",NA(),AV7)</f>
        <v>293.04000000000002</v>
      </c>
      <c r="AW6" s="21">
        <f t="shared" si="6"/>
        <v>349.48</v>
      </c>
      <c r="AX6" s="21">
        <f t="shared" si="6"/>
        <v>335.68</v>
      </c>
      <c r="AY6" s="21">
        <f t="shared" si="6"/>
        <v>398.19</v>
      </c>
      <c r="AZ6" s="21">
        <f t="shared" si="6"/>
        <v>47.72</v>
      </c>
      <c r="BA6" s="21">
        <f t="shared" si="6"/>
        <v>44.24</v>
      </c>
      <c r="BB6" s="21">
        <f t="shared" si="6"/>
        <v>43.07</v>
      </c>
      <c r="BC6" s="21">
        <f t="shared" si="6"/>
        <v>45.42</v>
      </c>
      <c r="BD6" s="21">
        <f t="shared" si="6"/>
        <v>50.63</v>
      </c>
      <c r="BE6" s="20" t="str">
        <f>IF(BE7="","",IF(BE7="-","【-】","【"&amp;SUBSTITUTE(TEXT(BE7,"#,##0.00"),"-","△")&amp;"】"))</f>
        <v>【48.91】</v>
      </c>
      <c r="BF6" s="21">
        <f>IF(BF7="",NA(),BF7)</f>
        <v>1063.95</v>
      </c>
      <c r="BG6" s="21">
        <f t="shared" ref="BG6:BO6" si="7">IF(BG7="",NA(),BG7)</f>
        <v>984.42</v>
      </c>
      <c r="BH6" s="21">
        <f t="shared" si="7"/>
        <v>945.49</v>
      </c>
      <c r="BI6" s="21">
        <f t="shared" si="7"/>
        <v>867.77</v>
      </c>
      <c r="BJ6" s="21">
        <f t="shared" si="7"/>
        <v>773.3</v>
      </c>
      <c r="BK6" s="21">
        <f t="shared" si="7"/>
        <v>1206.79</v>
      </c>
      <c r="BL6" s="21">
        <f t="shared" si="7"/>
        <v>1258.43</v>
      </c>
      <c r="BM6" s="21">
        <f t="shared" si="7"/>
        <v>1163.75</v>
      </c>
      <c r="BN6" s="21">
        <f t="shared" si="7"/>
        <v>1195.47</v>
      </c>
      <c r="BO6" s="21">
        <f t="shared" si="7"/>
        <v>1168.69</v>
      </c>
      <c r="BP6" s="20" t="str">
        <f>IF(BP7="","",IF(BP7="-","【-】","【"&amp;SUBSTITUTE(TEXT(BP7,"#,##0.00"),"-","△")&amp;"】"))</f>
        <v>【1,156.82】</v>
      </c>
      <c r="BQ6" s="21">
        <f>IF(BQ7="",NA(),BQ7)</f>
        <v>372.71</v>
      </c>
      <c r="BR6" s="21">
        <f t="shared" ref="BR6:BZ6" si="8">IF(BR7="",NA(),BR7)</f>
        <v>480.71</v>
      </c>
      <c r="BS6" s="21">
        <f t="shared" si="8"/>
        <v>681.01</v>
      </c>
      <c r="BT6" s="21">
        <f t="shared" si="8"/>
        <v>939.43</v>
      </c>
      <c r="BU6" s="21">
        <f t="shared" si="8"/>
        <v>675.01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63.98</v>
      </c>
      <c r="CC6" s="21">
        <f t="shared" ref="CC6:CK6" si="9">IF(CC7="",NA(),CC7)</f>
        <v>49.5</v>
      </c>
      <c r="CD6" s="21">
        <f t="shared" si="9"/>
        <v>34.83</v>
      </c>
      <c r="CE6" s="21">
        <f t="shared" si="9"/>
        <v>24.92</v>
      </c>
      <c r="CF6" s="21">
        <f t="shared" si="9"/>
        <v>35.18</v>
      </c>
      <c r="CG6" s="21">
        <f t="shared" si="9"/>
        <v>228.47</v>
      </c>
      <c r="CH6" s="21">
        <f t="shared" si="9"/>
        <v>224.88</v>
      </c>
      <c r="CI6" s="21">
        <f t="shared" si="9"/>
        <v>228.64</v>
      </c>
      <c r="CJ6" s="21">
        <f t="shared" si="9"/>
        <v>239.46</v>
      </c>
      <c r="CK6" s="21">
        <f t="shared" si="9"/>
        <v>233.15</v>
      </c>
      <c r="CL6" s="20" t="str">
        <f>IF(CL7="","",IF(CL7="-","【-】","【"&amp;SUBSTITUTE(TEXT(CL7,"#,##0.00"),"-","△")&amp;"】"))</f>
        <v>【215.73】</v>
      </c>
      <c r="CM6" s="21">
        <f>IF(CM7="",NA(),CM7)</f>
        <v>46.48</v>
      </c>
      <c r="CN6" s="21">
        <f t="shared" ref="CN6:CV6" si="10">IF(CN7="",NA(),CN7)</f>
        <v>46.55</v>
      </c>
      <c r="CO6" s="21">
        <f t="shared" si="10"/>
        <v>44.55</v>
      </c>
      <c r="CP6" s="21">
        <f t="shared" si="10"/>
        <v>43.12</v>
      </c>
      <c r="CQ6" s="21">
        <f t="shared" si="10"/>
        <v>45.97</v>
      </c>
      <c r="CR6" s="21">
        <f t="shared" si="10"/>
        <v>42.47</v>
      </c>
      <c r="CS6" s="21">
        <f t="shared" si="10"/>
        <v>42.4</v>
      </c>
      <c r="CT6" s="21">
        <f t="shared" si="10"/>
        <v>42.28</v>
      </c>
      <c r="CU6" s="21">
        <f t="shared" si="10"/>
        <v>41.06</v>
      </c>
      <c r="CV6" s="21">
        <f t="shared" si="10"/>
        <v>42.09</v>
      </c>
      <c r="CW6" s="20" t="str">
        <f>IF(CW7="","",IF(CW7="-","【-】","【"&amp;SUBSTITUTE(TEXT(CW7,"#,##0.00"),"-","△")&amp;"】"))</f>
        <v>【43.28】</v>
      </c>
      <c r="CX6" s="21">
        <f>IF(CX7="",NA(),CX7)</f>
        <v>86.22</v>
      </c>
      <c r="CY6" s="21">
        <f t="shared" ref="CY6:DG6" si="11">IF(CY7="",NA(),CY7)</f>
        <v>86.66</v>
      </c>
      <c r="CZ6" s="21">
        <f t="shared" si="11"/>
        <v>86.64</v>
      </c>
      <c r="DA6" s="21">
        <f t="shared" si="11"/>
        <v>86.58</v>
      </c>
      <c r="DB6" s="21">
        <f t="shared" si="11"/>
        <v>86.53</v>
      </c>
      <c r="DC6" s="21">
        <f t="shared" si="11"/>
        <v>83.75</v>
      </c>
      <c r="DD6" s="21">
        <f t="shared" si="11"/>
        <v>84.19</v>
      </c>
      <c r="DE6" s="21">
        <f t="shared" si="11"/>
        <v>84.34</v>
      </c>
      <c r="DF6" s="21">
        <f t="shared" si="11"/>
        <v>84.34</v>
      </c>
      <c r="DG6" s="21">
        <f t="shared" si="11"/>
        <v>84.73</v>
      </c>
      <c r="DH6" s="20" t="str">
        <f>IF(DH7="","",IF(DH7="-","【-】","【"&amp;SUBSTITUTE(TEXT(DH7,"#,##0.00"),"-","△")&amp;"】"))</f>
        <v>【86.21】</v>
      </c>
      <c r="DI6" s="21">
        <f>IF(DI7="",NA(),DI7)</f>
        <v>28.29</v>
      </c>
      <c r="DJ6" s="21">
        <f t="shared" ref="DJ6:DR6" si="12">IF(DJ7="",NA(),DJ7)</f>
        <v>30.4</v>
      </c>
      <c r="DK6" s="21">
        <f t="shared" si="12"/>
        <v>32.6</v>
      </c>
      <c r="DL6" s="21">
        <f t="shared" si="12"/>
        <v>34.64</v>
      </c>
      <c r="DM6" s="21">
        <f t="shared" si="12"/>
        <v>35.31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422011</v>
      </c>
      <c r="D7" s="23">
        <v>46</v>
      </c>
      <c r="E7" s="23">
        <v>17</v>
      </c>
      <c r="F7" s="23">
        <v>4</v>
      </c>
      <c r="G7" s="23">
        <v>0</v>
      </c>
      <c r="H7" s="23" t="s">
        <v>95</v>
      </c>
      <c r="I7" s="23" t="s">
        <v>96</v>
      </c>
      <c r="J7" s="23" t="s">
        <v>97</v>
      </c>
      <c r="K7" s="23" t="s">
        <v>98</v>
      </c>
      <c r="L7" s="23" t="s">
        <v>99</v>
      </c>
      <c r="M7" s="23" t="s">
        <v>100</v>
      </c>
      <c r="N7" s="24" t="s">
        <v>101</v>
      </c>
      <c r="O7" s="24">
        <v>74.91</v>
      </c>
      <c r="P7" s="24">
        <v>1.23</v>
      </c>
      <c r="Q7" s="24">
        <v>82.51</v>
      </c>
      <c r="R7" s="24">
        <v>3300</v>
      </c>
      <c r="S7" s="24">
        <v>395843</v>
      </c>
      <c r="T7" s="24">
        <v>405.69</v>
      </c>
      <c r="U7" s="24">
        <v>975.73</v>
      </c>
      <c r="V7" s="24">
        <v>4832</v>
      </c>
      <c r="W7" s="24">
        <v>1.71</v>
      </c>
      <c r="X7" s="24">
        <v>2825.73</v>
      </c>
      <c r="Y7" s="24">
        <v>126.75</v>
      </c>
      <c r="Z7" s="24">
        <v>128.97999999999999</v>
      </c>
      <c r="AA7" s="24">
        <v>130.81</v>
      </c>
      <c r="AB7" s="24">
        <v>133.25</v>
      </c>
      <c r="AC7" s="24">
        <v>130.81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258.08999999999997</v>
      </c>
      <c r="AV7" s="24">
        <v>293.04000000000002</v>
      </c>
      <c r="AW7" s="24">
        <v>349.48</v>
      </c>
      <c r="AX7" s="24">
        <v>335.68</v>
      </c>
      <c r="AY7" s="24">
        <v>398.19</v>
      </c>
      <c r="AZ7" s="24">
        <v>47.72</v>
      </c>
      <c r="BA7" s="24">
        <v>44.24</v>
      </c>
      <c r="BB7" s="24">
        <v>43.07</v>
      </c>
      <c r="BC7" s="24">
        <v>45.42</v>
      </c>
      <c r="BD7" s="24">
        <v>50.63</v>
      </c>
      <c r="BE7" s="24">
        <v>48.91</v>
      </c>
      <c r="BF7" s="24">
        <v>1063.95</v>
      </c>
      <c r="BG7" s="24">
        <v>984.42</v>
      </c>
      <c r="BH7" s="24">
        <v>945.49</v>
      </c>
      <c r="BI7" s="24">
        <v>867.77</v>
      </c>
      <c r="BJ7" s="24">
        <v>773.3</v>
      </c>
      <c r="BK7" s="24">
        <v>1206.79</v>
      </c>
      <c r="BL7" s="24">
        <v>1258.43</v>
      </c>
      <c r="BM7" s="24">
        <v>1163.75</v>
      </c>
      <c r="BN7" s="24">
        <v>1195.47</v>
      </c>
      <c r="BO7" s="24">
        <v>1168.69</v>
      </c>
      <c r="BP7" s="24">
        <v>1156.82</v>
      </c>
      <c r="BQ7" s="24">
        <v>372.71</v>
      </c>
      <c r="BR7" s="24">
        <v>480.71</v>
      </c>
      <c r="BS7" s="24">
        <v>681.01</v>
      </c>
      <c r="BT7" s="24">
        <v>939.43</v>
      </c>
      <c r="BU7" s="24">
        <v>675.01</v>
      </c>
      <c r="BV7" s="24">
        <v>71.84</v>
      </c>
      <c r="BW7" s="24">
        <v>73.36</v>
      </c>
      <c r="BX7" s="24">
        <v>72.599999999999994</v>
      </c>
      <c r="BY7" s="24">
        <v>69.430000000000007</v>
      </c>
      <c r="BZ7" s="24">
        <v>70.709999999999994</v>
      </c>
      <c r="CA7" s="24">
        <v>75.33</v>
      </c>
      <c r="CB7" s="24">
        <v>63.98</v>
      </c>
      <c r="CC7" s="24">
        <v>49.5</v>
      </c>
      <c r="CD7" s="24">
        <v>34.83</v>
      </c>
      <c r="CE7" s="24">
        <v>24.92</v>
      </c>
      <c r="CF7" s="24">
        <v>35.18</v>
      </c>
      <c r="CG7" s="24">
        <v>228.47</v>
      </c>
      <c r="CH7" s="24">
        <v>224.88</v>
      </c>
      <c r="CI7" s="24">
        <v>228.64</v>
      </c>
      <c r="CJ7" s="24">
        <v>239.46</v>
      </c>
      <c r="CK7" s="24">
        <v>233.15</v>
      </c>
      <c r="CL7" s="24">
        <v>215.73</v>
      </c>
      <c r="CM7" s="24">
        <v>46.48</v>
      </c>
      <c r="CN7" s="24">
        <v>46.55</v>
      </c>
      <c r="CO7" s="24">
        <v>44.55</v>
      </c>
      <c r="CP7" s="24">
        <v>43.12</v>
      </c>
      <c r="CQ7" s="24">
        <v>45.97</v>
      </c>
      <c r="CR7" s="24">
        <v>42.47</v>
      </c>
      <c r="CS7" s="24">
        <v>42.4</v>
      </c>
      <c r="CT7" s="24">
        <v>42.28</v>
      </c>
      <c r="CU7" s="24">
        <v>41.06</v>
      </c>
      <c r="CV7" s="24">
        <v>42.09</v>
      </c>
      <c r="CW7" s="24">
        <v>43.28</v>
      </c>
      <c r="CX7" s="24">
        <v>86.22</v>
      </c>
      <c r="CY7" s="24">
        <v>86.66</v>
      </c>
      <c r="CZ7" s="24">
        <v>86.64</v>
      </c>
      <c r="DA7" s="24">
        <v>86.58</v>
      </c>
      <c r="DB7" s="24">
        <v>86.53</v>
      </c>
      <c r="DC7" s="24">
        <v>83.75</v>
      </c>
      <c r="DD7" s="24">
        <v>84.19</v>
      </c>
      <c r="DE7" s="24">
        <v>84.34</v>
      </c>
      <c r="DF7" s="24">
        <v>84.34</v>
      </c>
      <c r="DG7" s="24">
        <v>84.73</v>
      </c>
      <c r="DH7" s="24">
        <v>86.21</v>
      </c>
      <c r="DI7" s="24">
        <v>28.29</v>
      </c>
      <c r="DJ7" s="24">
        <v>30.4</v>
      </c>
      <c r="DK7" s="24">
        <v>32.6</v>
      </c>
      <c r="DL7" s="24">
        <v>34.64</v>
      </c>
      <c r="DM7" s="24">
        <v>35.31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芙美子</cp:lastModifiedBy>
  <dcterms:created xsi:type="dcterms:W3CDTF">2025-01-24T07:14:22Z</dcterms:created>
  <dcterms:modified xsi:type="dcterms:W3CDTF">2025-02-28T06:25:46Z</dcterms:modified>
  <cp:category/>
</cp:coreProperties>
</file>