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12_水道課\03_上水道施設係\★山口三男\作業中のもの\調査物\令和６年度\R7.1公営企業に係る経営比較分析表（令和４年度決算）の分析\"/>
    </mc:Choice>
  </mc:AlternateContent>
  <workbookProtection workbookAlgorithmName="SHA-512" workbookHashValue="xx1drQ2fPxE83BtqBNH01MeQEY+woGl2yeBgPjH5fpbdxpSoiuuku+Fl0FuyLFleNasJSYMZ3ExUk0VB62OuYQ==" workbookSaltValue="Po0w6bIt0d5clx/HqN/1CA=="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W10" i="4"/>
  <c r="I10" i="4"/>
  <c r="B10" i="4"/>
  <c r="BB8" i="4"/>
  <c r="AT8" i="4"/>
  <c r="AL8" i="4"/>
  <c r="AD8" i="4"/>
  <c r="W8" i="4"/>
  <c r="P8" i="4"/>
  <c r="I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<sst xmlns="http://schemas.openxmlformats.org/spreadsheetml/2006/main" count="228" uniqueCount="113">
  <si>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</si>
  <si>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</si>
  <si>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</si>
  <si>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</si>
  <si>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</si>
  <si>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</si>
  <si>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</si>
  <si>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</si>
  <si>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</si>
  <si>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</si>
  <si>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</si>
  <si>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</si>
  <si>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</si>
  <si>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</si>
  <si>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</si>
  <si>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</si>
  <si>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</si>
  <si>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</si>
  <si>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</si>
  <si>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</si>
  <si>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</si>
  <si>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</si>
  <si>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</si>
  <si>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</si>
  <si>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</si>
  <si>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</si>
  <si>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</si>
  <si>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</si>
  <si>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</si>
  <si>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</si>
  <si>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</si>
  <si>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</si>
  <si>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</si>
  <si>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</si>
  <si>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</si>
  <si>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</si>
  <si>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</si>
  <si>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</si>
  <si>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</si>
  <si>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</si>
  <si>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</si>
  <si>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</si>
  <si>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</si>
  <si>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</si>
  <si>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</si>
  <si>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</si>
  <si>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</si>
  <si>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</si>
  <si>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</si>
  <si>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</si>
  <si>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</si>
  <si>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</si>
  <si>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</si>
  <si>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</si>
  <si>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</si>
  <si>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</si>
  <si>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</si>
  <si>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</si>
  <si>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</si>
  <si>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</si>
  <si>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</si>
  <si>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</si>
  <si>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</si>
  <si>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</si>
  <si>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</si>
  <si>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</si>
  <si>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</si>
  <si>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</si>
  <si>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</si>
  <si>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</si>
  <si>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</si>
  <si>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</si>
  <si>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</si>
  <si>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</si>
  <si>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</si>
  <si>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</si>
  <si>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</si>
  <si>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</si>
  <si>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</si>
  <si>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</si>
  <si>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</si>
  <si>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</si>
  <si>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</si>
  <si>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</si>
  <si>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</si>
  <si>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</si>
  <si>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</si>
  <si>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</si>
  <si>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</si>
  <si>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</si>
  <si>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</si>
  <si>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</si>
  <si>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</si>
  <si>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東彼杵町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</si>
  <si>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</si>
  <si>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</si>
  <si>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</si>
  <si>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</si>
  <si>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</si>
  <si>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</si>
  <si>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</si>
  <si>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</si>
  <si>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</si>
  <si>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</si>
  <si>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</si>
  <si>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</si>
  <si>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</si>
  <si>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</si>
  <si>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</si>
  <si>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</si>
  <si>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経常収支比率は、100％以上と黒字経営となっておるが、料金回収率については非常に低い値を示している。これは物価高騰に対する生活支援として、基本料金の減免措置を実施したためであり、減免した料金分は一般会計より補填している。それを考慮しても依然として基準外繰入に依存しなければ経営が厳しい状況である。　　　　　　　　　　　　　　　　　　　　　　　　　　　　又、将来給水収益は減少見込みのため、更なる経営コストの削減、適正な料金設定が不可欠である。　　　　　　　　　　　　　　　　　　　　　　　　　　　　　　　　　　　　　　・給水原価は類似団体平均を下回っており、さらに改善するよう有収率向上に向けた取り組みを行い、コスト削減に努める必要がある。　　　　　　　　・給水収益に対する企業債残高の割合については、統合事業等の更新事業等を行ってきたところから高くなっているが、将来に向け必要性を考慮した更新計画を策定し、企業債残高が増加の一途を辿らないよう検討が必要となる。</t>
    <rPh sb="1" eb="3">
      <t>ケイジョウ</t>
    </rPh>
    <rPh sb="3" eb="5">
      <t>シュウシ</t>
    </rPh>
    <rPh sb="5" eb="7">
      <t>ヒリツ</t>
    </rPh>
    <rPh sb="13" eb="15">
      <t>イジョウ</t>
    </rPh>
    <rPh sb="16" eb="18">
      <t>クロジ</t>
    </rPh>
    <rPh sb="18" eb="20">
      <t>ケイエイ</t>
    </rPh>
    <rPh sb="28" eb="30">
      <t>リョウキン</t>
    </rPh>
    <rPh sb="30" eb="32">
      <t>カイシュウ</t>
    </rPh>
    <rPh sb="32" eb="33">
      <t>リツ</t>
    </rPh>
    <rPh sb="38" eb="40">
      <t>ヒジョウ</t>
    </rPh>
    <rPh sb="41" eb="42">
      <t>ヒク</t>
    </rPh>
    <rPh sb="43" eb="44">
      <t>アタイ</t>
    </rPh>
    <rPh sb="45" eb="46">
      <t>シメ</t>
    </rPh>
    <rPh sb="54" eb="56">
      <t>ブッカ</t>
    </rPh>
    <rPh sb="56" eb="58">
      <t>コウトウ</t>
    </rPh>
    <rPh sb="59" eb="60">
      <t>タイ</t>
    </rPh>
    <rPh sb="62" eb="64">
      <t>セイカツ</t>
    </rPh>
    <rPh sb="64" eb="66">
      <t>シエン</t>
    </rPh>
    <rPh sb="70" eb="72">
      <t>キホン</t>
    </rPh>
    <rPh sb="72" eb="74">
      <t>リョウキン</t>
    </rPh>
    <rPh sb="75" eb="77">
      <t>ゲンメン</t>
    </rPh>
    <rPh sb="77" eb="79">
      <t>ソチ</t>
    </rPh>
    <rPh sb="80" eb="82">
      <t>ジッシ</t>
    </rPh>
    <rPh sb="90" eb="92">
      <t>ゲンメン</t>
    </rPh>
    <rPh sb="94" eb="96">
      <t>リョウキン</t>
    </rPh>
    <rPh sb="96" eb="97">
      <t>ブン</t>
    </rPh>
    <rPh sb="98" eb="100">
      <t>イッパン</t>
    </rPh>
    <rPh sb="100" eb="102">
      <t>カイケイ</t>
    </rPh>
    <rPh sb="104" eb="106">
      <t>ホテン</t>
    </rPh>
    <rPh sb="114" eb="116">
      <t>コウリョ</t>
    </rPh>
    <rPh sb="119" eb="121">
      <t>イゼン</t>
    </rPh>
    <rPh sb="124" eb="126">
      <t>キジュン</t>
    </rPh>
    <rPh sb="126" eb="127">
      <t>ガイ</t>
    </rPh>
    <rPh sb="127" eb="129">
      <t>クリイレ</t>
    </rPh>
    <rPh sb="130" eb="132">
      <t>イゾン</t>
    </rPh>
    <rPh sb="137" eb="139">
      <t>ケイエイ</t>
    </rPh>
    <rPh sb="140" eb="141">
      <t>キビ</t>
    </rPh>
    <rPh sb="143" eb="145">
      <t>ジョウキョウ</t>
    </rPh>
    <rPh sb="177" eb="178">
      <t>マタ</t>
    </rPh>
    <rPh sb="179" eb="181">
      <t>ショウライ</t>
    </rPh>
    <rPh sb="181" eb="183">
      <t>キュウスイ</t>
    </rPh>
    <rPh sb="183" eb="185">
      <t>シュウエキ</t>
    </rPh>
    <rPh sb="186" eb="188">
      <t>ゲンショウ</t>
    </rPh>
    <rPh sb="188" eb="190">
      <t>ミコ</t>
    </rPh>
    <rPh sb="195" eb="196">
      <t>サラ</t>
    </rPh>
    <rPh sb="198" eb="200">
      <t>ケイエイ</t>
    </rPh>
    <rPh sb="204" eb="206">
      <t>サクゲン</t>
    </rPh>
    <rPh sb="207" eb="209">
      <t>テキセイ</t>
    </rPh>
    <rPh sb="210" eb="212">
      <t>リョウキン</t>
    </rPh>
    <rPh sb="212" eb="214">
      <t>セッテイ</t>
    </rPh>
    <rPh sb="215" eb="218">
      <t>フカケツ</t>
    </rPh>
    <rPh sb="261" eb="263">
      <t>キュウスイ</t>
    </rPh>
    <rPh sb="263" eb="265">
      <t>ゲンカ</t>
    </rPh>
    <rPh sb="266" eb="268">
      <t>ルイジ</t>
    </rPh>
    <rPh sb="268" eb="270">
      <t>ダンタイ</t>
    </rPh>
    <rPh sb="270" eb="272">
      <t>ヘイキン</t>
    </rPh>
    <rPh sb="273" eb="275">
      <t>シタマワ</t>
    </rPh>
    <rPh sb="283" eb="285">
      <t>カイゼン</t>
    </rPh>
    <rPh sb="289" eb="292">
      <t>ユウシュウリツ</t>
    </rPh>
    <rPh sb="292" eb="294">
      <t>コウジョウ</t>
    </rPh>
    <rPh sb="295" eb="296">
      <t>ム</t>
    </rPh>
    <rPh sb="298" eb="299">
      <t>ト</t>
    </rPh>
    <rPh sb="300" eb="301">
      <t>ク</t>
    </rPh>
    <rPh sb="303" eb="304">
      <t>オコナ</t>
    </rPh>
    <rPh sb="309" eb="311">
      <t>サクゲン</t>
    </rPh>
    <rPh sb="312" eb="313">
      <t>ツト</t>
    </rPh>
    <rPh sb="315" eb="317">
      <t>ヒツヨウ</t>
    </rPh>
    <rPh sb="330" eb="332">
      <t>キュウスイ</t>
    </rPh>
    <rPh sb="332" eb="334">
      <t>シュウエキ</t>
    </rPh>
    <rPh sb="335" eb="336">
      <t>タイ</t>
    </rPh>
    <rPh sb="338" eb="340">
      <t>キギョウ</t>
    </rPh>
    <rPh sb="340" eb="341">
      <t>サイ</t>
    </rPh>
    <rPh sb="341" eb="343">
      <t>ザンダカ</t>
    </rPh>
    <rPh sb="344" eb="346">
      <t>ワリアイ</t>
    </rPh>
    <rPh sb="352" eb="354">
      <t>トウゴウ</t>
    </rPh>
    <rPh sb="354" eb="356">
      <t>ジギョウ</t>
    </rPh>
    <rPh sb="356" eb="357">
      <t>トウ</t>
    </rPh>
    <rPh sb="358" eb="360">
      <t>コウシン</t>
    </rPh>
    <rPh sb="360" eb="362">
      <t>ジギョウ</t>
    </rPh>
    <rPh sb="362" eb="363">
      <t>トウ</t>
    </rPh>
    <rPh sb="364" eb="365">
      <t>オコナ</t>
    </rPh>
    <rPh sb="374" eb="375">
      <t>タカ</t>
    </rPh>
    <rPh sb="383" eb="385">
      <t>ショウライ</t>
    </rPh>
    <rPh sb="386" eb="387">
      <t>ム</t>
    </rPh>
    <rPh sb="388" eb="391">
      <t>ヒツヨウセイ</t>
    </rPh>
    <rPh sb="392" eb="394">
      <t>コウリョ</t>
    </rPh>
    <rPh sb="396" eb="398">
      <t>コウシン</t>
    </rPh>
    <rPh sb="398" eb="400">
      <t>ケイカク</t>
    </rPh>
    <rPh sb="401" eb="403">
      <t>サクテイ</t>
    </rPh>
    <rPh sb="405" eb="407">
      <t>キギョウ</t>
    </rPh>
    <rPh sb="407" eb="408">
      <t>サイ</t>
    </rPh>
    <rPh sb="408" eb="410">
      <t>ザンダカ</t>
    </rPh>
    <rPh sb="411" eb="413">
      <t>ゾウカ</t>
    </rPh>
    <rPh sb="414" eb="416">
      <t>イチズ</t>
    </rPh>
    <rPh sb="417" eb="418">
      <t>タド</t>
    </rPh>
    <rPh sb="423" eb="425">
      <t>ケントウ</t>
    </rPh>
    <rPh sb="426" eb="428">
      <t>ヒツヨウ</t>
    </rPh>
    <phoneticPr fontId="4"/>
  </si>
  <si>
    <t>・これまで統合簡易水道事業及び基幹改良事業により施設の統廃合、老朽管の更新を進めてきたことから、維持管理の削減や漏水量の低減等の一定の効果は上がっている。しかし近年小口径管及び給水管の老朽化による漏水が増加傾向にあり、有収率向上へつながっていないのが現状である。　　　　　　　将来、小口径管及び給水管も含めた計画的な更新が必要である。</t>
    <rPh sb="5" eb="13">
      <t>トウゴウカンイスイドウジギョウ</t>
    </rPh>
    <rPh sb="13" eb="14">
      <t>オヨ</t>
    </rPh>
    <rPh sb="15" eb="17">
      <t>キカン</t>
    </rPh>
    <rPh sb="17" eb="19">
      <t>カイリョウ</t>
    </rPh>
    <rPh sb="19" eb="21">
      <t>ジギョウ</t>
    </rPh>
    <rPh sb="24" eb="26">
      <t>シセツ</t>
    </rPh>
    <rPh sb="27" eb="30">
      <t>トウハイゴウ</t>
    </rPh>
    <rPh sb="31" eb="33">
      <t>ロウキュウ</t>
    </rPh>
    <rPh sb="33" eb="34">
      <t>カン</t>
    </rPh>
    <rPh sb="35" eb="37">
      <t>コウシン</t>
    </rPh>
    <rPh sb="38" eb="39">
      <t>スス</t>
    </rPh>
    <rPh sb="48" eb="50">
      <t>イジ</t>
    </rPh>
    <rPh sb="50" eb="52">
      <t>カンリ</t>
    </rPh>
    <rPh sb="53" eb="55">
      <t>サクゲン</t>
    </rPh>
    <rPh sb="56" eb="58">
      <t>ロウスイ</t>
    </rPh>
    <rPh sb="58" eb="59">
      <t>リョウ</t>
    </rPh>
    <rPh sb="60" eb="62">
      <t>テイゲン</t>
    </rPh>
    <rPh sb="62" eb="63">
      <t>トウ</t>
    </rPh>
    <rPh sb="64" eb="66">
      <t>イッテイ</t>
    </rPh>
    <rPh sb="67" eb="69">
      <t>コウカ</t>
    </rPh>
    <rPh sb="70" eb="71">
      <t>ア</t>
    </rPh>
    <rPh sb="80" eb="82">
      <t>キンネン</t>
    </rPh>
    <rPh sb="82" eb="85">
      <t>ショウコウケイ</t>
    </rPh>
    <rPh sb="85" eb="86">
      <t>カン</t>
    </rPh>
    <rPh sb="86" eb="87">
      <t>オヨ</t>
    </rPh>
    <rPh sb="88" eb="91">
      <t>キュウスイカン</t>
    </rPh>
    <rPh sb="92" eb="95">
      <t>ロウキュウカ</t>
    </rPh>
    <rPh sb="98" eb="100">
      <t>ロウスイ</t>
    </rPh>
    <rPh sb="101" eb="103">
      <t>ゾウカ</t>
    </rPh>
    <rPh sb="103" eb="105">
      <t>ケイコウ</t>
    </rPh>
    <rPh sb="109" eb="112">
      <t>ユウシュウリツ</t>
    </rPh>
    <rPh sb="112" eb="114">
      <t>コウジョウ</t>
    </rPh>
    <rPh sb="125" eb="127">
      <t>ゲンジョウ</t>
    </rPh>
    <rPh sb="138" eb="140">
      <t>ショウライ</t>
    </rPh>
    <rPh sb="141" eb="144">
      <t>ショウコウケイ</t>
    </rPh>
    <rPh sb="144" eb="145">
      <t>カン</t>
    </rPh>
    <rPh sb="145" eb="146">
      <t>オヨ</t>
    </rPh>
    <rPh sb="147" eb="150">
      <t>キュウスイカン</t>
    </rPh>
    <rPh sb="151" eb="152">
      <t>フク</t>
    </rPh>
    <rPh sb="154" eb="157">
      <t>ケイカクテキ</t>
    </rPh>
    <rPh sb="158" eb="160">
      <t>コウシン</t>
    </rPh>
    <rPh sb="161" eb="163">
      <t>ヒツヨウキュウスイゲンカルイジダンタイヘイキンシタマワカイゼンユウシュウリツコウジョウムトクオコナサクゲンツトヒツヨウキュウスイシュウエキタイキギョウサイザンダカワリアイトウゴウジギョウトウコウシンジギョウトウオコナタカショウライムヒツヨウセイコウリョコウシンケイカクサクテイキギョウサイザンダカゾウカイチズタドケントウヒツヨウ</t>
    </rPh>
    <phoneticPr fontId="4"/>
  </si>
  <si>
    <t>・将来にわたって安定的に事業を継続していくため、令和６年度に東彼杵町水道事業経営戦略を見直しを実施し経営基盤の強化を図っていく。　　　　尚、今後の水需要を見通し、施設更新等の投資計画を踏まえ、料金体系のあり方を検討し、適切な時期に料金改定を実施して安定かつ健全な事業経営の維持に努める必要がある。</t>
    <rPh sb="1" eb="3">
      <t>ショウライ</t>
    </rPh>
    <rPh sb="8" eb="11">
      <t>アンテイテキ</t>
    </rPh>
    <rPh sb="12" eb="14">
      <t>ジギョウ</t>
    </rPh>
    <rPh sb="15" eb="17">
      <t>ケイゾク</t>
    </rPh>
    <rPh sb="24" eb="26">
      <t>レイワ</t>
    </rPh>
    <rPh sb="27" eb="29">
      <t>ネンド</t>
    </rPh>
    <rPh sb="30" eb="34">
      <t>ヒガシソノギチョウ</t>
    </rPh>
    <rPh sb="34" eb="36">
      <t>スイドウ</t>
    </rPh>
    <rPh sb="36" eb="38">
      <t>ジギョウ</t>
    </rPh>
    <rPh sb="38" eb="40">
      <t>ケイエイ</t>
    </rPh>
    <rPh sb="40" eb="42">
      <t>センリャク</t>
    </rPh>
    <rPh sb="43" eb="45">
      <t>ミナオ</t>
    </rPh>
    <rPh sb="47" eb="49">
      <t>ジッシ</t>
    </rPh>
    <rPh sb="50" eb="52">
      <t>ケイエイ</t>
    </rPh>
    <rPh sb="52" eb="54">
      <t>キバン</t>
    </rPh>
    <rPh sb="55" eb="57">
      <t>キョウカ</t>
    </rPh>
    <rPh sb="58" eb="59">
      <t>ハカ</t>
    </rPh>
    <rPh sb="68" eb="69">
      <t>ナオ</t>
    </rPh>
    <rPh sb="70" eb="72">
      <t>コンゴ</t>
    </rPh>
    <rPh sb="73" eb="74">
      <t>ミズ</t>
    </rPh>
    <rPh sb="74" eb="76">
      <t>ジュヨウ</t>
    </rPh>
    <rPh sb="77" eb="79">
      <t>ミトオ</t>
    </rPh>
    <rPh sb="81" eb="83">
      <t>シセツ</t>
    </rPh>
    <rPh sb="83" eb="85">
      <t>コウシン</t>
    </rPh>
    <rPh sb="85" eb="86">
      <t>トウ</t>
    </rPh>
    <rPh sb="87" eb="89">
      <t>トウシ</t>
    </rPh>
    <rPh sb="89" eb="91">
      <t>ケイカク</t>
    </rPh>
    <rPh sb="92" eb="93">
      <t>フ</t>
    </rPh>
    <rPh sb="96" eb="98">
      <t>リョウキン</t>
    </rPh>
    <rPh sb="98" eb="100">
      <t>タイケイ</t>
    </rPh>
    <rPh sb="103" eb="104">
      <t>カタ</t>
    </rPh>
    <rPh sb="105" eb="107">
      <t>ケントウ</t>
    </rPh>
    <rPh sb="109" eb="111">
      <t>テキセツ</t>
    </rPh>
    <rPh sb="112" eb="114">
      <t>ジキ</t>
    </rPh>
    <rPh sb="115" eb="117">
      <t>リョウキン</t>
    </rPh>
    <rPh sb="117" eb="119">
      <t>カイテイ</t>
    </rPh>
    <rPh sb="120" eb="122">
      <t>ジッシ</t>
    </rPh>
    <rPh sb="124" eb="126">
      <t>アンテイ</t>
    </rPh>
    <rPh sb="128" eb="130">
      <t>ケンゼン</t>
    </rPh>
    <rPh sb="131" eb="133">
      <t>ジギョウ</t>
    </rPh>
    <rPh sb="133" eb="135">
      <t>ケイエイ</t>
    </rPh>
    <rPh sb="136" eb="138">
      <t>イジ</t>
    </rPh>
    <rPh sb="139" eb="140">
      <t>ツト</t>
    </rPh>
    <rPh sb="142" eb="14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</si>
</sst>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49" fontId="5" fillId="0" borderId="9" xfId="0" applyNumberFormat="1" applyFont="1" applyBorder="1" applyAlignment="1" applyProtection="1">
      <alignment horizontal="left" vertical="top" wrapText="1"/>
      <protection locked="0"/>
    </xf>
    <xf numFmtId="49" fontId="5" fillId="0" borderId="0" xfId="0" applyNumberFormat="1" applyFont="1" applyAlignment="1" applyProtection="1">
      <alignment horizontal="left" vertical="top" wrapText="1"/>
      <protection locked="0"/>
    </xf>
    <xf numFmtId="49" fontId="5" fillId="0" borderId="10" xfId="0" applyNumberFormat="1"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1.44</c:v>
                </c:pt>
                <c:pt idx="1">
                  <c:v>1.26</c:v>
                </c:pt>
                <c:pt idx="2">
                  <c:v>0.59</c:v>
                </c:pt>
                <c:pt idx="3">
                  <c:v>1.75</c:v>
                </c:pt>
                <c:pt idx="4">
                  <c:v>1.19</c:v>
                </c:pt>
              </c:numCache>
            </c:numRef>
          </c:val>
          <c:extLst>
            <c:ext xmlns:c16="http://schemas.microsoft.com/office/drawing/2014/chart" uri="{C3380CC4-5D6E-409C-BE32-E72D297353CC}">
              <c16:uniqueId val="{00000000-A33A-4C4B-B105-50FB8F9E07E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A33A-4C4B-B105-50FB8F9E07E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30.86</c:v>
                </c:pt>
                <c:pt idx="1">
                  <c:v>31.55</c:v>
                </c:pt>
                <c:pt idx="2">
                  <c:v>31.3</c:v>
                </c:pt>
                <c:pt idx="3">
                  <c:v>31.48</c:v>
                </c:pt>
                <c:pt idx="4">
                  <c:v>30.6</c:v>
                </c:pt>
              </c:numCache>
            </c:numRef>
          </c:val>
          <c:extLst>
            <c:ext xmlns:c16="http://schemas.microsoft.com/office/drawing/2014/chart" uri="{C3380CC4-5D6E-409C-BE32-E72D297353CC}">
              <c16:uniqueId val="{00000000-A028-4D70-83E4-0A3FBE63599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A028-4D70-83E4-0A3FBE63599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76.62</c:v>
                </c:pt>
                <c:pt idx="1">
                  <c:v>74.66</c:v>
                </c:pt>
                <c:pt idx="2">
                  <c:v>73.900000000000006</c:v>
                </c:pt>
                <c:pt idx="3">
                  <c:v>73.290000000000006</c:v>
                </c:pt>
                <c:pt idx="4">
                  <c:v>73.64</c:v>
                </c:pt>
              </c:numCache>
            </c:numRef>
          </c:val>
          <c:extLst>
            <c:ext xmlns:c16="http://schemas.microsoft.com/office/drawing/2014/chart" uri="{C3380CC4-5D6E-409C-BE32-E72D297353CC}">
              <c16:uniqueId val="{00000000-7A2F-43B7-BC08-132BE4F8224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7A2F-43B7-BC08-132BE4F8224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109.92</c:v>
                </c:pt>
                <c:pt idx="1">
                  <c:v>111.26</c:v>
                </c:pt>
                <c:pt idx="2">
                  <c:v>112.5</c:v>
                </c:pt>
                <c:pt idx="3">
                  <c:v>103.09</c:v>
                </c:pt>
                <c:pt idx="4">
                  <c:v>101.29</c:v>
                </c:pt>
              </c:numCache>
            </c:numRef>
          </c:val>
          <c:extLst>
            <c:ext xmlns:c16="http://schemas.microsoft.com/office/drawing/2014/chart" uri="{C3380CC4-5D6E-409C-BE32-E72D297353CC}">
              <c16:uniqueId val="{00000000-90D9-4BC4-BAE5-EC1F1CDE004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90D9-4BC4-BAE5-EC1F1CDE004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12.11</c:v>
                </c:pt>
                <c:pt idx="1">
                  <c:v>15.45</c:v>
                </c:pt>
                <c:pt idx="2">
                  <c:v>18.68</c:v>
                </c:pt>
                <c:pt idx="3">
                  <c:v>21.23</c:v>
                </c:pt>
                <c:pt idx="4">
                  <c:v>23.35</c:v>
                </c:pt>
              </c:numCache>
            </c:numRef>
          </c:val>
          <c:extLst>
            <c:ext xmlns:c16="http://schemas.microsoft.com/office/drawing/2014/chart" uri="{C3380CC4-5D6E-409C-BE32-E72D297353CC}">
              <c16:uniqueId val="{00000000-7098-4CC9-A2AD-5D1F678A41F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7098-4CC9-A2AD-5D1F678A41F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12.23</c:v>
                </c:pt>
                <c:pt idx="1">
                  <c:v>11.55</c:v>
                </c:pt>
                <c:pt idx="2">
                  <c:v>12.49</c:v>
                </c:pt>
                <c:pt idx="3">
                  <c:v>12.43</c:v>
                </c:pt>
                <c:pt idx="4">
                  <c:v>18.43</c:v>
                </c:pt>
              </c:numCache>
            </c:numRef>
          </c:val>
          <c:extLst>
            <c:ext xmlns:c16="http://schemas.microsoft.com/office/drawing/2014/chart" uri="{C3380CC4-5D6E-409C-BE32-E72D297353CC}">
              <c16:uniqueId val="{00000000-2FBA-49DF-A346-D5365150111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2FBA-49DF-A346-D5365150111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1A-4EAE-9EE7-9D6BC0FFC2C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241A-4EAE-9EE7-9D6BC0FFC2C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388.44</c:v>
                </c:pt>
                <c:pt idx="1">
                  <c:v>619.95000000000005</c:v>
                </c:pt>
                <c:pt idx="2">
                  <c:v>435.13</c:v>
                </c:pt>
                <c:pt idx="3">
                  <c:v>413.05</c:v>
                </c:pt>
                <c:pt idx="4">
                  <c:v>371.47</c:v>
                </c:pt>
              </c:numCache>
            </c:numRef>
          </c:val>
          <c:extLst>
            <c:ext xmlns:c16="http://schemas.microsoft.com/office/drawing/2014/chart" uri="{C3380CC4-5D6E-409C-BE32-E72D297353CC}">
              <c16:uniqueId val="{00000000-EAE1-42BF-886B-69F958A6C87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EAE1-42BF-886B-69F958A6C87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753.47</c:v>
                </c:pt>
                <c:pt idx="1">
                  <c:v>869.58</c:v>
                </c:pt>
                <c:pt idx="2">
                  <c:v>745.3</c:v>
                </c:pt>
                <c:pt idx="3">
                  <c:v>1065.76</c:v>
                </c:pt>
                <c:pt idx="4">
                  <c:v>1186.72</c:v>
                </c:pt>
              </c:numCache>
            </c:numRef>
          </c:val>
          <c:extLst>
            <c:ext xmlns:c16="http://schemas.microsoft.com/office/drawing/2014/chart" uri="{C3380CC4-5D6E-409C-BE32-E72D297353CC}">
              <c16:uniqueId val="{00000000-9F4C-4D9A-A984-F4DAC950975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9F4C-4D9A-A984-F4DAC950975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95.67</c:v>
                </c:pt>
                <c:pt idx="1">
                  <c:v>74.63</c:v>
                </c:pt>
                <c:pt idx="2">
                  <c:v>88.26</c:v>
                </c:pt>
                <c:pt idx="3">
                  <c:v>62.45</c:v>
                </c:pt>
                <c:pt idx="4">
                  <c:v>59.11</c:v>
                </c:pt>
              </c:numCache>
            </c:numRef>
          </c:val>
          <c:extLst>
            <c:ext xmlns:c16="http://schemas.microsoft.com/office/drawing/2014/chart" uri="{C3380CC4-5D6E-409C-BE32-E72D297353CC}">
              <c16:uniqueId val="{00000000-0158-4B86-8C29-BF2ED03AE9F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0158-4B86-8C29-BF2ED03AE9F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167.78</c:v>
                </c:pt>
                <c:pt idx="1">
                  <c:v>196.22</c:v>
                </c:pt>
                <c:pt idx="2">
                  <c:v>193.37</c:v>
                </c:pt>
                <c:pt idx="3">
                  <c:v>213.29</c:v>
                </c:pt>
                <c:pt idx="4">
                  <c:v>225.05</c:v>
                </c:pt>
              </c:numCache>
            </c:numRef>
          </c:val>
          <c:extLst>
            <c:ext xmlns:c16="http://schemas.microsoft.com/office/drawing/2014/chart" uri="{C3380CC4-5D6E-409C-BE32-E72D297353CC}">
              <c16:uniqueId val="{00000000-2C00-43BC-B05B-076CC3C49B2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2C00-43BC-B05B-076CC3C49B2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R41" zoomScaleNormal="100" workbookViewId="0">
      <selection activeCell="BG59" sqref="BG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長崎県　東彼杵町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A8</v>
      </c>
      <c r="X8" s="43"/>
      <c r="Y8" s="43"/>
      <c r="Z8" s="43"/>
      <c r="AA8" s="43"/>
      <c r="AB8" s="43"/>
      <c r="AC8" s="43"/>
      <c r="AD8" s="43" t="str">
        <f>データ!$M$6</f>
        <v>非設置</v>
      </c>
      <c r="AE8" s="43"/>
      <c r="AF8" s="43"/>
      <c r="AG8" s="43"/>
      <c r="AH8" s="43"/>
      <c r="AI8" s="43"/>
      <c r="AJ8" s="43"/>
      <c r="AK8" s="2"/>
      <c r="AL8" s="44">
        <f>データ!$R$6</f>
        <v>7453</v>
      </c>
      <c r="AM8" s="44"/>
      <c r="AN8" s="44"/>
      <c r="AO8" s="44"/>
      <c r="AP8" s="44"/>
      <c r="AQ8" s="44"/>
      <c r="AR8" s="44"/>
      <c r="AS8" s="44"/>
      <c r="AT8" s="45">
        <f>データ!$S$6</f>
        <v>74.290000000000006</v>
      </c>
      <c r="AU8" s="46"/>
      <c r="AV8" s="46"/>
      <c r="AW8" s="46"/>
      <c r="AX8" s="46"/>
      <c r="AY8" s="46"/>
      <c r="AZ8" s="46"/>
      <c r="BA8" s="46"/>
      <c r="BB8" s="47">
        <f>データ!$T$6</f>
        <v>100.32</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59.39</v>
      </c>
      <c r="J10" s="46"/>
      <c r="K10" s="46"/>
      <c r="L10" s="46"/>
      <c r="M10" s="46"/>
      <c r="N10" s="46"/>
      <c r="O10" s="80"/>
      <c r="P10" s="47">
        <f>データ!$P$6</f>
        <v>98.89</v>
      </c>
      <c r="Q10" s="47"/>
      <c r="R10" s="47"/>
      <c r="S10" s="47"/>
      <c r="T10" s="47"/>
      <c r="U10" s="47"/>
      <c r="V10" s="47"/>
      <c r="W10" s="44">
        <f>データ!$Q$6</f>
        <v>3900</v>
      </c>
      <c r="X10" s="44"/>
      <c r="Y10" s="44"/>
      <c r="Z10" s="44"/>
      <c r="AA10" s="44"/>
      <c r="AB10" s="44"/>
      <c r="AC10" s="44"/>
      <c r="AD10" s="2"/>
      <c r="AE10" s="2"/>
      <c r="AF10" s="2"/>
      <c r="AG10" s="2"/>
      <c r="AH10" s="2"/>
      <c r="AI10" s="2"/>
      <c r="AJ10" s="2"/>
      <c r="AK10" s="2"/>
      <c r="AL10" s="44">
        <f>データ!$U$6</f>
        <v>7302</v>
      </c>
      <c r="AM10" s="44"/>
      <c r="AN10" s="44"/>
      <c r="AO10" s="44"/>
      <c r="AP10" s="44"/>
      <c r="AQ10" s="44"/>
      <c r="AR10" s="44"/>
      <c r="AS10" s="44"/>
      <c r="AT10" s="45">
        <f>データ!$V$6</f>
        <v>49.88</v>
      </c>
      <c r="AU10" s="46"/>
      <c r="AV10" s="46"/>
      <c r="AW10" s="46"/>
      <c r="AX10" s="46"/>
      <c r="AY10" s="46"/>
      <c r="AZ10" s="46"/>
      <c r="BA10" s="46"/>
      <c r="BB10" s="47">
        <f>データ!$W$6</f>
        <v>146.38999999999999</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9" t="s">
        <v>110</v>
      </c>
      <c r="BM16" s="90"/>
      <c r="BN16" s="90"/>
      <c r="BO16" s="90"/>
      <c r="BP16" s="90"/>
      <c r="BQ16" s="90"/>
      <c r="BR16" s="90"/>
      <c r="BS16" s="90"/>
      <c r="BT16" s="90"/>
      <c r="BU16" s="90"/>
      <c r="BV16" s="90"/>
      <c r="BW16" s="90"/>
      <c r="BX16" s="90"/>
      <c r="BY16" s="90"/>
      <c r="BZ16" s="9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9"/>
      <c r="BM17" s="90"/>
      <c r="BN17" s="90"/>
      <c r="BO17" s="90"/>
      <c r="BP17" s="90"/>
      <c r="BQ17" s="90"/>
      <c r="BR17" s="90"/>
      <c r="BS17" s="90"/>
      <c r="BT17" s="90"/>
      <c r="BU17" s="90"/>
      <c r="BV17" s="90"/>
      <c r="BW17" s="90"/>
      <c r="BX17" s="90"/>
      <c r="BY17" s="90"/>
      <c r="BZ17" s="9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9"/>
      <c r="BM18" s="90"/>
      <c r="BN18" s="90"/>
      <c r="BO18" s="90"/>
      <c r="BP18" s="90"/>
      <c r="BQ18" s="90"/>
      <c r="BR18" s="90"/>
      <c r="BS18" s="90"/>
      <c r="BT18" s="90"/>
      <c r="BU18" s="90"/>
      <c r="BV18" s="90"/>
      <c r="BW18" s="90"/>
      <c r="BX18" s="90"/>
      <c r="BY18" s="90"/>
      <c r="BZ18" s="9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9"/>
      <c r="BM19" s="90"/>
      <c r="BN19" s="90"/>
      <c r="BO19" s="90"/>
      <c r="BP19" s="90"/>
      <c r="BQ19" s="90"/>
      <c r="BR19" s="90"/>
      <c r="BS19" s="90"/>
      <c r="BT19" s="90"/>
      <c r="BU19" s="90"/>
      <c r="BV19" s="90"/>
      <c r="BW19" s="90"/>
      <c r="BX19" s="90"/>
      <c r="BY19" s="90"/>
      <c r="BZ19" s="9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9"/>
      <c r="BM20" s="90"/>
      <c r="BN20" s="90"/>
      <c r="BO20" s="90"/>
      <c r="BP20" s="90"/>
      <c r="BQ20" s="90"/>
      <c r="BR20" s="90"/>
      <c r="BS20" s="90"/>
      <c r="BT20" s="90"/>
      <c r="BU20" s="90"/>
      <c r="BV20" s="90"/>
      <c r="BW20" s="90"/>
      <c r="BX20" s="90"/>
      <c r="BY20" s="90"/>
      <c r="BZ20" s="9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9"/>
      <c r="BM21" s="90"/>
      <c r="BN21" s="90"/>
      <c r="BO21" s="90"/>
      <c r="BP21" s="90"/>
      <c r="BQ21" s="90"/>
      <c r="BR21" s="90"/>
      <c r="BS21" s="90"/>
      <c r="BT21" s="90"/>
      <c r="BU21" s="90"/>
      <c r="BV21" s="90"/>
      <c r="BW21" s="90"/>
      <c r="BX21" s="90"/>
      <c r="BY21" s="90"/>
      <c r="BZ21" s="9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9"/>
      <c r="BM22" s="90"/>
      <c r="BN22" s="90"/>
      <c r="BO22" s="90"/>
      <c r="BP22" s="90"/>
      <c r="BQ22" s="90"/>
      <c r="BR22" s="90"/>
      <c r="BS22" s="90"/>
      <c r="BT22" s="90"/>
      <c r="BU22" s="90"/>
      <c r="BV22" s="90"/>
      <c r="BW22" s="90"/>
      <c r="BX22" s="90"/>
      <c r="BY22" s="90"/>
      <c r="BZ22" s="9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9"/>
      <c r="BM23" s="90"/>
      <c r="BN23" s="90"/>
      <c r="BO23" s="90"/>
      <c r="BP23" s="90"/>
      <c r="BQ23" s="90"/>
      <c r="BR23" s="90"/>
      <c r="BS23" s="90"/>
      <c r="BT23" s="90"/>
      <c r="BU23" s="90"/>
      <c r="BV23" s="90"/>
      <c r="BW23" s="90"/>
      <c r="BX23" s="90"/>
      <c r="BY23" s="90"/>
      <c r="BZ23" s="9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9"/>
      <c r="BM24" s="90"/>
      <c r="BN24" s="90"/>
      <c r="BO24" s="90"/>
      <c r="BP24" s="90"/>
      <c r="BQ24" s="90"/>
      <c r="BR24" s="90"/>
      <c r="BS24" s="90"/>
      <c r="BT24" s="90"/>
      <c r="BU24" s="90"/>
      <c r="BV24" s="90"/>
      <c r="BW24" s="90"/>
      <c r="BX24" s="90"/>
      <c r="BY24" s="90"/>
      <c r="BZ24" s="9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9"/>
      <c r="BM25" s="90"/>
      <c r="BN25" s="90"/>
      <c r="BO25" s="90"/>
      <c r="BP25" s="90"/>
      <c r="BQ25" s="90"/>
      <c r="BR25" s="90"/>
      <c r="BS25" s="90"/>
      <c r="BT25" s="90"/>
      <c r="BU25" s="90"/>
      <c r="BV25" s="90"/>
      <c r="BW25" s="90"/>
      <c r="BX25" s="90"/>
      <c r="BY25" s="90"/>
      <c r="BZ25" s="9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9"/>
      <c r="BM26" s="90"/>
      <c r="BN26" s="90"/>
      <c r="BO26" s="90"/>
      <c r="BP26" s="90"/>
      <c r="BQ26" s="90"/>
      <c r="BR26" s="90"/>
      <c r="BS26" s="90"/>
      <c r="BT26" s="90"/>
      <c r="BU26" s="90"/>
      <c r="BV26" s="90"/>
      <c r="BW26" s="90"/>
      <c r="BX26" s="90"/>
      <c r="BY26" s="90"/>
      <c r="BZ26" s="9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9"/>
      <c r="BM27" s="90"/>
      <c r="BN27" s="90"/>
      <c r="BO27" s="90"/>
      <c r="BP27" s="90"/>
      <c r="BQ27" s="90"/>
      <c r="BR27" s="90"/>
      <c r="BS27" s="90"/>
      <c r="BT27" s="90"/>
      <c r="BU27" s="90"/>
      <c r="BV27" s="90"/>
      <c r="BW27" s="90"/>
      <c r="BX27" s="90"/>
      <c r="BY27" s="90"/>
      <c r="BZ27" s="9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9"/>
      <c r="BM28" s="90"/>
      <c r="BN28" s="90"/>
      <c r="BO28" s="90"/>
      <c r="BP28" s="90"/>
      <c r="BQ28" s="90"/>
      <c r="BR28" s="90"/>
      <c r="BS28" s="90"/>
      <c r="BT28" s="90"/>
      <c r="BU28" s="90"/>
      <c r="BV28" s="90"/>
      <c r="BW28" s="90"/>
      <c r="BX28" s="90"/>
      <c r="BY28" s="90"/>
      <c r="BZ28" s="9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9"/>
      <c r="BM29" s="90"/>
      <c r="BN29" s="90"/>
      <c r="BO29" s="90"/>
      <c r="BP29" s="90"/>
      <c r="BQ29" s="90"/>
      <c r="BR29" s="90"/>
      <c r="BS29" s="90"/>
      <c r="BT29" s="90"/>
      <c r="BU29" s="90"/>
      <c r="BV29" s="90"/>
      <c r="BW29" s="90"/>
      <c r="BX29" s="90"/>
      <c r="BY29" s="90"/>
      <c r="BZ29" s="9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9"/>
      <c r="BM30" s="90"/>
      <c r="BN30" s="90"/>
      <c r="BO30" s="90"/>
      <c r="BP30" s="90"/>
      <c r="BQ30" s="90"/>
      <c r="BR30" s="90"/>
      <c r="BS30" s="90"/>
      <c r="BT30" s="90"/>
      <c r="BU30" s="90"/>
      <c r="BV30" s="90"/>
      <c r="BW30" s="90"/>
      <c r="BX30" s="90"/>
      <c r="BY30" s="90"/>
      <c r="BZ30" s="9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9"/>
      <c r="BM31" s="90"/>
      <c r="BN31" s="90"/>
      <c r="BO31" s="90"/>
      <c r="BP31" s="90"/>
      <c r="BQ31" s="90"/>
      <c r="BR31" s="90"/>
      <c r="BS31" s="90"/>
      <c r="BT31" s="90"/>
      <c r="BU31" s="90"/>
      <c r="BV31" s="90"/>
      <c r="BW31" s="90"/>
      <c r="BX31" s="90"/>
      <c r="BY31" s="90"/>
      <c r="BZ31" s="9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9"/>
      <c r="BM32" s="90"/>
      <c r="BN32" s="90"/>
      <c r="BO32" s="90"/>
      <c r="BP32" s="90"/>
      <c r="BQ32" s="90"/>
      <c r="BR32" s="90"/>
      <c r="BS32" s="90"/>
      <c r="BT32" s="90"/>
      <c r="BU32" s="90"/>
      <c r="BV32" s="90"/>
      <c r="BW32" s="90"/>
      <c r="BX32" s="90"/>
      <c r="BY32" s="90"/>
      <c r="BZ32" s="9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9"/>
      <c r="BM33" s="90"/>
      <c r="BN33" s="90"/>
      <c r="BO33" s="90"/>
      <c r="BP33" s="90"/>
      <c r="BQ33" s="90"/>
      <c r="BR33" s="90"/>
      <c r="BS33" s="90"/>
      <c r="BT33" s="90"/>
      <c r="BU33" s="90"/>
      <c r="BV33" s="90"/>
      <c r="BW33" s="90"/>
      <c r="BX33" s="90"/>
      <c r="BY33" s="90"/>
      <c r="BZ33" s="9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9"/>
      <c r="BM34" s="90"/>
      <c r="BN34" s="90"/>
      <c r="BO34" s="90"/>
      <c r="BP34" s="90"/>
      <c r="BQ34" s="90"/>
      <c r="BR34" s="90"/>
      <c r="BS34" s="90"/>
      <c r="BT34" s="90"/>
      <c r="BU34" s="90"/>
      <c r="BV34" s="90"/>
      <c r="BW34" s="90"/>
      <c r="BX34" s="90"/>
      <c r="BY34" s="90"/>
      <c r="BZ34" s="9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9"/>
      <c r="BM35" s="90"/>
      <c r="BN35" s="90"/>
      <c r="BO35" s="90"/>
      <c r="BP35" s="90"/>
      <c r="BQ35" s="90"/>
      <c r="BR35" s="90"/>
      <c r="BS35" s="90"/>
      <c r="BT35" s="90"/>
      <c r="BU35" s="90"/>
      <c r="BV35" s="90"/>
      <c r="BW35" s="90"/>
      <c r="BX35" s="90"/>
      <c r="BY35" s="90"/>
      <c r="BZ35" s="9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9"/>
      <c r="BM36" s="90"/>
      <c r="BN36" s="90"/>
      <c r="BO36" s="90"/>
      <c r="BP36" s="90"/>
      <c r="BQ36" s="90"/>
      <c r="BR36" s="90"/>
      <c r="BS36" s="90"/>
      <c r="BT36" s="90"/>
      <c r="BU36" s="90"/>
      <c r="BV36" s="90"/>
      <c r="BW36" s="90"/>
      <c r="BX36" s="90"/>
      <c r="BY36" s="90"/>
      <c r="BZ36" s="9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9"/>
      <c r="BM37" s="90"/>
      <c r="BN37" s="90"/>
      <c r="BO37" s="90"/>
      <c r="BP37" s="90"/>
      <c r="BQ37" s="90"/>
      <c r="BR37" s="90"/>
      <c r="BS37" s="90"/>
      <c r="BT37" s="90"/>
      <c r="BU37" s="90"/>
      <c r="BV37" s="90"/>
      <c r="BW37" s="90"/>
      <c r="BX37" s="90"/>
      <c r="BY37" s="90"/>
      <c r="BZ37" s="9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9"/>
      <c r="BM38" s="90"/>
      <c r="BN38" s="90"/>
      <c r="BO38" s="90"/>
      <c r="BP38" s="90"/>
      <c r="BQ38" s="90"/>
      <c r="BR38" s="90"/>
      <c r="BS38" s="90"/>
      <c r="BT38" s="90"/>
      <c r="BU38" s="90"/>
      <c r="BV38" s="90"/>
      <c r="BW38" s="90"/>
      <c r="BX38" s="90"/>
      <c r="BY38" s="90"/>
      <c r="BZ38" s="9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9"/>
      <c r="BM39" s="90"/>
      <c r="BN39" s="90"/>
      <c r="BO39" s="90"/>
      <c r="BP39" s="90"/>
      <c r="BQ39" s="90"/>
      <c r="BR39" s="90"/>
      <c r="BS39" s="90"/>
      <c r="BT39" s="90"/>
      <c r="BU39" s="90"/>
      <c r="BV39" s="90"/>
      <c r="BW39" s="90"/>
      <c r="BX39" s="90"/>
      <c r="BY39" s="90"/>
      <c r="BZ39" s="9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9"/>
      <c r="BM40" s="90"/>
      <c r="BN40" s="90"/>
      <c r="BO40" s="90"/>
      <c r="BP40" s="90"/>
      <c r="BQ40" s="90"/>
      <c r="BR40" s="90"/>
      <c r="BS40" s="90"/>
      <c r="BT40" s="90"/>
      <c r="BU40" s="90"/>
      <c r="BV40" s="90"/>
      <c r="BW40" s="90"/>
      <c r="BX40" s="90"/>
      <c r="BY40" s="90"/>
      <c r="BZ40" s="9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9"/>
      <c r="BM41" s="90"/>
      <c r="BN41" s="90"/>
      <c r="BO41" s="90"/>
      <c r="BP41" s="90"/>
      <c r="BQ41" s="90"/>
      <c r="BR41" s="90"/>
      <c r="BS41" s="90"/>
      <c r="BT41" s="90"/>
      <c r="BU41" s="90"/>
      <c r="BV41" s="90"/>
      <c r="BW41" s="90"/>
      <c r="BX41" s="90"/>
      <c r="BY41" s="90"/>
      <c r="BZ41" s="9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9"/>
      <c r="BM42" s="90"/>
      <c r="BN42" s="90"/>
      <c r="BO42" s="90"/>
      <c r="BP42" s="90"/>
      <c r="BQ42" s="90"/>
      <c r="BR42" s="90"/>
      <c r="BS42" s="90"/>
      <c r="BT42" s="90"/>
      <c r="BU42" s="90"/>
      <c r="BV42" s="90"/>
      <c r="BW42" s="90"/>
      <c r="BX42" s="90"/>
      <c r="BY42" s="90"/>
      <c r="BZ42" s="9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9"/>
      <c r="BM43" s="90"/>
      <c r="BN43" s="90"/>
      <c r="BO43" s="90"/>
      <c r="BP43" s="90"/>
      <c r="BQ43" s="90"/>
      <c r="BR43" s="90"/>
      <c r="BS43" s="90"/>
      <c r="BT43" s="90"/>
      <c r="BU43" s="90"/>
      <c r="BV43" s="90"/>
      <c r="BW43" s="90"/>
      <c r="BX43" s="90"/>
      <c r="BY43" s="90"/>
      <c r="BZ43" s="9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u9XMX7J6xzJS1eJ2zWU2boChNJ9PBADipe8sbnwE5h5LTvqm2fwaO+q97AlQM3OdR48JTUUJGS7yknDgRhrmMw==" saltValue="AryHhKbHRxEsKWaODqSQV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423211</v>
      </c>
      <c r="D6" s="20">
        <f t="shared" si="3"/>
        <v>46</v>
      </c>
      <c r="E6" s="20">
        <f t="shared" si="3"/>
        <v>1</v>
      </c>
      <c r="F6" s="20">
        <f t="shared" si="3"/>
        <v>0</v>
      </c>
      <c r="G6" s="20">
        <f t="shared" si="3"/>
        <v>1</v>
      </c>
      <c r="H6" s="20" t="str">
        <f t="shared" si="3"/>
        <v>長崎県　東彼杵町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59.39</v>
      </c>
      <c r="P6" s="21">
        <f t="shared" si="3"/>
        <v>98.89</v>
      </c>
      <c r="Q6" s="21">
        <f t="shared" si="3"/>
        <v>3900</v>
      </c>
      <c r="R6" s="21">
        <f t="shared" si="3"/>
        <v>7453</v>
      </c>
      <c r="S6" s="21">
        <f t="shared" si="3"/>
        <v>74.290000000000006</v>
      </c>
      <c r="T6" s="21">
        <f t="shared" si="3"/>
        <v>100.32</v>
      </c>
      <c r="U6" s="21">
        <f t="shared" si="3"/>
        <v>7302</v>
      </c>
      <c r="V6" s="21">
        <f t="shared" si="3"/>
        <v>49.88</v>
      </c>
      <c r="W6" s="21">
        <f t="shared" si="3"/>
        <v>146.38999999999999</v>
      </c>
      <c r="X6" s="22">
        <f>IF(X7="",NA(),X7)</f>
        <v>109.92</v>
      </c>
      <c r="Y6" s="22">
        <f t="shared" ref="Y6:AG6" si="4">IF(Y7="",NA(),Y7)</f>
        <v>111.26</v>
      </c>
      <c r="Z6" s="22">
        <f t="shared" si="4"/>
        <v>112.5</v>
      </c>
      <c r="AA6" s="22">
        <f t="shared" si="4"/>
        <v>103.09</v>
      </c>
      <c r="AB6" s="22">
        <f t="shared" si="4"/>
        <v>101.29</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388.44</v>
      </c>
      <c r="AU6" s="22">
        <f t="shared" ref="AU6:BC6" si="6">IF(AU7="",NA(),AU7)</f>
        <v>619.95000000000005</v>
      </c>
      <c r="AV6" s="22">
        <f t="shared" si="6"/>
        <v>435.13</v>
      </c>
      <c r="AW6" s="22">
        <f t="shared" si="6"/>
        <v>413.05</v>
      </c>
      <c r="AX6" s="22">
        <f t="shared" si="6"/>
        <v>371.47</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753.47</v>
      </c>
      <c r="BF6" s="22">
        <f t="shared" ref="BF6:BN6" si="7">IF(BF7="",NA(),BF7)</f>
        <v>869.58</v>
      </c>
      <c r="BG6" s="22">
        <f t="shared" si="7"/>
        <v>745.3</v>
      </c>
      <c r="BH6" s="22">
        <f t="shared" si="7"/>
        <v>1065.76</v>
      </c>
      <c r="BI6" s="22">
        <f t="shared" si="7"/>
        <v>1186.72</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95.67</v>
      </c>
      <c r="BQ6" s="22">
        <f t="shared" ref="BQ6:BY6" si="8">IF(BQ7="",NA(),BQ7)</f>
        <v>74.63</v>
      </c>
      <c r="BR6" s="22">
        <f t="shared" si="8"/>
        <v>88.26</v>
      </c>
      <c r="BS6" s="22">
        <f t="shared" si="8"/>
        <v>62.45</v>
      </c>
      <c r="BT6" s="22">
        <f t="shared" si="8"/>
        <v>59.11</v>
      </c>
      <c r="BU6" s="22">
        <f t="shared" si="8"/>
        <v>87.11</v>
      </c>
      <c r="BV6" s="22">
        <f t="shared" si="8"/>
        <v>82.78</v>
      </c>
      <c r="BW6" s="22">
        <f t="shared" si="8"/>
        <v>84.82</v>
      </c>
      <c r="BX6" s="22">
        <f t="shared" si="8"/>
        <v>82.29</v>
      </c>
      <c r="BY6" s="22">
        <f t="shared" si="8"/>
        <v>84.16</v>
      </c>
      <c r="BZ6" s="21" t="str">
        <f>IF(BZ7="","",IF(BZ7="-","【-】","【"&amp;SUBSTITUTE(TEXT(BZ7,"#,##0.00"),"-","△")&amp;"】"))</f>
        <v>【97.82】</v>
      </c>
      <c r="CA6" s="22">
        <f>IF(CA7="",NA(),CA7)</f>
        <v>167.78</v>
      </c>
      <c r="CB6" s="22">
        <f t="shared" ref="CB6:CJ6" si="9">IF(CB7="",NA(),CB7)</f>
        <v>196.22</v>
      </c>
      <c r="CC6" s="22">
        <f t="shared" si="9"/>
        <v>193.37</v>
      </c>
      <c r="CD6" s="22">
        <f t="shared" si="9"/>
        <v>213.29</v>
      </c>
      <c r="CE6" s="22">
        <f t="shared" si="9"/>
        <v>225.05</v>
      </c>
      <c r="CF6" s="22">
        <f t="shared" si="9"/>
        <v>223.98</v>
      </c>
      <c r="CG6" s="22">
        <f t="shared" si="9"/>
        <v>225.09</v>
      </c>
      <c r="CH6" s="22">
        <f t="shared" si="9"/>
        <v>224.82</v>
      </c>
      <c r="CI6" s="22">
        <f t="shared" si="9"/>
        <v>230.85</v>
      </c>
      <c r="CJ6" s="22">
        <f t="shared" si="9"/>
        <v>230.21</v>
      </c>
      <c r="CK6" s="21" t="str">
        <f>IF(CK7="","",IF(CK7="-","【-】","【"&amp;SUBSTITUTE(TEXT(CK7,"#,##0.00"),"-","△")&amp;"】"))</f>
        <v>【177.56】</v>
      </c>
      <c r="CL6" s="22">
        <f>IF(CL7="",NA(),CL7)</f>
        <v>30.86</v>
      </c>
      <c r="CM6" s="22">
        <f t="shared" ref="CM6:CU6" si="10">IF(CM7="",NA(),CM7)</f>
        <v>31.55</v>
      </c>
      <c r="CN6" s="22">
        <f t="shared" si="10"/>
        <v>31.3</v>
      </c>
      <c r="CO6" s="22">
        <f t="shared" si="10"/>
        <v>31.48</v>
      </c>
      <c r="CP6" s="22">
        <f t="shared" si="10"/>
        <v>30.6</v>
      </c>
      <c r="CQ6" s="22">
        <f t="shared" si="10"/>
        <v>49.64</v>
      </c>
      <c r="CR6" s="22">
        <f t="shared" si="10"/>
        <v>49.38</v>
      </c>
      <c r="CS6" s="22">
        <f t="shared" si="10"/>
        <v>50.09</v>
      </c>
      <c r="CT6" s="22">
        <f t="shared" si="10"/>
        <v>50.1</v>
      </c>
      <c r="CU6" s="22">
        <f t="shared" si="10"/>
        <v>49.76</v>
      </c>
      <c r="CV6" s="21" t="str">
        <f>IF(CV7="","",IF(CV7="-","【-】","【"&amp;SUBSTITUTE(TEXT(CV7,"#,##0.00"),"-","△")&amp;"】"))</f>
        <v>【59.81】</v>
      </c>
      <c r="CW6" s="22">
        <f>IF(CW7="",NA(),CW7)</f>
        <v>76.62</v>
      </c>
      <c r="CX6" s="22">
        <f t="shared" ref="CX6:DF6" si="11">IF(CX7="",NA(),CX7)</f>
        <v>74.66</v>
      </c>
      <c r="CY6" s="22">
        <f t="shared" si="11"/>
        <v>73.900000000000006</v>
      </c>
      <c r="CZ6" s="22">
        <f t="shared" si="11"/>
        <v>73.290000000000006</v>
      </c>
      <c r="DA6" s="22">
        <f t="shared" si="11"/>
        <v>73.64</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12.11</v>
      </c>
      <c r="DI6" s="22">
        <f t="shared" ref="DI6:DQ6" si="12">IF(DI7="",NA(),DI7)</f>
        <v>15.45</v>
      </c>
      <c r="DJ6" s="22">
        <f t="shared" si="12"/>
        <v>18.68</v>
      </c>
      <c r="DK6" s="22">
        <f t="shared" si="12"/>
        <v>21.23</v>
      </c>
      <c r="DL6" s="22">
        <f t="shared" si="12"/>
        <v>23.35</v>
      </c>
      <c r="DM6" s="22">
        <f t="shared" si="12"/>
        <v>47.31</v>
      </c>
      <c r="DN6" s="22">
        <f t="shared" si="12"/>
        <v>47.5</v>
      </c>
      <c r="DO6" s="22">
        <f t="shared" si="12"/>
        <v>48.41</v>
      </c>
      <c r="DP6" s="22">
        <f t="shared" si="12"/>
        <v>50.02</v>
      </c>
      <c r="DQ6" s="22">
        <f t="shared" si="12"/>
        <v>51.38</v>
      </c>
      <c r="DR6" s="21" t="str">
        <f>IF(DR7="","",IF(DR7="-","【-】","【"&amp;SUBSTITUTE(TEXT(DR7,"#,##0.00"),"-","△")&amp;"】"))</f>
        <v>【52.02】</v>
      </c>
      <c r="DS6" s="22">
        <f>IF(DS7="",NA(),DS7)</f>
        <v>12.23</v>
      </c>
      <c r="DT6" s="22">
        <f t="shared" ref="DT6:EB6" si="13">IF(DT7="",NA(),DT7)</f>
        <v>11.55</v>
      </c>
      <c r="DU6" s="22">
        <f t="shared" si="13"/>
        <v>12.49</v>
      </c>
      <c r="DV6" s="22">
        <f t="shared" si="13"/>
        <v>12.43</v>
      </c>
      <c r="DW6" s="22">
        <f t="shared" si="13"/>
        <v>18.43</v>
      </c>
      <c r="DX6" s="22">
        <f t="shared" si="13"/>
        <v>16.77</v>
      </c>
      <c r="DY6" s="22">
        <f t="shared" si="13"/>
        <v>17.399999999999999</v>
      </c>
      <c r="DZ6" s="22">
        <f t="shared" si="13"/>
        <v>18.64</v>
      </c>
      <c r="EA6" s="22">
        <f t="shared" si="13"/>
        <v>19.510000000000002</v>
      </c>
      <c r="EB6" s="22">
        <f t="shared" si="13"/>
        <v>21.6</v>
      </c>
      <c r="EC6" s="21" t="str">
        <f>IF(EC7="","",IF(EC7="-","【-】","【"&amp;SUBSTITUTE(TEXT(EC7,"#,##0.00"),"-","△")&amp;"】"))</f>
        <v>【25.37】</v>
      </c>
      <c r="ED6" s="22">
        <f>IF(ED7="",NA(),ED7)</f>
        <v>1.44</v>
      </c>
      <c r="EE6" s="22">
        <f t="shared" ref="EE6:EM6" si="14">IF(EE7="",NA(),EE7)</f>
        <v>1.26</v>
      </c>
      <c r="EF6" s="22">
        <f t="shared" si="14"/>
        <v>0.59</v>
      </c>
      <c r="EG6" s="22">
        <f t="shared" si="14"/>
        <v>1.75</v>
      </c>
      <c r="EH6" s="22">
        <f t="shared" si="14"/>
        <v>1.19</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15">
      <c r="A7" s="15"/>
      <c r="B7" s="24">
        <v>2023</v>
      </c>
      <c r="C7" s="24">
        <v>423211</v>
      </c>
      <c r="D7" s="24">
        <v>46</v>
      </c>
      <c r="E7" s="24">
        <v>1</v>
      </c>
      <c r="F7" s="24">
        <v>0</v>
      </c>
      <c r="G7" s="24">
        <v>1</v>
      </c>
      <c r="H7" s="24" t="s">
        <v>93</v>
      </c>
      <c r="I7" s="24" t="s">
        <v>94</v>
      </c>
      <c r="J7" s="24" t="s">
        <v>95</v>
      </c>
      <c r="K7" s="24" t="s">
        <v>96</v>
      </c>
      <c r="L7" s="24" t="s">
        <v>97</v>
      </c>
      <c r="M7" s="24" t="s">
        <v>98</v>
      </c>
      <c r="N7" s="25" t="s">
        <v>99</v>
      </c>
      <c r="O7" s="25">
        <v>59.39</v>
      </c>
      <c r="P7" s="25">
        <v>98.89</v>
      </c>
      <c r="Q7" s="25">
        <v>3900</v>
      </c>
      <c r="R7" s="25">
        <v>7453</v>
      </c>
      <c r="S7" s="25">
        <v>74.290000000000006</v>
      </c>
      <c r="T7" s="25">
        <v>100.32</v>
      </c>
      <c r="U7" s="25">
        <v>7302</v>
      </c>
      <c r="V7" s="25">
        <v>49.88</v>
      </c>
      <c r="W7" s="25">
        <v>146.38999999999999</v>
      </c>
      <c r="X7" s="25">
        <v>109.92</v>
      </c>
      <c r="Y7" s="25">
        <v>111.26</v>
      </c>
      <c r="Z7" s="25">
        <v>112.5</v>
      </c>
      <c r="AA7" s="25">
        <v>103.09</v>
      </c>
      <c r="AB7" s="25">
        <v>101.29</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388.44</v>
      </c>
      <c r="AU7" s="25">
        <v>619.95000000000005</v>
      </c>
      <c r="AV7" s="25">
        <v>435.13</v>
      </c>
      <c r="AW7" s="25">
        <v>413.05</v>
      </c>
      <c r="AX7" s="25">
        <v>371.47</v>
      </c>
      <c r="AY7" s="25">
        <v>301.04000000000002</v>
      </c>
      <c r="AZ7" s="25">
        <v>305.08</v>
      </c>
      <c r="BA7" s="25">
        <v>305.33999999999997</v>
      </c>
      <c r="BB7" s="25">
        <v>310.01</v>
      </c>
      <c r="BC7" s="25">
        <v>311.12</v>
      </c>
      <c r="BD7" s="25">
        <v>243.36</v>
      </c>
      <c r="BE7" s="25">
        <v>753.47</v>
      </c>
      <c r="BF7" s="25">
        <v>869.58</v>
      </c>
      <c r="BG7" s="25">
        <v>745.3</v>
      </c>
      <c r="BH7" s="25">
        <v>1065.76</v>
      </c>
      <c r="BI7" s="25">
        <v>1186.72</v>
      </c>
      <c r="BJ7" s="25">
        <v>551.62</v>
      </c>
      <c r="BK7" s="25">
        <v>585.59</v>
      </c>
      <c r="BL7" s="25">
        <v>561.34</v>
      </c>
      <c r="BM7" s="25">
        <v>538.33000000000004</v>
      </c>
      <c r="BN7" s="25">
        <v>515.14</v>
      </c>
      <c r="BO7" s="25">
        <v>265.93</v>
      </c>
      <c r="BP7" s="25">
        <v>95.67</v>
      </c>
      <c r="BQ7" s="25">
        <v>74.63</v>
      </c>
      <c r="BR7" s="25">
        <v>88.26</v>
      </c>
      <c r="BS7" s="25">
        <v>62.45</v>
      </c>
      <c r="BT7" s="25">
        <v>59.11</v>
      </c>
      <c r="BU7" s="25">
        <v>87.11</v>
      </c>
      <c r="BV7" s="25">
        <v>82.78</v>
      </c>
      <c r="BW7" s="25">
        <v>84.82</v>
      </c>
      <c r="BX7" s="25">
        <v>82.29</v>
      </c>
      <c r="BY7" s="25">
        <v>84.16</v>
      </c>
      <c r="BZ7" s="25">
        <v>97.82</v>
      </c>
      <c r="CA7" s="25">
        <v>167.78</v>
      </c>
      <c r="CB7" s="25">
        <v>196.22</v>
      </c>
      <c r="CC7" s="25">
        <v>193.37</v>
      </c>
      <c r="CD7" s="25">
        <v>213.29</v>
      </c>
      <c r="CE7" s="25">
        <v>225.05</v>
      </c>
      <c r="CF7" s="25">
        <v>223.98</v>
      </c>
      <c r="CG7" s="25">
        <v>225.09</v>
      </c>
      <c r="CH7" s="25">
        <v>224.82</v>
      </c>
      <c r="CI7" s="25">
        <v>230.85</v>
      </c>
      <c r="CJ7" s="25">
        <v>230.21</v>
      </c>
      <c r="CK7" s="25">
        <v>177.56</v>
      </c>
      <c r="CL7" s="25">
        <v>30.86</v>
      </c>
      <c r="CM7" s="25">
        <v>31.55</v>
      </c>
      <c r="CN7" s="25">
        <v>31.3</v>
      </c>
      <c r="CO7" s="25">
        <v>31.48</v>
      </c>
      <c r="CP7" s="25">
        <v>30.6</v>
      </c>
      <c r="CQ7" s="25">
        <v>49.64</v>
      </c>
      <c r="CR7" s="25">
        <v>49.38</v>
      </c>
      <c r="CS7" s="25">
        <v>50.09</v>
      </c>
      <c r="CT7" s="25">
        <v>50.1</v>
      </c>
      <c r="CU7" s="25">
        <v>49.76</v>
      </c>
      <c r="CV7" s="25">
        <v>59.81</v>
      </c>
      <c r="CW7" s="25">
        <v>76.62</v>
      </c>
      <c r="CX7" s="25">
        <v>74.66</v>
      </c>
      <c r="CY7" s="25">
        <v>73.900000000000006</v>
      </c>
      <c r="CZ7" s="25">
        <v>73.290000000000006</v>
      </c>
      <c r="DA7" s="25">
        <v>73.64</v>
      </c>
      <c r="DB7" s="25">
        <v>78.09</v>
      </c>
      <c r="DC7" s="25">
        <v>78.010000000000005</v>
      </c>
      <c r="DD7" s="25">
        <v>77.599999999999994</v>
      </c>
      <c r="DE7" s="25">
        <v>77.3</v>
      </c>
      <c r="DF7" s="25">
        <v>76.64</v>
      </c>
      <c r="DG7" s="25">
        <v>89.42</v>
      </c>
      <c r="DH7" s="25">
        <v>12.11</v>
      </c>
      <c r="DI7" s="25">
        <v>15.45</v>
      </c>
      <c r="DJ7" s="25">
        <v>18.68</v>
      </c>
      <c r="DK7" s="25">
        <v>21.23</v>
      </c>
      <c r="DL7" s="25">
        <v>23.35</v>
      </c>
      <c r="DM7" s="25">
        <v>47.31</v>
      </c>
      <c r="DN7" s="25">
        <v>47.5</v>
      </c>
      <c r="DO7" s="25">
        <v>48.41</v>
      </c>
      <c r="DP7" s="25">
        <v>50.02</v>
      </c>
      <c r="DQ7" s="25">
        <v>51.38</v>
      </c>
      <c r="DR7" s="25">
        <v>52.02</v>
      </c>
      <c r="DS7" s="25">
        <v>12.23</v>
      </c>
      <c r="DT7" s="25">
        <v>11.55</v>
      </c>
      <c r="DU7" s="25">
        <v>12.49</v>
      </c>
      <c r="DV7" s="25">
        <v>12.43</v>
      </c>
      <c r="DW7" s="25">
        <v>18.43</v>
      </c>
      <c r="DX7" s="25">
        <v>16.77</v>
      </c>
      <c r="DY7" s="25">
        <v>17.399999999999999</v>
      </c>
      <c r="DZ7" s="25">
        <v>18.64</v>
      </c>
      <c r="EA7" s="25">
        <v>19.510000000000002</v>
      </c>
      <c r="EB7" s="25">
        <v>21.6</v>
      </c>
      <c r="EC7" s="25">
        <v>25.37</v>
      </c>
      <c r="ED7" s="25">
        <v>1.44</v>
      </c>
      <c r="EE7" s="25">
        <v>1.26</v>
      </c>
      <c r="EF7" s="25">
        <v>0.59</v>
      </c>
      <c r="EG7" s="25">
        <v>1.75</v>
      </c>
      <c r="EH7" s="25">
        <v>1.19</v>
      </c>
      <c r="EI7" s="25">
        <v>0.47</v>
      </c>
      <c r="EJ7" s="25">
        <v>0.4</v>
      </c>
      <c r="EK7" s="25">
        <v>0.36</v>
      </c>
      <c r="EL7" s="25">
        <v>0.56999999999999995</v>
      </c>
      <c r="EM7" s="25">
        <v>0.56000000000000005</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D1538</cp:lastModifiedBy>
  <dcterms:created xsi:type="dcterms:W3CDTF">2025-01-24T06:55:27Z</dcterms:created>
  <dcterms:modified xsi:type="dcterms:W3CDTF">2025-01-28T07:17:10Z</dcterms:modified>
  <cp:category/>
</cp:coreProperties>
</file>