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ポスト\030_企画財政課\2025-03-03 経営比較分析調査に係る確認等依頼について\"/>
    </mc:Choice>
  </mc:AlternateContent>
  <workbookProtection workbookAlgorithmName="SHA-512" workbookHashValue="Vy7c2i+FHk0+GQq6ezBC4Oa4j0BzvreqfCOGo+pxphSj9rM4I1CfZSkcHrEPT/IA9WUaE9Btb+OJYJNtEj/D+Q==" workbookSaltValue="S8D2JrOFVehC57tBXWJRlA==" workbookSpinCount="100000" lockStructure="1"/>
  <bookViews>
    <workbookView xWindow="-120" yWindow="-120" windowWidth="29040" windowHeight="15840"/>
  </bookViews>
  <sheets>
    <sheet name="法適用_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<sst xmlns="http://schemas.openxmlformats.org/spreadsheetml/2006/main" count="228" uniqueCount="111">
  <si>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</si>
  <si>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</si>
  <si>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</si>
  <si>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</si>
  <si>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</si>
  <si>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</si>
  <si>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</si>
  <si>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</si>
  <si>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</si>
  <si>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</si>
  <si>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</si>
  <si>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</si>
  <si>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</si>
  <si>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</si>
  <si>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</si>
  <si>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</si>
  <si>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</si>
  <si>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</si>
  <si>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</si>
  <si>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</si>
  <si>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</si>
  <si>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</si>
  <si>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</si>
  <si>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</si>
  <si>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</si>
  <si>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</si>
  <si>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</si>
  <si>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</si>
  <si>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</si>
  <si>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</si>
  <si>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</si>
  <si>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</si>
  <si>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</si>
  <si>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</si>
  <si>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</si>
  <si>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</si>
  <si>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</si>
  <si>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</si>
  <si>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</si>
  <si>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</si>
  <si>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</si>
  <si>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</si>
  <si>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</si>
  <si>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</si>
  <si>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</si>
  <si>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</si>
  <si>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</si>
  <si>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</si>
  <si>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</si>
  <si>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</si>
  <si>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</si>
  <si>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</si>
  <si>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</si>
  <si>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</si>
  <si>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</si>
  <si>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</si>
  <si>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</si>
  <si>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</si>
  <si>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</si>
  <si>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</si>
  <si>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</si>
  <si>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</si>
  <si>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</si>
  <si>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</si>
  <si>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</si>
  <si>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</si>
  <si>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</si>
  <si>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</si>
  <si>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</si>
  <si>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</si>
  <si>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</si>
  <si>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</si>
  <si>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</si>
  <si>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</si>
  <si>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</si>
  <si>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</si>
  <si>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</si>
  <si>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</si>
  <si>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</si>
  <si>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</si>
  <si>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</si>
  <si>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</si>
  <si>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</si>
  <si>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</si>
  <si>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</si>
  <si>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</si>
  <si>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</si>
  <si>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</si>
  <si>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</si>
  <si>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</si>
  <si>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</si>
  <si>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</si>
  <si>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時津町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</si>
  <si>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</si>
  <si>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</si>
  <si>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</si>
  <si>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</si>
  <si>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</si>
  <si>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</si>
  <si>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</si>
  <si>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</si>
  <si>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</si>
  <si>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</si>
  <si>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</si>
  <si>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</si>
  <si>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</si>
  <si>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</si>
  <si>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</si>
  <si>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①経常収支比率の100％超及び②累積欠損金比率の０％を維持しており、③流動比率については、極めて高い数字を示していることから、類似団体と比較しても、健全な経営状態にあると考えられる。
　令和５年度については、⑤料金回収率が100％を下回っているが、これは新型コロナウイルス感染症対応地方創生臨時交付金などを活用し、基本料金の減免事業を行ったことによるものであり、当該減収分については交付金による補填を受けているため、経営の健全性は担保できていると判断している。
　⑧有収率は給水管等の漏水により毎年増減があるものの、更なる改善に向けて管路の更新等を積極的に行っていく必要がある。
　本町においては、人口及び給水人口ともに減少傾向にあるなか、給水収益については、令和２年度のコロナ禍による自宅滞在増加等の影響による増加をピークに減少傾向に転じ、今後もその傾向は続くものと考えられる。今後は水道施設の老朽化に伴う経費の増加も見込まれており、より一層の経営の効率化に努めていく。</t>
    <rPh sb="36" eb="40">
      <t>リュウドウヒリツ</t>
    </rPh>
    <rPh sb="46" eb="47">
      <t>キワ</t>
    </rPh>
    <rPh sb="49" eb="50">
      <t>タカ</t>
    </rPh>
    <rPh sb="51" eb="53">
      <t>スウジ</t>
    </rPh>
    <rPh sb="54" eb="55">
      <t>シメ</t>
    </rPh>
    <rPh sb="75" eb="77">
      <t>ケンゼン</t>
    </rPh>
    <rPh sb="94" eb="96">
      <t>レイワ</t>
    </rPh>
    <rPh sb="97" eb="99">
      <t>ネンド</t>
    </rPh>
    <rPh sb="117" eb="119">
      <t>シタマワ</t>
    </rPh>
    <rPh sb="234" eb="237">
      <t>ユウシュウリツ</t>
    </rPh>
    <rPh sb="238" eb="241">
      <t>キュウスイカン</t>
    </rPh>
    <rPh sb="241" eb="242">
      <t>トウ</t>
    </rPh>
    <rPh sb="243" eb="245">
      <t>ロウスイ</t>
    </rPh>
    <rPh sb="259" eb="260">
      <t>サラ</t>
    </rPh>
    <rPh sb="262" eb="264">
      <t>カイゼン</t>
    </rPh>
    <rPh sb="265" eb="266">
      <t>ム</t>
    </rPh>
    <rPh sb="268" eb="270">
      <t>カンロ</t>
    </rPh>
    <rPh sb="271" eb="273">
      <t>コウシン</t>
    </rPh>
    <rPh sb="273" eb="274">
      <t>トウ</t>
    </rPh>
    <rPh sb="275" eb="278">
      <t>セッキョクテキ</t>
    </rPh>
    <rPh sb="279" eb="280">
      <t>オコナ</t>
    </rPh>
    <rPh sb="284" eb="286">
      <t>ヒツヨウ</t>
    </rPh>
    <rPh sb="311" eb="313">
      <t>ゲンショウ</t>
    </rPh>
    <rPh sb="313" eb="315">
      <t>ケイコウ</t>
    </rPh>
    <rPh sb="364" eb="368">
      <t>ゲンショウケイコウ</t>
    </rPh>
    <rPh sb="369" eb="370">
      <t>テン</t>
    </rPh>
    <rPh sb="377" eb="379">
      <t>ケイコウ</t>
    </rPh>
    <rPh sb="380" eb="381">
      <t>ツヅ</t>
    </rPh>
    <rPh sb="385" eb="386">
      <t>カンガ</t>
    </rPh>
    <rPh sb="391" eb="393">
      <t>コンゴ</t>
    </rPh>
    <rPh sb="396" eb="398">
      <t>シセツ</t>
    </rPh>
    <rPh sb="403" eb="404">
      <t>トモナ</t>
    </rPh>
    <rPh sb="421" eb="423">
      <t>イッソウ</t>
    </rPh>
    <rPh sb="429" eb="430">
      <t>カ</t>
    </rPh>
    <rPh sb="431" eb="432">
      <t>ツト</t>
    </rPh>
    <phoneticPr fontId="4"/>
  </si>
  <si>
    <t>　経常収支は継続して黒字を維持し、事業の経営状況はおおむね安定していると考えられる。
　しかし、給水収益の減少傾向が続く中で、施設の老朽化の進行や法定耐用年数を超えた管路の増加により、更新費用の大幅な増加が見込まれる。
　今後は一層の効率的な経営を行いながら、中長期的な施設更新方針を明確にし、更新費用の平準化を図りながら、安定かつ健全な事業運営に努めていく。</t>
    <rPh sb="1" eb="3">
      <t>ケイジョウ</t>
    </rPh>
    <rPh sb="53" eb="55">
      <t>ゲンショウ</t>
    </rPh>
    <rPh sb="58" eb="59">
      <t>ツヅ</t>
    </rPh>
    <rPh sb="97" eb="99">
      <t>オオハバ</t>
    </rPh>
    <rPh sb="117" eb="120">
      <t>コウリツテキ</t>
    </rPh>
    <rPh sb="121" eb="123">
      <t>ケイエイ</t>
    </rPh>
    <rPh sb="135" eb="137">
      <t>シセツ</t>
    </rPh>
    <rPh sb="137" eb="139">
      <t>コウシン</t>
    </rPh>
    <rPh sb="139" eb="141">
      <t>ホウシン</t>
    </rPh>
    <rPh sb="142" eb="144">
      <t>メイカク</t>
    </rPh>
    <rPh sb="171" eb="173">
      <t>ウンエイ</t>
    </rPh>
    <rPh sb="174" eb="175">
      <t>ツト</t>
    </rPh>
    <phoneticPr fontId="4"/>
  </si>
  <si>
    <t>　①有形固定資産減価償却率は類似団体の平均を大きく上回っており、施設の老朽化が進んでいる。また、②管路経年化率は、類似団体の平均を下回っているが、平成28年度に法定耐用年数が経過した管路が発生して以降増加傾向が顕著であり、今後もその傾向が続くことが見込まれる。
　配水施設のダウンサイジングを含めた管路の見直しを行い、老朽化した管路の更新を計画的に行っていく必要がある。</t>
    <rPh sb="19" eb="21">
      <t>ヘイキン</t>
    </rPh>
    <rPh sb="22" eb="23">
      <t>オオ</t>
    </rPh>
    <rPh sb="25" eb="27">
      <t>ウワマワ</t>
    </rPh>
    <rPh sb="32" eb="34">
      <t>シセツ</t>
    </rPh>
    <rPh sb="65" eb="67">
      <t>シタマワ</t>
    </rPh>
    <rPh sb="98" eb="100">
      <t>イコウ</t>
    </rPh>
    <rPh sb="100" eb="102">
      <t>ゾウカ</t>
    </rPh>
    <rPh sb="102" eb="104">
      <t>ケイコウ</t>
    </rPh>
    <rPh sb="105" eb="107">
      <t>ケンチョ</t>
    </rPh>
    <rPh sb="111" eb="113">
      <t>コンゴ</t>
    </rPh>
    <rPh sb="116" eb="118">
      <t>ケイコウ</t>
    </rPh>
    <rPh sb="119" eb="120">
      <t>ツヅ</t>
    </rPh>
    <rPh sb="132" eb="134">
      <t>ハイスイ</t>
    </rPh>
    <rPh sb="134" eb="136">
      <t>シセツ</t>
    </rPh>
    <rPh sb="146" eb="147">
      <t>フク</t>
    </rPh>
    <rPh sb="149" eb="151">
      <t>カンロ</t>
    </rPh>
    <rPh sb="152" eb="154">
      <t>ミナオ</t>
    </rPh>
    <rPh sb="156" eb="157">
      <t>オコナ</t>
    </rPh>
    <rPh sb="174" eb="17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</si>
</sst>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0.61</c:v>
                </c:pt>
                <c:pt idx="1">
                  <c:v>0.1</c:v>
                </c:pt>
                <c:pt idx="2">
                  <c:v>0.56000000000000005</c:v>
                </c:pt>
                <c:pt idx="3">
                  <c:v>0.98</c:v>
                </c:pt>
                <c:pt idx="4">
                  <c:v>0.81</c:v>
                </c:pt>
              </c:numCache>
            </c:numRef>
          </c:val>
          <c:extLst>
            <c:ext xmlns:c16="http://schemas.microsoft.com/office/drawing/2014/chart" uri="{C3380CC4-5D6E-409C-BE32-E72D297353CC}">
              <c16:uniqueId val="{00000000-6851-4EB1-ADDD-060BF70C4A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6851-4EB1-ADDD-060BF70C4A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73.930000000000007</c:v>
                </c:pt>
                <c:pt idx="1">
                  <c:v>74.790000000000006</c:v>
                </c:pt>
                <c:pt idx="2">
                  <c:v>75.41</c:v>
                </c:pt>
                <c:pt idx="3">
                  <c:v>72.349999999999994</c:v>
                </c:pt>
                <c:pt idx="4">
                  <c:v>74.86</c:v>
                </c:pt>
              </c:numCache>
            </c:numRef>
          </c:val>
          <c:extLst>
            <c:ext xmlns:c16="http://schemas.microsoft.com/office/drawing/2014/chart" uri="{C3380CC4-5D6E-409C-BE32-E72D297353CC}">
              <c16:uniqueId val="{00000000-3EE8-45AD-A6F7-CFDEA52FCCD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3EE8-45AD-A6F7-CFDEA52FCCD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86.66</c:v>
                </c:pt>
                <c:pt idx="1">
                  <c:v>87.19</c:v>
                </c:pt>
                <c:pt idx="2">
                  <c:v>85.67</c:v>
                </c:pt>
                <c:pt idx="3">
                  <c:v>88.44</c:v>
                </c:pt>
                <c:pt idx="4">
                  <c:v>84.56</c:v>
                </c:pt>
              </c:numCache>
            </c:numRef>
          </c:val>
          <c:extLst>
            <c:ext xmlns:c16="http://schemas.microsoft.com/office/drawing/2014/chart" uri="{C3380CC4-5D6E-409C-BE32-E72D297353CC}">
              <c16:uniqueId val="{00000000-81C9-47F9-A7EB-9F42E1EF596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81C9-47F9-A7EB-9F42E1EF596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128.4</c:v>
                </c:pt>
                <c:pt idx="1">
                  <c:v>119.88</c:v>
                </c:pt>
                <c:pt idx="2">
                  <c:v>116.06</c:v>
                </c:pt>
                <c:pt idx="3">
                  <c:v>110.65</c:v>
                </c:pt>
                <c:pt idx="4">
                  <c:v>116.76</c:v>
                </c:pt>
              </c:numCache>
            </c:numRef>
          </c:val>
          <c:extLst>
            <c:ext xmlns:c16="http://schemas.microsoft.com/office/drawing/2014/chart" uri="{C3380CC4-5D6E-409C-BE32-E72D297353CC}">
              <c16:uniqueId val="{00000000-13D4-4C45-8349-DCE31D0DF72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13D4-4C45-8349-DCE31D0DF72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53.91</c:v>
                </c:pt>
                <c:pt idx="1">
                  <c:v>55.57</c:v>
                </c:pt>
                <c:pt idx="2">
                  <c:v>56.76</c:v>
                </c:pt>
                <c:pt idx="3">
                  <c:v>58.03</c:v>
                </c:pt>
                <c:pt idx="4">
                  <c:v>58.9</c:v>
                </c:pt>
              </c:numCache>
            </c:numRef>
          </c:val>
          <c:extLst>
            <c:ext xmlns:c16="http://schemas.microsoft.com/office/drawing/2014/chart" uri="{C3380CC4-5D6E-409C-BE32-E72D297353CC}">
              <c16:uniqueId val="{00000000-E30E-420E-AB11-C7E686677BA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E30E-420E-AB11-C7E686677BA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1.46</c:v>
                </c:pt>
                <c:pt idx="1">
                  <c:v>3.27</c:v>
                </c:pt>
                <c:pt idx="2">
                  <c:v>3.11</c:v>
                </c:pt>
                <c:pt idx="3">
                  <c:v>8.66</c:v>
                </c:pt>
                <c:pt idx="4">
                  <c:v>9.34</c:v>
                </c:pt>
              </c:numCache>
            </c:numRef>
          </c:val>
          <c:extLst>
            <c:ext xmlns:c16="http://schemas.microsoft.com/office/drawing/2014/chart" uri="{C3380CC4-5D6E-409C-BE32-E72D297353CC}">
              <c16:uniqueId val="{00000000-7839-4E1A-B3ED-8509BCF0652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7839-4E1A-B3ED-8509BCF0652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80-49C1-844E-9D3EA32B5DF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CF80-49C1-844E-9D3EA32B5DF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2807.69</c:v>
                </c:pt>
                <c:pt idx="1">
                  <c:v>2064.09</c:v>
                </c:pt>
                <c:pt idx="2">
                  <c:v>2036.33</c:v>
                </c:pt>
                <c:pt idx="3">
                  <c:v>1848.7</c:v>
                </c:pt>
                <c:pt idx="4">
                  <c:v>2934.98</c:v>
                </c:pt>
              </c:numCache>
            </c:numRef>
          </c:val>
          <c:extLst>
            <c:ext xmlns:c16="http://schemas.microsoft.com/office/drawing/2014/chart" uri="{C3380CC4-5D6E-409C-BE32-E72D297353CC}">
              <c16:uniqueId val="{00000000-5723-49E5-A7AD-9915880F35A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5723-49E5-A7AD-9915880F35A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20.03</c:v>
                </c:pt>
                <c:pt idx="1">
                  <c:v>17.75</c:v>
                </c:pt>
                <c:pt idx="2">
                  <c:v>15.68</c:v>
                </c:pt>
                <c:pt idx="3">
                  <c:v>13.49</c:v>
                </c:pt>
                <c:pt idx="4">
                  <c:v>13.33</c:v>
                </c:pt>
              </c:numCache>
            </c:numRef>
          </c:val>
          <c:extLst>
            <c:ext xmlns:c16="http://schemas.microsoft.com/office/drawing/2014/chart" uri="{C3380CC4-5D6E-409C-BE32-E72D297353CC}">
              <c16:uniqueId val="{00000000-5DA4-446F-8ED9-ABA47395D80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5DA4-446F-8ED9-ABA47395D80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124.77</c:v>
                </c:pt>
                <c:pt idx="1">
                  <c:v>117.53</c:v>
                </c:pt>
                <c:pt idx="2">
                  <c:v>112.62</c:v>
                </c:pt>
                <c:pt idx="3">
                  <c:v>106.03</c:v>
                </c:pt>
                <c:pt idx="4">
                  <c:v>94.56</c:v>
                </c:pt>
              </c:numCache>
            </c:numRef>
          </c:val>
          <c:extLst>
            <c:ext xmlns:c16="http://schemas.microsoft.com/office/drawing/2014/chart" uri="{C3380CC4-5D6E-409C-BE32-E72D297353CC}">
              <c16:uniqueId val="{00000000-DF97-49DC-8352-29A16F416BD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DF97-49DC-8352-29A16F416BD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168.92</c:v>
                </c:pt>
                <c:pt idx="1">
                  <c:v>177.7</c:v>
                </c:pt>
                <c:pt idx="2">
                  <c:v>185.53</c:v>
                </c:pt>
                <c:pt idx="3">
                  <c:v>197.72</c:v>
                </c:pt>
                <c:pt idx="4">
                  <c:v>186.97</c:v>
                </c:pt>
              </c:numCache>
            </c:numRef>
          </c:val>
          <c:extLst>
            <c:ext xmlns:c16="http://schemas.microsoft.com/office/drawing/2014/chart" uri="{C3380CC4-5D6E-409C-BE32-E72D297353CC}">
              <c16:uniqueId val="{00000000-5A14-4260-9958-B8CFABB4CE2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5A14-4260-9958-B8CFABB4CE2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22" zoomScale="85" zoomScaleNormal="85"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長崎県　時津町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29493</v>
      </c>
      <c r="AM8" s="65"/>
      <c r="AN8" s="65"/>
      <c r="AO8" s="65"/>
      <c r="AP8" s="65"/>
      <c r="AQ8" s="65"/>
      <c r="AR8" s="65"/>
      <c r="AS8" s="65"/>
      <c r="AT8" s="36">
        <f>データ!$S$6</f>
        <v>20.94</v>
      </c>
      <c r="AU8" s="37"/>
      <c r="AV8" s="37"/>
      <c r="AW8" s="37"/>
      <c r="AX8" s="37"/>
      <c r="AY8" s="37"/>
      <c r="AZ8" s="37"/>
      <c r="BA8" s="37"/>
      <c r="BB8" s="54">
        <f>データ!$T$6</f>
        <v>1408.45</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97.96</v>
      </c>
      <c r="J10" s="37"/>
      <c r="K10" s="37"/>
      <c r="L10" s="37"/>
      <c r="M10" s="37"/>
      <c r="N10" s="37"/>
      <c r="O10" s="64"/>
      <c r="P10" s="54">
        <f>データ!$P$6</f>
        <v>99.85</v>
      </c>
      <c r="Q10" s="54"/>
      <c r="R10" s="54"/>
      <c r="S10" s="54"/>
      <c r="T10" s="54"/>
      <c r="U10" s="54"/>
      <c r="V10" s="54"/>
      <c r="W10" s="65">
        <f>データ!$Q$6</f>
        <v>3685</v>
      </c>
      <c r="X10" s="65"/>
      <c r="Y10" s="65"/>
      <c r="Z10" s="65"/>
      <c r="AA10" s="65"/>
      <c r="AB10" s="65"/>
      <c r="AC10" s="65"/>
      <c r="AD10" s="2"/>
      <c r="AE10" s="2"/>
      <c r="AF10" s="2"/>
      <c r="AG10" s="2"/>
      <c r="AH10" s="2"/>
      <c r="AI10" s="2"/>
      <c r="AJ10" s="2"/>
      <c r="AK10" s="2"/>
      <c r="AL10" s="65">
        <f>データ!$U$6</f>
        <v>29225</v>
      </c>
      <c r="AM10" s="65"/>
      <c r="AN10" s="65"/>
      <c r="AO10" s="65"/>
      <c r="AP10" s="65"/>
      <c r="AQ10" s="65"/>
      <c r="AR10" s="65"/>
      <c r="AS10" s="65"/>
      <c r="AT10" s="36">
        <f>データ!$V$6</f>
        <v>12.7</v>
      </c>
      <c r="AU10" s="37"/>
      <c r="AV10" s="37"/>
      <c r="AW10" s="37"/>
      <c r="AX10" s="37"/>
      <c r="AY10" s="37"/>
      <c r="AZ10" s="37"/>
      <c r="BA10" s="37"/>
      <c r="BB10" s="54">
        <f>データ!$W$6</f>
        <v>2301.1799999999998</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108</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9" t="s">
        <v>110</v>
      </c>
      <c r="BM47" s="90"/>
      <c r="BN47" s="90"/>
      <c r="BO47" s="90"/>
      <c r="BP47" s="90"/>
      <c r="BQ47" s="90"/>
      <c r="BR47" s="90"/>
      <c r="BS47" s="90"/>
      <c r="BT47" s="90"/>
      <c r="BU47" s="90"/>
      <c r="BV47" s="90"/>
      <c r="BW47" s="90"/>
      <c r="BX47" s="90"/>
      <c r="BY47" s="90"/>
      <c r="BZ47" s="9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9"/>
      <c r="BM48" s="90"/>
      <c r="BN48" s="90"/>
      <c r="BO48" s="90"/>
      <c r="BP48" s="90"/>
      <c r="BQ48" s="90"/>
      <c r="BR48" s="90"/>
      <c r="BS48" s="90"/>
      <c r="BT48" s="90"/>
      <c r="BU48" s="90"/>
      <c r="BV48" s="90"/>
      <c r="BW48" s="90"/>
      <c r="BX48" s="90"/>
      <c r="BY48" s="90"/>
      <c r="BZ48" s="9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9"/>
      <c r="BM49" s="90"/>
      <c r="BN49" s="90"/>
      <c r="BO49" s="90"/>
      <c r="BP49" s="90"/>
      <c r="BQ49" s="90"/>
      <c r="BR49" s="90"/>
      <c r="BS49" s="90"/>
      <c r="BT49" s="90"/>
      <c r="BU49" s="90"/>
      <c r="BV49" s="90"/>
      <c r="BW49" s="90"/>
      <c r="BX49" s="90"/>
      <c r="BY49" s="90"/>
      <c r="BZ49" s="9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9"/>
      <c r="BM50" s="90"/>
      <c r="BN50" s="90"/>
      <c r="BO50" s="90"/>
      <c r="BP50" s="90"/>
      <c r="BQ50" s="90"/>
      <c r="BR50" s="90"/>
      <c r="BS50" s="90"/>
      <c r="BT50" s="90"/>
      <c r="BU50" s="90"/>
      <c r="BV50" s="90"/>
      <c r="BW50" s="90"/>
      <c r="BX50" s="90"/>
      <c r="BY50" s="90"/>
      <c r="BZ50" s="9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9"/>
      <c r="BM51" s="90"/>
      <c r="BN51" s="90"/>
      <c r="BO51" s="90"/>
      <c r="BP51" s="90"/>
      <c r="BQ51" s="90"/>
      <c r="BR51" s="90"/>
      <c r="BS51" s="90"/>
      <c r="BT51" s="90"/>
      <c r="BU51" s="90"/>
      <c r="BV51" s="90"/>
      <c r="BW51" s="90"/>
      <c r="BX51" s="90"/>
      <c r="BY51" s="90"/>
      <c r="BZ51" s="9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9"/>
      <c r="BM52" s="90"/>
      <c r="BN52" s="90"/>
      <c r="BO52" s="90"/>
      <c r="BP52" s="90"/>
      <c r="BQ52" s="90"/>
      <c r="BR52" s="90"/>
      <c r="BS52" s="90"/>
      <c r="BT52" s="90"/>
      <c r="BU52" s="90"/>
      <c r="BV52" s="90"/>
      <c r="BW52" s="90"/>
      <c r="BX52" s="90"/>
      <c r="BY52" s="90"/>
      <c r="BZ52" s="9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9"/>
      <c r="BM53" s="90"/>
      <c r="BN53" s="90"/>
      <c r="BO53" s="90"/>
      <c r="BP53" s="90"/>
      <c r="BQ53" s="90"/>
      <c r="BR53" s="90"/>
      <c r="BS53" s="90"/>
      <c r="BT53" s="90"/>
      <c r="BU53" s="90"/>
      <c r="BV53" s="90"/>
      <c r="BW53" s="90"/>
      <c r="BX53" s="90"/>
      <c r="BY53" s="90"/>
      <c r="BZ53" s="9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9"/>
      <c r="BM54" s="90"/>
      <c r="BN54" s="90"/>
      <c r="BO54" s="90"/>
      <c r="BP54" s="90"/>
      <c r="BQ54" s="90"/>
      <c r="BR54" s="90"/>
      <c r="BS54" s="90"/>
      <c r="BT54" s="90"/>
      <c r="BU54" s="90"/>
      <c r="BV54" s="90"/>
      <c r="BW54" s="90"/>
      <c r="BX54" s="90"/>
      <c r="BY54" s="90"/>
      <c r="BZ54" s="9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9"/>
      <c r="BM55" s="90"/>
      <c r="BN55" s="90"/>
      <c r="BO55" s="90"/>
      <c r="BP55" s="90"/>
      <c r="BQ55" s="90"/>
      <c r="BR55" s="90"/>
      <c r="BS55" s="90"/>
      <c r="BT55" s="90"/>
      <c r="BU55" s="90"/>
      <c r="BV55" s="90"/>
      <c r="BW55" s="90"/>
      <c r="BX55" s="90"/>
      <c r="BY55" s="90"/>
      <c r="BZ55" s="9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9"/>
      <c r="BM56" s="90"/>
      <c r="BN56" s="90"/>
      <c r="BO56" s="90"/>
      <c r="BP56" s="90"/>
      <c r="BQ56" s="90"/>
      <c r="BR56" s="90"/>
      <c r="BS56" s="90"/>
      <c r="BT56" s="90"/>
      <c r="BU56" s="90"/>
      <c r="BV56" s="90"/>
      <c r="BW56" s="90"/>
      <c r="BX56" s="90"/>
      <c r="BY56" s="90"/>
      <c r="BZ56" s="9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9"/>
      <c r="BM57" s="90"/>
      <c r="BN57" s="90"/>
      <c r="BO57" s="90"/>
      <c r="BP57" s="90"/>
      <c r="BQ57" s="90"/>
      <c r="BR57" s="90"/>
      <c r="BS57" s="90"/>
      <c r="BT57" s="90"/>
      <c r="BU57" s="90"/>
      <c r="BV57" s="90"/>
      <c r="BW57" s="90"/>
      <c r="BX57" s="90"/>
      <c r="BY57" s="90"/>
      <c r="BZ57" s="9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9"/>
      <c r="BM58" s="90"/>
      <c r="BN58" s="90"/>
      <c r="BO58" s="90"/>
      <c r="BP58" s="90"/>
      <c r="BQ58" s="90"/>
      <c r="BR58" s="90"/>
      <c r="BS58" s="90"/>
      <c r="BT58" s="90"/>
      <c r="BU58" s="90"/>
      <c r="BV58" s="90"/>
      <c r="BW58" s="90"/>
      <c r="BX58" s="90"/>
      <c r="BY58" s="90"/>
      <c r="BZ58" s="9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9"/>
      <c r="BM59" s="90"/>
      <c r="BN59" s="90"/>
      <c r="BO59" s="90"/>
      <c r="BP59" s="90"/>
      <c r="BQ59" s="90"/>
      <c r="BR59" s="90"/>
      <c r="BS59" s="90"/>
      <c r="BT59" s="90"/>
      <c r="BU59" s="90"/>
      <c r="BV59" s="90"/>
      <c r="BW59" s="90"/>
      <c r="BX59" s="90"/>
      <c r="BY59" s="90"/>
      <c r="BZ59" s="9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89"/>
      <c r="BM60" s="90"/>
      <c r="BN60" s="90"/>
      <c r="BO60" s="90"/>
      <c r="BP60" s="90"/>
      <c r="BQ60" s="90"/>
      <c r="BR60" s="90"/>
      <c r="BS60" s="90"/>
      <c r="BT60" s="90"/>
      <c r="BU60" s="90"/>
      <c r="BV60" s="90"/>
      <c r="BW60" s="90"/>
      <c r="BX60" s="90"/>
      <c r="BY60" s="90"/>
      <c r="BZ60" s="9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89"/>
      <c r="BM61" s="90"/>
      <c r="BN61" s="90"/>
      <c r="BO61" s="90"/>
      <c r="BP61" s="90"/>
      <c r="BQ61" s="90"/>
      <c r="BR61" s="90"/>
      <c r="BS61" s="90"/>
      <c r="BT61" s="90"/>
      <c r="BU61" s="90"/>
      <c r="BV61" s="90"/>
      <c r="BW61" s="90"/>
      <c r="BX61" s="90"/>
      <c r="BY61" s="90"/>
      <c r="BZ61" s="9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9"/>
      <c r="BM62" s="90"/>
      <c r="BN62" s="90"/>
      <c r="BO62" s="90"/>
      <c r="BP62" s="90"/>
      <c r="BQ62" s="90"/>
      <c r="BR62" s="90"/>
      <c r="BS62" s="90"/>
      <c r="BT62" s="90"/>
      <c r="BU62" s="90"/>
      <c r="BV62" s="90"/>
      <c r="BW62" s="90"/>
      <c r="BX62" s="90"/>
      <c r="BY62" s="90"/>
      <c r="BZ62" s="9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9"/>
      <c r="BM63" s="90"/>
      <c r="BN63" s="90"/>
      <c r="BO63" s="90"/>
      <c r="BP63" s="90"/>
      <c r="BQ63" s="90"/>
      <c r="BR63" s="90"/>
      <c r="BS63" s="90"/>
      <c r="BT63" s="90"/>
      <c r="BU63" s="90"/>
      <c r="BV63" s="90"/>
      <c r="BW63" s="90"/>
      <c r="BX63" s="90"/>
      <c r="BY63" s="90"/>
      <c r="BZ63" s="9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109</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VCmuiXiqGhDysxsJnh583vjNzyoeqWkM4RDh1zSHy4WV7zaBNXBWu0wK9NQD/2lfTUdVrrajmGe/gj7ypGCMg==" saltValue="2/E2n9uO4CA5IhnWtZ7XQ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423084</v>
      </c>
      <c r="D6" s="20">
        <f t="shared" si="3"/>
        <v>46</v>
      </c>
      <c r="E6" s="20">
        <f t="shared" si="3"/>
        <v>1</v>
      </c>
      <c r="F6" s="20">
        <f t="shared" si="3"/>
        <v>0</v>
      </c>
      <c r="G6" s="20">
        <f t="shared" si="3"/>
        <v>1</v>
      </c>
      <c r="H6" s="20" t="str">
        <f t="shared" si="3"/>
        <v>長崎県　時津町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97.96</v>
      </c>
      <c r="P6" s="21">
        <f t="shared" si="3"/>
        <v>99.85</v>
      </c>
      <c r="Q6" s="21">
        <f t="shared" si="3"/>
        <v>3685</v>
      </c>
      <c r="R6" s="21">
        <f t="shared" si="3"/>
        <v>29493</v>
      </c>
      <c r="S6" s="21">
        <f t="shared" si="3"/>
        <v>20.94</v>
      </c>
      <c r="T6" s="21">
        <f t="shared" si="3"/>
        <v>1408.45</v>
      </c>
      <c r="U6" s="21">
        <f t="shared" si="3"/>
        <v>29225</v>
      </c>
      <c r="V6" s="21">
        <f t="shared" si="3"/>
        <v>12.7</v>
      </c>
      <c r="W6" s="21">
        <f t="shared" si="3"/>
        <v>2301.1799999999998</v>
      </c>
      <c r="X6" s="22">
        <f>IF(X7="",NA(),X7)</f>
        <v>128.4</v>
      </c>
      <c r="Y6" s="22">
        <f t="shared" ref="Y6:AG6" si="4">IF(Y7="",NA(),Y7)</f>
        <v>119.88</v>
      </c>
      <c r="Z6" s="22">
        <f t="shared" si="4"/>
        <v>116.06</v>
      </c>
      <c r="AA6" s="22">
        <f t="shared" si="4"/>
        <v>110.65</v>
      </c>
      <c r="AB6" s="22">
        <f t="shared" si="4"/>
        <v>116.76</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2807.69</v>
      </c>
      <c r="AU6" s="22">
        <f t="shared" ref="AU6:BC6" si="6">IF(AU7="",NA(),AU7)</f>
        <v>2064.09</v>
      </c>
      <c r="AV6" s="22">
        <f t="shared" si="6"/>
        <v>2036.33</v>
      </c>
      <c r="AW6" s="22">
        <f t="shared" si="6"/>
        <v>1848.7</v>
      </c>
      <c r="AX6" s="22">
        <f t="shared" si="6"/>
        <v>2934.98</v>
      </c>
      <c r="AY6" s="22">
        <f t="shared" si="6"/>
        <v>379.08</v>
      </c>
      <c r="AZ6" s="22">
        <f t="shared" si="6"/>
        <v>367.55</v>
      </c>
      <c r="BA6" s="22">
        <f t="shared" si="6"/>
        <v>378.56</v>
      </c>
      <c r="BB6" s="22">
        <f t="shared" si="6"/>
        <v>364.46</v>
      </c>
      <c r="BC6" s="22">
        <f t="shared" si="6"/>
        <v>338.89</v>
      </c>
      <c r="BD6" s="21" t="str">
        <f>IF(BD7="","",IF(BD7="-","【-】","【"&amp;SUBSTITUTE(TEXT(BD7,"#,##0.00"),"-","△")&amp;"】"))</f>
        <v>【243.36】</v>
      </c>
      <c r="BE6" s="22">
        <f>IF(BE7="",NA(),BE7)</f>
        <v>20.03</v>
      </c>
      <c r="BF6" s="22">
        <f t="shared" ref="BF6:BN6" si="7">IF(BF7="",NA(),BF7)</f>
        <v>17.75</v>
      </c>
      <c r="BG6" s="22">
        <f t="shared" si="7"/>
        <v>15.68</v>
      </c>
      <c r="BH6" s="22">
        <f t="shared" si="7"/>
        <v>13.49</v>
      </c>
      <c r="BI6" s="22">
        <f t="shared" si="7"/>
        <v>13.33</v>
      </c>
      <c r="BJ6" s="22">
        <f t="shared" si="7"/>
        <v>398.98</v>
      </c>
      <c r="BK6" s="22">
        <f t="shared" si="7"/>
        <v>418.68</v>
      </c>
      <c r="BL6" s="22">
        <f t="shared" si="7"/>
        <v>395.68</v>
      </c>
      <c r="BM6" s="22">
        <f t="shared" si="7"/>
        <v>403.72</v>
      </c>
      <c r="BN6" s="22">
        <f t="shared" si="7"/>
        <v>400.21</v>
      </c>
      <c r="BO6" s="21" t="str">
        <f>IF(BO7="","",IF(BO7="-","【-】","【"&amp;SUBSTITUTE(TEXT(BO7,"#,##0.00"),"-","△")&amp;"】"))</f>
        <v>【265.93】</v>
      </c>
      <c r="BP6" s="22">
        <f>IF(BP7="",NA(),BP7)</f>
        <v>124.77</v>
      </c>
      <c r="BQ6" s="22">
        <f t="shared" ref="BQ6:BY6" si="8">IF(BQ7="",NA(),BQ7)</f>
        <v>117.53</v>
      </c>
      <c r="BR6" s="22">
        <f t="shared" si="8"/>
        <v>112.62</v>
      </c>
      <c r="BS6" s="22">
        <f t="shared" si="8"/>
        <v>106.03</v>
      </c>
      <c r="BT6" s="22">
        <f t="shared" si="8"/>
        <v>94.56</v>
      </c>
      <c r="BU6" s="22">
        <f t="shared" si="8"/>
        <v>98.64</v>
      </c>
      <c r="BV6" s="22">
        <f t="shared" si="8"/>
        <v>94.78</v>
      </c>
      <c r="BW6" s="22">
        <f t="shared" si="8"/>
        <v>97.59</v>
      </c>
      <c r="BX6" s="22">
        <f t="shared" si="8"/>
        <v>92.17</v>
      </c>
      <c r="BY6" s="22">
        <f t="shared" si="8"/>
        <v>92.83</v>
      </c>
      <c r="BZ6" s="21" t="str">
        <f>IF(BZ7="","",IF(BZ7="-","【-】","【"&amp;SUBSTITUTE(TEXT(BZ7,"#,##0.00"),"-","△")&amp;"】"))</f>
        <v>【97.82】</v>
      </c>
      <c r="CA6" s="22">
        <f>IF(CA7="",NA(),CA7)</f>
        <v>168.92</v>
      </c>
      <c r="CB6" s="22">
        <f t="shared" ref="CB6:CJ6" si="9">IF(CB7="",NA(),CB7)</f>
        <v>177.7</v>
      </c>
      <c r="CC6" s="22">
        <f t="shared" si="9"/>
        <v>185.53</v>
      </c>
      <c r="CD6" s="22">
        <f t="shared" si="9"/>
        <v>197.72</v>
      </c>
      <c r="CE6" s="22">
        <f t="shared" si="9"/>
        <v>186.97</v>
      </c>
      <c r="CF6" s="22">
        <f t="shared" si="9"/>
        <v>178.92</v>
      </c>
      <c r="CG6" s="22">
        <f t="shared" si="9"/>
        <v>181.3</v>
      </c>
      <c r="CH6" s="22">
        <f t="shared" si="9"/>
        <v>181.71</v>
      </c>
      <c r="CI6" s="22">
        <f t="shared" si="9"/>
        <v>188.51</v>
      </c>
      <c r="CJ6" s="22">
        <f t="shared" si="9"/>
        <v>189.43</v>
      </c>
      <c r="CK6" s="21" t="str">
        <f>IF(CK7="","",IF(CK7="-","【-】","【"&amp;SUBSTITUTE(TEXT(CK7,"#,##0.00"),"-","△")&amp;"】"))</f>
        <v>【177.56】</v>
      </c>
      <c r="CL6" s="22">
        <f>IF(CL7="",NA(),CL7)</f>
        <v>73.930000000000007</v>
      </c>
      <c r="CM6" s="22">
        <f t="shared" ref="CM6:CU6" si="10">IF(CM7="",NA(),CM7)</f>
        <v>74.790000000000006</v>
      </c>
      <c r="CN6" s="22">
        <f t="shared" si="10"/>
        <v>75.41</v>
      </c>
      <c r="CO6" s="22">
        <f t="shared" si="10"/>
        <v>72.349999999999994</v>
      </c>
      <c r="CP6" s="22">
        <f t="shared" si="10"/>
        <v>74.86</v>
      </c>
      <c r="CQ6" s="22">
        <f t="shared" si="10"/>
        <v>55.14</v>
      </c>
      <c r="CR6" s="22">
        <f t="shared" si="10"/>
        <v>55.89</v>
      </c>
      <c r="CS6" s="22">
        <f t="shared" si="10"/>
        <v>55.72</v>
      </c>
      <c r="CT6" s="22">
        <f t="shared" si="10"/>
        <v>55.31</v>
      </c>
      <c r="CU6" s="22">
        <f t="shared" si="10"/>
        <v>55.14</v>
      </c>
      <c r="CV6" s="21" t="str">
        <f>IF(CV7="","",IF(CV7="-","【-】","【"&amp;SUBSTITUTE(TEXT(CV7,"#,##0.00"),"-","△")&amp;"】"))</f>
        <v>【59.81】</v>
      </c>
      <c r="CW6" s="22">
        <f>IF(CW7="",NA(),CW7)</f>
        <v>86.66</v>
      </c>
      <c r="CX6" s="22">
        <f t="shared" ref="CX6:DF6" si="11">IF(CX7="",NA(),CX7)</f>
        <v>87.19</v>
      </c>
      <c r="CY6" s="22">
        <f t="shared" si="11"/>
        <v>85.67</v>
      </c>
      <c r="CZ6" s="22">
        <f t="shared" si="11"/>
        <v>88.44</v>
      </c>
      <c r="DA6" s="22">
        <f t="shared" si="11"/>
        <v>84.56</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53.91</v>
      </c>
      <c r="DI6" s="22">
        <f t="shared" ref="DI6:DQ6" si="12">IF(DI7="",NA(),DI7)</f>
        <v>55.57</v>
      </c>
      <c r="DJ6" s="22">
        <f t="shared" si="12"/>
        <v>56.76</v>
      </c>
      <c r="DK6" s="22">
        <f t="shared" si="12"/>
        <v>58.03</v>
      </c>
      <c r="DL6" s="22">
        <f t="shared" si="12"/>
        <v>58.9</v>
      </c>
      <c r="DM6" s="22">
        <f t="shared" si="12"/>
        <v>49.92</v>
      </c>
      <c r="DN6" s="22">
        <f t="shared" si="12"/>
        <v>50.63</v>
      </c>
      <c r="DO6" s="22">
        <f t="shared" si="12"/>
        <v>51.29</v>
      </c>
      <c r="DP6" s="22">
        <f t="shared" si="12"/>
        <v>52.2</v>
      </c>
      <c r="DQ6" s="22">
        <f t="shared" si="12"/>
        <v>52.7</v>
      </c>
      <c r="DR6" s="21" t="str">
        <f>IF(DR7="","",IF(DR7="-","【-】","【"&amp;SUBSTITUTE(TEXT(DR7,"#,##0.00"),"-","△")&amp;"】"))</f>
        <v>【52.02】</v>
      </c>
      <c r="DS6" s="22">
        <f>IF(DS7="",NA(),DS7)</f>
        <v>1.46</v>
      </c>
      <c r="DT6" s="22">
        <f t="shared" ref="DT6:EB6" si="13">IF(DT7="",NA(),DT7)</f>
        <v>3.27</v>
      </c>
      <c r="DU6" s="22">
        <f t="shared" si="13"/>
        <v>3.11</v>
      </c>
      <c r="DV6" s="22">
        <f t="shared" si="13"/>
        <v>8.66</v>
      </c>
      <c r="DW6" s="22">
        <f t="shared" si="13"/>
        <v>9.34</v>
      </c>
      <c r="DX6" s="22">
        <f t="shared" si="13"/>
        <v>16.88</v>
      </c>
      <c r="DY6" s="22">
        <f t="shared" si="13"/>
        <v>18.28</v>
      </c>
      <c r="DZ6" s="22">
        <f t="shared" si="13"/>
        <v>19.61</v>
      </c>
      <c r="EA6" s="22">
        <f t="shared" si="13"/>
        <v>20.73</v>
      </c>
      <c r="EB6" s="22">
        <f t="shared" si="13"/>
        <v>22.86</v>
      </c>
      <c r="EC6" s="21" t="str">
        <f>IF(EC7="","",IF(EC7="-","【-】","【"&amp;SUBSTITUTE(TEXT(EC7,"#,##0.00"),"-","△")&amp;"】"))</f>
        <v>【25.37】</v>
      </c>
      <c r="ED6" s="22">
        <f>IF(ED7="",NA(),ED7)</f>
        <v>0.61</v>
      </c>
      <c r="EE6" s="22">
        <f t="shared" ref="EE6:EM6" si="14">IF(EE7="",NA(),EE7)</f>
        <v>0.1</v>
      </c>
      <c r="EF6" s="22">
        <f t="shared" si="14"/>
        <v>0.56000000000000005</v>
      </c>
      <c r="EG6" s="22">
        <f t="shared" si="14"/>
        <v>0.98</v>
      </c>
      <c r="EH6" s="22">
        <f t="shared" si="14"/>
        <v>0.81</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423084</v>
      </c>
      <c r="D7" s="24">
        <v>46</v>
      </c>
      <c r="E7" s="24">
        <v>1</v>
      </c>
      <c r="F7" s="24">
        <v>0</v>
      </c>
      <c r="G7" s="24">
        <v>1</v>
      </c>
      <c r="H7" s="24" t="s">
        <v>92</v>
      </c>
      <c r="I7" s="24" t="s">
        <v>93</v>
      </c>
      <c r="J7" s="24" t="s">
        <v>94</v>
      </c>
      <c r="K7" s="24" t="s">
        <v>95</v>
      </c>
      <c r="L7" s="24" t="s">
        <v>96</v>
      </c>
      <c r="M7" s="24" t="s">
        <v>97</v>
      </c>
      <c r="N7" s="25" t="s">
        <v>98</v>
      </c>
      <c r="O7" s="25">
        <v>97.96</v>
      </c>
      <c r="P7" s="25">
        <v>99.85</v>
      </c>
      <c r="Q7" s="25">
        <v>3685</v>
      </c>
      <c r="R7" s="25">
        <v>29493</v>
      </c>
      <c r="S7" s="25">
        <v>20.94</v>
      </c>
      <c r="T7" s="25">
        <v>1408.45</v>
      </c>
      <c r="U7" s="25">
        <v>29225</v>
      </c>
      <c r="V7" s="25">
        <v>12.7</v>
      </c>
      <c r="W7" s="25">
        <v>2301.1799999999998</v>
      </c>
      <c r="X7" s="25">
        <v>128.4</v>
      </c>
      <c r="Y7" s="25">
        <v>119.88</v>
      </c>
      <c r="Z7" s="25">
        <v>116.06</v>
      </c>
      <c r="AA7" s="25">
        <v>110.65</v>
      </c>
      <c r="AB7" s="25">
        <v>116.76</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2807.69</v>
      </c>
      <c r="AU7" s="25">
        <v>2064.09</v>
      </c>
      <c r="AV7" s="25">
        <v>2036.33</v>
      </c>
      <c r="AW7" s="25">
        <v>1848.7</v>
      </c>
      <c r="AX7" s="25">
        <v>2934.98</v>
      </c>
      <c r="AY7" s="25">
        <v>379.08</v>
      </c>
      <c r="AZ7" s="25">
        <v>367.55</v>
      </c>
      <c r="BA7" s="25">
        <v>378.56</v>
      </c>
      <c r="BB7" s="25">
        <v>364.46</v>
      </c>
      <c r="BC7" s="25">
        <v>338.89</v>
      </c>
      <c r="BD7" s="25">
        <v>243.36</v>
      </c>
      <c r="BE7" s="25">
        <v>20.03</v>
      </c>
      <c r="BF7" s="25">
        <v>17.75</v>
      </c>
      <c r="BG7" s="25">
        <v>15.68</v>
      </c>
      <c r="BH7" s="25">
        <v>13.49</v>
      </c>
      <c r="BI7" s="25">
        <v>13.33</v>
      </c>
      <c r="BJ7" s="25">
        <v>398.98</v>
      </c>
      <c r="BK7" s="25">
        <v>418.68</v>
      </c>
      <c r="BL7" s="25">
        <v>395.68</v>
      </c>
      <c r="BM7" s="25">
        <v>403.72</v>
      </c>
      <c r="BN7" s="25">
        <v>400.21</v>
      </c>
      <c r="BO7" s="25">
        <v>265.93</v>
      </c>
      <c r="BP7" s="25">
        <v>124.77</v>
      </c>
      <c r="BQ7" s="25">
        <v>117.53</v>
      </c>
      <c r="BR7" s="25">
        <v>112.62</v>
      </c>
      <c r="BS7" s="25">
        <v>106.03</v>
      </c>
      <c r="BT7" s="25">
        <v>94.56</v>
      </c>
      <c r="BU7" s="25">
        <v>98.64</v>
      </c>
      <c r="BV7" s="25">
        <v>94.78</v>
      </c>
      <c r="BW7" s="25">
        <v>97.59</v>
      </c>
      <c r="BX7" s="25">
        <v>92.17</v>
      </c>
      <c r="BY7" s="25">
        <v>92.83</v>
      </c>
      <c r="BZ7" s="25">
        <v>97.82</v>
      </c>
      <c r="CA7" s="25">
        <v>168.92</v>
      </c>
      <c r="CB7" s="25">
        <v>177.7</v>
      </c>
      <c r="CC7" s="25">
        <v>185.53</v>
      </c>
      <c r="CD7" s="25">
        <v>197.72</v>
      </c>
      <c r="CE7" s="25">
        <v>186.97</v>
      </c>
      <c r="CF7" s="25">
        <v>178.92</v>
      </c>
      <c r="CG7" s="25">
        <v>181.3</v>
      </c>
      <c r="CH7" s="25">
        <v>181.71</v>
      </c>
      <c r="CI7" s="25">
        <v>188.51</v>
      </c>
      <c r="CJ7" s="25">
        <v>189.43</v>
      </c>
      <c r="CK7" s="25">
        <v>177.56</v>
      </c>
      <c r="CL7" s="25">
        <v>73.930000000000007</v>
      </c>
      <c r="CM7" s="25">
        <v>74.790000000000006</v>
      </c>
      <c r="CN7" s="25">
        <v>75.41</v>
      </c>
      <c r="CO7" s="25">
        <v>72.349999999999994</v>
      </c>
      <c r="CP7" s="25">
        <v>74.86</v>
      </c>
      <c r="CQ7" s="25">
        <v>55.14</v>
      </c>
      <c r="CR7" s="25">
        <v>55.89</v>
      </c>
      <c r="CS7" s="25">
        <v>55.72</v>
      </c>
      <c r="CT7" s="25">
        <v>55.31</v>
      </c>
      <c r="CU7" s="25">
        <v>55.14</v>
      </c>
      <c r="CV7" s="25">
        <v>59.81</v>
      </c>
      <c r="CW7" s="25">
        <v>86.66</v>
      </c>
      <c r="CX7" s="25">
        <v>87.19</v>
      </c>
      <c r="CY7" s="25">
        <v>85.67</v>
      </c>
      <c r="CZ7" s="25">
        <v>88.44</v>
      </c>
      <c r="DA7" s="25">
        <v>84.56</v>
      </c>
      <c r="DB7" s="25">
        <v>81.39</v>
      </c>
      <c r="DC7" s="25">
        <v>81.27</v>
      </c>
      <c r="DD7" s="25">
        <v>81.260000000000005</v>
      </c>
      <c r="DE7" s="25">
        <v>80.36</v>
      </c>
      <c r="DF7" s="25">
        <v>80.13</v>
      </c>
      <c r="DG7" s="25">
        <v>89.42</v>
      </c>
      <c r="DH7" s="25">
        <v>53.91</v>
      </c>
      <c r="DI7" s="25">
        <v>55.57</v>
      </c>
      <c r="DJ7" s="25">
        <v>56.76</v>
      </c>
      <c r="DK7" s="25">
        <v>58.03</v>
      </c>
      <c r="DL7" s="25">
        <v>58.9</v>
      </c>
      <c r="DM7" s="25">
        <v>49.92</v>
      </c>
      <c r="DN7" s="25">
        <v>50.63</v>
      </c>
      <c r="DO7" s="25">
        <v>51.29</v>
      </c>
      <c r="DP7" s="25">
        <v>52.2</v>
      </c>
      <c r="DQ7" s="25">
        <v>52.7</v>
      </c>
      <c r="DR7" s="25">
        <v>52.02</v>
      </c>
      <c r="DS7" s="25">
        <v>1.46</v>
      </c>
      <c r="DT7" s="25">
        <v>3.27</v>
      </c>
      <c r="DU7" s="25">
        <v>3.11</v>
      </c>
      <c r="DV7" s="25">
        <v>8.66</v>
      </c>
      <c r="DW7" s="25">
        <v>9.34</v>
      </c>
      <c r="DX7" s="25">
        <v>16.88</v>
      </c>
      <c r="DY7" s="25">
        <v>18.28</v>
      </c>
      <c r="DZ7" s="25">
        <v>19.61</v>
      </c>
      <c r="EA7" s="25">
        <v>20.73</v>
      </c>
      <c r="EB7" s="25">
        <v>22.86</v>
      </c>
      <c r="EC7" s="25">
        <v>25.37</v>
      </c>
      <c r="ED7" s="25">
        <v>0.61</v>
      </c>
      <c r="EE7" s="25">
        <v>0.1</v>
      </c>
      <c r="EF7" s="25">
        <v>0.56000000000000005</v>
      </c>
      <c r="EG7" s="25">
        <v>0.98</v>
      </c>
      <c r="EH7" s="25">
        <v>0.81</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364</cp:lastModifiedBy>
  <dcterms:created xsi:type="dcterms:W3CDTF">2025-01-24T06:55:26Z</dcterms:created>
  <dcterms:modified xsi:type="dcterms:W3CDTF">2025-03-02T23:59:12Z</dcterms:modified>
  <cp:category/>
</cp:coreProperties>
</file>