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1.244\各課用\上下水道課\2024_令和6年度記録用\01_全庁共通\01_全庁共通全般\04_庁内調査・照会（財政課経由県調査）\03_経営比較分析表／庁内調査・照会（財政課経由県調査）【D-2030-廃】\20250128_（修正通知）公営企業に係る経営比較分析表（令和5年度決算）の分析等について\"/>
    </mc:Choice>
  </mc:AlternateContent>
  <xr:revisionPtr revIDLastSave="0" documentId="13_ncr:1_{472F1BAA-55C5-4682-AA3B-F937D0D02DF2}" xr6:coauthVersionLast="47" xr6:coauthVersionMax="47" xr10:uidLastSave="{00000000-0000-0000-0000-000000000000}"/>
  <workbookProtection workbookAlgorithmName="SHA-512" workbookHashValue="cYiozAZFK7rd58gwF3RzYp7VyDAo6+VwCSEKww0pAE/k7UkRzjXEPelk6p58VU4vAxw9g8LCtE6i0jw/4TpiXQ==" workbookSaltValue="q7RU2xh/R5oW1kYzcvKFqw==" workbookSpinCount="100000" lockStructure="1"/>
  <bookViews>
    <workbookView xWindow="28680" yWindow="-120" windowWidth="19440" windowHeight="1488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AT8" i="4" s="1"/>
  <c r="R6" i="5"/>
  <c r="AL8" i="4" s="1"/>
  <c r="Q6" i="5"/>
  <c r="W10" i="4" s="1"/>
  <c r="P6" i="5"/>
  <c r="O6" i="5"/>
  <c r="I10" i="4" s="1"/>
  <c r="N6" i="5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5" i="4"/>
  <c r="I85" i="4"/>
  <c r="BB10" i="4"/>
  <c r="AT10" i="4"/>
  <c r="P10" i="4"/>
  <c r="B10" i="4"/>
  <c r="AD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<sst xmlns="http://schemas.openxmlformats.org/spreadsheetml/2006/main" count="228" uniqueCount="114">
  <si>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</si>
  <si>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</si>
  <si>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</si>
  <si>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</si>
  <si>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</si>
  <si>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</si>
  <si>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</si>
  <si>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</si>
  <si>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</si>
  <si>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</si>
  <si>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</si>
  <si>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</si>
  <si>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</si>
  <si>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</si>
  <si>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</si>
  <si>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</si>
  <si>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</si>
  <si>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</si>
  <si>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</si>
  <si>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</si>
  <si>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</si>
  <si>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</si>
  <si>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</si>
  <si>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</si>
  <si>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</si>
  <si>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</si>
  <si>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</si>
  <si>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</si>
  <si>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</si>
  <si>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</si>
  <si>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</si>
  <si>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</si>
  <si>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</si>
  <si>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</si>
  <si>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</si>
  <si>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</si>
  <si>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</si>
  <si>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</si>
  <si>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</si>
  <si>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</si>
  <si>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</si>
  <si>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</si>
  <si>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</si>
  <si>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</si>
  <si>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</si>
  <si>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</si>
  <si>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</si>
  <si>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</si>
  <si>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</si>
  <si>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</si>
  <si>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</si>
  <si>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</si>
  <si>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</si>
  <si>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</si>
  <si>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</si>
  <si>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</si>
  <si>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</si>
  <si>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</si>
  <si>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</si>
  <si>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</si>
  <si>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</si>
  <si>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</si>
  <si>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</si>
  <si>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</si>
  <si>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</si>
  <si>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</si>
  <si>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</si>
  <si>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</si>
  <si>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</si>
  <si>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</si>
  <si>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</si>
  <si>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</si>
  <si>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</si>
  <si>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</si>
  <si>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</si>
  <si>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</si>
  <si>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</si>
  <si>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</si>
  <si>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</si>
  <si>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</si>
  <si>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</si>
  <si>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</si>
  <si>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</si>
  <si>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</si>
  <si>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</si>
  <si>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</si>
  <si>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</si>
  <si>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</si>
  <si>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</si>
  <si>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</si>
  <si>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</si>
  <si>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</si>
  <si>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</si>
  <si>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長与町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</si>
  <si>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</si>
  <si>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</si>
  <si>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</si>
  <si>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</si>
  <si>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</si>
  <si>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</si>
  <si>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</si>
  <si>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</si>
  <si>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</si>
  <si>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</si>
  <si>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</si>
  <si>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</si>
  <si>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</si>
  <si>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</si>
  <si>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</si>
  <si>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</si>
  <si>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</si>
  <si>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①経常収支比率、⑤料金回収率は、いずれも100％
を超えており、欠損金も発生していないことから健
全な経営を維持できているが、給水収益の減少及び
費用の増加に伴い、両比率とも年々減少傾向にあ
る。
③流動比率は、370％となっており、1年以内に支払
うべき債務に対する支払能力を有している。
④企業債残高対給水収益比率は、上昇傾向にあるが
類似団体平均を下回っており、今後も効果的に活用
していく必要がある。
⑥給水原価は、有収水量が減少し費用が増加したこ
とにより前年度よりも上昇しており、類似団体の平
均値よりも上回っている。
⑦施設利用率は、類似団体の平均値を上回ってお
り、効率的な運用ができている。
⑧有収率は、漏水等の影響により前年度よりも減少
したが、類似団体の平均値を上回る数値を維持でき
ている。</t>
    <phoneticPr fontId="4"/>
  </si>
  <si>
    <t>高度経済成長期に整備された施設の老朽化が急速に
進んでいる状況に対応するため、中長期計画及び経
営戦略を策定し、財政状況を考慮しつつ老朽管更新
を行っているが、管路経年化率の上昇を解消するこ
とは困難であるため漏水状況や重要度などを参考に
することで、より効果が発揮できるよう更新工事を
実施している。</t>
    <phoneticPr fontId="4"/>
  </si>
  <si>
    <t>経営の健全性及び効率性に係る指標から、経営状況
は健全な状況を維持できている。しかし、今後も人
口減少等に伴い水需要は減少していくため給水収益
は減少傾向で推移すると見込まれる。一方で、施設
の老朽化に伴う更新需要の増加等により費用は増加
傾向にあり、水道事業を取り巻く経営環境はますま
す厳しくなっていく。このような中でも、将来にわ
たり安定的にサービスを提供するため、水道料金の
適正化や施設等の見直しなど、経営の健全化・効率
化に努め、経営基盤の強化を図っていく。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</si>
</sst>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0.59</c:v>
                </c:pt>
                <c:pt idx="2">
                  <c:v>1.42</c:v>
                </c:pt>
                <c:pt idx="3">
                  <c:v>0.45</c:v>
                </c:pt>
                <c:pt idx="4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0-42A0-BB9C-3113CA76B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0-42A0-BB9C-3113CA76B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111.45</c:v>
                </c:pt>
                <c:pt idx="1">
                  <c:v>122.87</c:v>
                </c:pt>
                <c:pt idx="2">
                  <c:v>120.89</c:v>
                </c:pt>
                <c:pt idx="3">
                  <c:v>117.69</c:v>
                </c:pt>
                <c:pt idx="4">
                  <c:v>111.58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9-4C4E-9AF0-8B0CA773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9-4C4E-9AF0-8B0CA773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50.02</c:v>
                </c:pt>
                <c:pt idx="1">
                  <c:v>50.82</c:v>
                </c:pt>
                <c:pt idx="2">
                  <c:v>51.71</c:v>
                </c:pt>
                <c:pt idx="3">
                  <c:v>52.04</c:v>
                </c:pt>
                <c:pt idx="4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5-4016-B676-FEC2D344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5-4016-B676-FEC2D344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27.39</c:v>
                </c:pt>
                <c:pt idx="1">
                  <c:v>27.98</c:v>
                </c:pt>
                <c:pt idx="2">
                  <c:v>26.76</c:v>
                </c:pt>
                <c:pt idx="3">
                  <c:v>26.84</c:v>
                </c:pt>
                <c:pt idx="4">
                  <c:v>27.71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1F8-83CF-782DF0B37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7-41F8-83CF-782DF0B37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2-4D2D-9FDA-B53E11F4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2-4D2D-9FDA-B53E11F4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351.61</c:v>
                </c:pt>
                <c:pt idx="1">
                  <c:v>443.58</c:v>
                </c:pt>
                <c:pt idx="2">
                  <c:v>411.57</c:v>
                </c:pt>
                <c:pt idx="3">
                  <c:v>262.16000000000003</c:v>
                </c:pt>
                <c:pt idx="4">
                  <c:v>370.21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4-4784-A4EE-9B7FF62B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4-4784-A4EE-9B7FF62B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165.74</c:v>
                </c:pt>
                <c:pt idx="1">
                  <c:v>177.36</c:v>
                </c:pt>
                <c:pt idx="2">
                  <c:v>190.53</c:v>
                </c:pt>
                <c:pt idx="3">
                  <c:v>213.19</c:v>
                </c:pt>
                <c:pt idx="4">
                  <c:v>236.73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5EE-879F-137ED4870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D-45EE-879F-137ED4870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107.51</c:v>
                </c:pt>
                <c:pt idx="1">
                  <c:v>120.59</c:v>
                </c:pt>
                <c:pt idx="2">
                  <c:v>117.72</c:v>
                </c:pt>
                <c:pt idx="3">
                  <c:v>112.72</c:v>
                </c:pt>
                <c:pt idx="4">
                  <c:v>105.61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F-4D26-830D-50DF2860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F-4D26-830D-50DF2860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176.05</c:v>
                </c:pt>
                <c:pt idx="1">
                  <c:v>157.55000000000001</c:v>
                </c:pt>
                <c:pt idx="2">
                  <c:v>162.41999999999999</c:v>
                </c:pt>
                <c:pt idx="3">
                  <c:v>169.32</c:v>
                </c:pt>
                <c:pt idx="4">
                  <c:v>180.51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7-4250-AAA9-19BB4027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7-4250-AAA9-19BB4027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79.81</c:v>
                </c:pt>
                <c:pt idx="1">
                  <c:v>82.39</c:v>
                </c:pt>
                <c:pt idx="2">
                  <c:v>81.96</c:v>
                </c:pt>
                <c:pt idx="3">
                  <c:v>79.97</c:v>
                </c:pt>
                <c:pt idx="4">
                  <c:v>79.650000000000006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7-4F1C-AA42-38420C864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7-4F1C-AA42-38420C864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91.45</c:v>
                </c:pt>
                <c:pt idx="1">
                  <c:v>91.56</c:v>
                </c:pt>
                <c:pt idx="2">
                  <c:v>91.31</c:v>
                </c:pt>
                <c:pt idx="3">
                  <c:v>91.39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2-4CC0-9B52-5A90A772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2-4CC0-9B52-5A90A772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1" zoomScaleNormal="100" workbookViewId="0">
      <selection activeCell="BI77" sqref="BI7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長崎県　長与町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A5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39861</v>
      </c>
      <c r="AM8" s="58"/>
      <c r="AN8" s="58"/>
      <c r="AO8" s="58"/>
      <c r="AP8" s="58"/>
      <c r="AQ8" s="58"/>
      <c r="AR8" s="58"/>
      <c r="AS8" s="58"/>
      <c r="AT8" s="55">
        <f>データ!$S$6</f>
        <v>28.73</v>
      </c>
      <c r="AU8" s="56"/>
      <c r="AV8" s="56"/>
      <c r="AW8" s="56"/>
      <c r="AX8" s="56"/>
      <c r="AY8" s="56"/>
      <c r="AZ8" s="56"/>
      <c r="BA8" s="56"/>
      <c r="BB8" s="45">
        <f>データ!$T$6</f>
        <v>1387.43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75</v>
      </c>
      <c r="J10" s="56"/>
      <c r="K10" s="56"/>
      <c r="L10" s="56"/>
      <c r="M10" s="56"/>
      <c r="N10" s="56"/>
      <c r="O10" s="57"/>
      <c r="P10" s="45">
        <f>データ!$P$6</f>
        <v>90.25</v>
      </c>
      <c r="Q10" s="45"/>
      <c r="R10" s="45"/>
      <c r="S10" s="45"/>
      <c r="T10" s="45"/>
      <c r="U10" s="45"/>
      <c r="V10" s="45"/>
      <c r="W10" s="58">
        <f>データ!$Q$6</f>
        <v>3630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35669</v>
      </c>
      <c r="AM10" s="58"/>
      <c r="AN10" s="58"/>
      <c r="AO10" s="58"/>
      <c r="AP10" s="58"/>
      <c r="AQ10" s="58"/>
      <c r="AR10" s="58"/>
      <c r="AS10" s="58"/>
      <c r="AT10" s="55">
        <f>データ!$V$6</f>
        <v>12.17</v>
      </c>
      <c r="AU10" s="56"/>
      <c r="AV10" s="56"/>
      <c r="AW10" s="56"/>
      <c r="AX10" s="56"/>
      <c r="AY10" s="56"/>
      <c r="AZ10" s="56"/>
      <c r="BA10" s="56"/>
      <c r="BB10" s="45">
        <f>データ!$W$6</f>
        <v>2930.9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111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112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113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VCwUh5QHwmCtX9EXW/Q/EtKf1GCnxDrirv0y7T9cveM9qjAdcpKy19sC8+FxpPZPpPY00Sc2WtlPiOEe1MrO5Q==" saltValue="TvQtNogP9w2kJGpdj0qtB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423076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長崎県　長与町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75</v>
      </c>
      <c r="P6" s="21">
        <f t="shared" si="3"/>
        <v>90.25</v>
      </c>
      <c r="Q6" s="21">
        <f t="shared" si="3"/>
        <v>3630</v>
      </c>
      <c r="R6" s="21">
        <f t="shared" si="3"/>
        <v>39861</v>
      </c>
      <c r="S6" s="21">
        <f t="shared" si="3"/>
        <v>28.73</v>
      </c>
      <c r="T6" s="21">
        <f t="shared" si="3"/>
        <v>1387.43</v>
      </c>
      <c r="U6" s="21">
        <f t="shared" si="3"/>
        <v>35669</v>
      </c>
      <c r="V6" s="21">
        <f t="shared" si="3"/>
        <v>12.17</v>
      </c>
      <c r="W6" s="21">
        <f t="shared" si="3"/>
        <v>2930.9</v>
      </c>
      <c r="X6" s="22">
        <f>IF(X7="",NA(),X7)</f>
        <v>111.45</v>
      </c>
      <c r="Y6" s="22">
        <f t="shared" ref="Y6:AG6" si="4">IF(Y7="",NA(),Y7)</f>
        <v>122.87</v>
      </c>
      <c r="Z6" s="22">
        <f t="shared" si="4"/>
        <v>120.89</v>
      </c>
      <c r="AA6" s="22">
        <f t="shared" si="4"/>
        <v>117.69</v>
      </c>
      <c r="AB6" s="22">
        <f t="shared" si="4"/>
        <v>111.58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351.61</v>
      </c>
      <c r="AU6" s="22">
        <f t="shared" ref="AU6:BC6" si="6">IF(AU7="",NA(),AU7)</f>
        <v>443.58</v>
      </c>
      <c r="AV6" s="22">
        <f t="shared" si="6"/>
        <v>411.57</v>
      </c>
      <c r="AW6" s="22">
        <f t="shared" si="6"/>
        <v>262.16000000000003</v>
      </c>
      <c r="AX6" s="22">
        <f t="shared" si="6"/>
        <v>370.21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165.74</v>
      </c>
      <c r="BF6" s="22">
        <f t="shared" ref="BF6:BN6" si="7">IF(BF7="",NA(),BF7)</f>
        <v>177.36</v>
      </c>
      <c r="BG6" s="22">
        <f t="shared" si="7"/>
        <v>190.53</v>
      </c>
      <c r="BH6" s="22">
        <f t="shared" si="7"/>
        <v>213.19</v>
      </c>
      <c r="BI6" s="22">
        <f t="shared" si="7"/>
        <v>236.73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107.51</v>
      </c>
      <c r="BQ6" s="22">
        <f t="shared" ref="BQ6:BY6" si="8">IF(BQ7="",NA(),BQ7)</f>
        <v>120.59</v>
      </c>
      <c r="BR6" s="22">
        <f t="shared" si="8"/>
        <v>117.72</v>
      </c>
      <c r="BS6" s="22">
        <f t="shared" si="8"/>
        <v>112.72</v>
      </c>
      <c r="BT6" s="22">
        <f t="shared" si="8"/>
        <v>105.61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176.05</v>
      </c>
      <c r="CB6" s="22">
        <f t="shared" ref="CB6:CJ6" si="9">IF(CB7="",NA(),CB7)</f>
        <v>157.55000000000001</v>
      </c>
      <c r="CC6" s="22">
        <f t="shared" si="9"/>
        <v>162.41999999999999</v>
      </c>
      <c r="CD6" s="22">
        <f t="shared" si="9"/>
        <v>169.32</v>
      </c>
      <c r="CE6" s="22">
        <f t="shared" si="9"/>
        <v>180.51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79.81</v>
      </c>
      <c r="CM6" s="22">
        <f t="shared" ref="CM6:CU6" si="10">IF(CM7="",NA(),CM7)</f>
        <v>82.39</v>
      </c>
      <c r="CN6" s="22">
        <f t="shared" si="10"/>
        <v>81.96</v>
      </c>
      <c r="CO6" s="22">
        <f t="shared" si="10"/>
        <v>79.97</v>
      </c>
      <c r="CP6" s="22">
        <f t="shared" si="10"/>
        <v>79.650000000000006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91.45</v>
      </c>
      <c r="CX6" s="22">
        <f t="shared" ref="CX6:DF6" si="11">IF(CX7="",NA(),CX7)</f>
        <v>91.56</v>
      </c>
      <c r="CY6" s="22">
        <f t="shared" si="11"/>
        <v>91.31</v>
      </c>
      <c r="CZ6" s="22">
        <f t="shared" si="11"/>
        <v>91.39</v>
      </c>
      <c r="DA6" s="22">
        <f t="shared" si="11"/>
        <v>90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50.02</v>
      </c>
      <c r="DI6" s="22">
        <f t="shared" ref="DI6:DQ6" si="12">IF(DI7="",NA(),DI7)</f>
        <v>50.82</v>
      </c>
      <c r="DJ6" s="22">
        <f t="shared" si="12"/>
        <v>51.71</v>
      </c>
      <c r="DK6" s="22">
        <f t="shared" si="12"/>
        <v>52.04</v>
      </c>
      <c r="DL6" s="22">
        <f t="shared" si="12"/>
        <v>52.8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27.39</v>
      </c>
      <c r="DT6" s="22">
        <f t="shared" ref="DT6:EB6" si="13">IF(DT7="",NA(),DT7)</f>
        <v>27.98</v>
      </c>
      <c r="DU6" s="22">
        <f t="shared" si="13"/>
        <v>26.76</v>
      </c>
      <c r="DV6" s="22">
        <f t="shared" si="13"/>
        <v>26.84</v>
      </c>
      <c r="DW6" s="22">
        <f t="shared" si="13"/>
        <v>27.71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2">
        <f>IF(ED7="",NA(),ED7)</f>
        <v>0.55000000000000004</v>
      </c>
      <c r="EE6" s="22">
        <f t="shared" ref="EE6:EM6" si="14">IF(EE7="",NA(),EE7)</f>
        <v>0.59</v>
      </c>
      <c r="EF6" s="22">
        <f t="shared" si="14"/>
        <v>1.42</v>
      </c>
      <c r="EG6" s="22">
        <f t="shared" si="14"/>
        <v>0.45</v>
      </c>
      <c r="EH6" s="22">
        <f t="shared" si="14"/>
        <v>0.82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423076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75</v>
      </c>
      <c r="P7" s="25">
        <v>90.25</v>
      </c>
      <c r="Q7" s="25">
        <v>3630</v>
      </c>
      <c r="R7" s="25">
        <v>39861</v>
      </c>
      <c r="S7" s="25">
        <v>28.73</v>
      </c>
      <c r="T7" s="25">
        <v>1387.43</v>
      </c>
      <c r="U7" s="25">
        <v>35669</v>
      </c>
      <c r="V7" s="25">
        <v>12.17</v>
      </c>
      <c r="W7" s="25">
        <v>2930.9</v>
      </c>
      <c r="X7" s="25">
        <v>111.45</v>
      </c>
      <c r="Y7" s="25">
        <v>122.87</v>
      </c>
      <c r="Z7" s="25">
        <v>120.89</v>
      </c>
      <c r="AA7" s="25">
        <v>117.69</v>
      </c>
      <c r="AB7" s="25">
        <v>111.58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351.61</v>
      </c>
      <c r="AU7" s="25">
        <v>443.58</v>
      </c>
      <c r="AV7" s="25">
        <v>411.57</v>
      </c>
      <c r="AW7" s="25">
        <v>262.16000000000003</v>
      </c>
      <c r="AX7" s="25">
        <v>370.21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165.74</v>
      </c>
      <c r="BF7" s="25">
        <v>177.36</v>
      </c>
      <c r="BG7" s="25">
        <v>190.53</v>
      </c>
      <c r="BH7" s="25">
        <v>213.19</v>
      </c>
      <c r="BI7" s="25">
        <v>236.73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107.51</v>
      </c>
      <c r="BQ7" s="25">
        <v>120.59</v>
      </c>
      <c r="BR7" s="25">
        <v>117.72</v>
      </c>
      <c r="BS7" s="25">
        <v>112.72</v>
      </c>
      <c r="BT7" s="25">
        <v>105.61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176.05</v>
      </c>
      <c r="CB7" s="25">
        <v>157.55000000000001</v>
      </c>
      <c r="CC7" s="25">
        <v>162.41999999999999</v>
      </c>
      <c r="CD7" s="25">
        <v>169.32</v>
      </c>
      <c r="CE7" s="25">
        <v>180.51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79.81</v>
      </c>
      <c r="CM7" s="25">
        <v>82.39</v>
      </c>
      <c r="CN7" s="25">
        <v>81.96</v>
      </c>
      <c r="CO7" s="25">
        <v>79.97</v>
      </c>
      <c r="CP7" s="25">
        <v>79.650000000000006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91.45</v>
      </c>
      <c r="CX7" s="25">
        <v>91.56</v>
      </c>
      <c r="CY7" s="25">
        <v>91.31</v>
      </c>
      <c r="CZ7" s="25">
        <v>91.39</v>
      </c>
      <c r="DA7" s="25">
        <v>90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50.02</v>
      </c>
      <c r="DI7" s="25">
        <v>50.82</v>
      </c>
      <c r="DJ7" s="25">
        <v>51.71</v>
      </c>
      <c r="DK7" s="25">
        <v>52.04</v>
      </c>
      <c r="DL7" s="25">
        <v>52.8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27.39</v>
      </c>
      <c r="DT7" s="25">
        <v>27.98</v>
      </c>
      <c r="DU7" s="25">
        <v>26.76</v>
      </c>
      <c r="DV7" s="25">
        <v>26.84</v>
      </c>
      <c r="DW7" s="25">
        <v>27.71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0.55000000000000004</v>
      </c>
      <c r="EE7" s="25">
        <v>0.59</v>
      </c>
      <c r="EF7" s="25">
        <v>1.42</v>
      </c>
      <c r="EG7" s="25">
        <v>0.45</v>
      </c>
      <c r="EH7" s="25">
        <v>0.82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川田　優惟</cp:lastModifiedBy>
  <cp:lastPrinted>2025-01-28T06:13:40Z</cp:lastPrinted>
  <dcterms:created xsi:type="dcterms:W3CDTF">2025-01-24T06:55:25Z</dcterms:created>
  <dcterms:modified xsi:type="dcterms:W3CDTF">2025-01-28T06:13:42Z</dcterms:modified>
  <cp:category/>
</cp:coreProperties>
</file>