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545\Desktop\13_南島原市\01_水道（修正版）\"/>
    </mc:Choice>
  </mc:AlternateContent>
  <workbookProtection workbookAlgorithmName="SHA-512" workbookHashValue="kCvCNuFfBHmtXg8jDaeNJpmiZGFCOKR6KbCGzCrz5E7ba7mT/ZxlW7tQkAk8gMHvEGWYTasDbYVeua0Sc85QdQ==" workbookSaltValue="sLxwe8dbAngBWA/qB7xzH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<sst xmlns="http://schemas.openxmlformats.org/spreadsheetml/2006/main" count="228" uniqueCount="113">
  <si>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</si>
  <si>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</si>
  <si>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</si>
  <si>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</si>
  <si>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</si>
  <si>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</si>
  <si>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</si>
  <si>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</si>
  <si>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</si>
  <si>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</si>
  <si>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</si>
  <si>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</si>
  <si>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</si>
  <si>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</si>
  <si>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</si>
  <si>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</si>
  <si>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</si>
  <si>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</si>
  <si>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</si>
  <si>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</si>
  <si>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</si>
  <si>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</si>
  <si>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</si>
  <si>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</si>
  <si>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</si>
  <si>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</si>
  <si>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</si>
  <si>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</si>
  <si>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</si>
  <si>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</si>
  <si>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</si>
  <si>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</si>
  <si>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</si>
  <si>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</si>
  <si>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</si>
  <si>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</si>
  <si>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</si>
  <si>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</si>
  <si>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</si>
  <si>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</si>
  <si>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</si>
  <si>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</si>
  <si>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</si>
  <si>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</si>
  <si>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</si>
  <si>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</si>
  <si>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</si>
  <si>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</si>
  <si>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</si>
  <si>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</si>
  <si>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</si>
  <si>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</si>
  <si>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</si>
  <si>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</si>
  <si>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</si>
  <si>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</si>
  <si>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</si>
  <si>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</si>
  <si>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</si>
  <si>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</si>
  <si>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</si>
  <si>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</si>
  <si>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</si>
  <si>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</si>
  <si>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</si>
  <si>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</si>
  <si>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</si>
  <si>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</si>
  <si>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</si>
  <si>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</si>
  <si>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</si>
  <si>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</si>
  <si>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</si>
  <si>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</si>
  <si>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</si>
  <si>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</si>
  <si>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</si>
  <si>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</si>
  <si>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</si>
  <si>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</si>
  <si>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</si>
  <si>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</si>
  <si>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</si>
  <si>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</si>
  <si>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</si>
  <si>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</si>
  <si>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</si>
  <si>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</si>
  <si>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</si>
  <si>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</si>
  <si>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</si>
  <si>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</si>
  <si>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</si>
  <si>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</si>
  <si>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</si>
  <si>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</si>
  <si>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</si>
  <si>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</si>
  <si>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</si>
  <si>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</si>
  <si>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</si>
  <si>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</si>
  <si>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</si>
  <si>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</si>
  <si>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</si>
  <si>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</si>
  <si>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</si>
  <si>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</si>
  <si>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</si>
  <si>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</si>
  <si>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①経常収支比率は､100%以上で前年度に比べて増加しているが､今後も維持管理経費の抑制に努め､令和7年度から水道料金の値上げを実施する。
②累積欠損金比率は､これまでどおり0％となっている。給水収益の減少､維持管理費経費の増加を踏まえ､経営の健全化に努めていきたいと考える。
③流動比率は､100％以上となってはいるが､今後も流動比率の維持向上に努める必要がある。
④企業債残高対給水収益比率は､平成30年4月1日水道事業統合時に簡易水道事業分の企業債残高が増加したものの、以降は段階的に減少して来ている。しかし、今後は、施設等の老朽化に伴う改築･更新事業の増加により､企業債残高の増加が見込まれるため、資産維持費に見合う水道料金の値上げが必要である。
⑤料金回収率は、平均値を下回っているが、前年度と比較すると向上している。今後も更なる維持管理費等の費用削減及び適切な料金収入の確保に努める。
⑥給水原価は、平均値以上となっているが、経営努力により昨年度より減少している。今後も更なる維持管理費等の費用削減に努める。
⑦施設利用率は、平均値を上回っている。平成30年度水道事業統合後、69％台で推移していたが、人口減少に伴い減少している。
⑧有収率は、例年平均値以下で推移している。水道施設から供給される水が収益につながっていないため、漏水防止対策や更なる老朽管の更新計画が必要である。</t>
    <rPh sb="1" eb="5">
      <t>ケイジョウシュウシ</t>
    </rPh>
    <rPh sb="5" eb="7">
      <t>ヒリツ</t>
    </rPh>
    <rPh sb="13" eb="15">
      <t>イジョウ</t>
    </rPh>
    <rPh sb="18" eb="19">
      <t>ド</t>
    </rPh>
    <rPh sb="20" eb="21">
      <t>クラ</t>
    </rPh>
    <rPh sb="23" eb="25">
      <t>ゾウカ</t>
    </rPh>
    <rPh sb="31" eb="33">
      <t>コンゴ</t>
    </rPh>
    <rPh sb="34" eb="40">
      <t>イジカンリケイヒ</t>
    </rPh>
    <rPh sb="41" eb="43">
      <t>ヨクセイ</t>
    </rPh>
    <rPh sb="44" eb="45">
      <t>ツト</t>
    </rPh>
    <rPh sb="47" eb="49">
      <t>レイワ</t>
    </rPh>
    <rPh sb="50" eb="52">
      <t>ネンド</t>
    </rPh>
    <rPh sb="54" eb="58">
      <t>スイドウリョウキン</t>
    </rPh>
    <rPh sb="59" eb="61">
      <t>ネア</t>
    </rPh>
    <rPh sb="63" eb="65">
      <t>ジッシ</t>
    </rPh>
    <rPh sb="70" eb="72">
      <t>ルイセキ</t>
    </rPh>
    <rPh sb="72" eb="75">
      <t>ケッソンキン</t>
    </rPh>
    <rPh sb="75" eb="77">
      <t>ヒリツ</t>
    </rPh>
    <rPh sb="95" eb="99">
      <t>キュウスイシュウエキ</t>
    </rPh>
    <rPh sb="100" eb="102">
      <t>ゲンショウ</t>
    </rPh>
    <rPh sb="103" eb="108">
      <t>イジカンリヒ</t>
    </rPh>
    <rPh sb="108" eb="110">
      <t>ケイヒ</t>
    </rPh>
    <rPh sb="111" eb="113">
      <t>ゾウカ</t>
    </rPh>
    <rPh sb="114" eb="115">
      <t>フ</t>
    </rPh>
    <rPh sb="125" eb="126">
      <t>ツト</t>
    </rPh>
    <rPh sb="133" eb="134">
      <t>カンガ</t>
    </rPh>
    <rPh sb="139" eb="143">
      <t>リュウドウヒリツ</t>
    </rPh>
    <rPh sb="149" eb="151">
      <t>イジョウ</t>
    </rPh>
    <rPh sb="160" eb="162">
      <t>コンゴ</t>
    </rPh>
    <rPh sb="163" eb="167">
      <t>リュウドウヒリツ</t>
    </rPh>
    <rPh sb="168" eb="170">
      <t>イジ</t>
    </rPh>
    <rPh sb="170" eb="172">
      <t>コウジョウ</t>
    </rPh>
    <rPh sb="173" eb="174">
      <t>ツト</t>
    </rPh>
    <rPh sb="176" eb="178">
      <t>ヒツヨウ</t>
    </rPh>
    <rPh sb="184" eb="187">
      <t>キギョウサイ</t>
    </rPh>
    <rPh sb="189" eb="190">
      <t>タイ</t>
    </rPh>
    <rPh sb="190" eb="194">
      <t>キュウスイシュウエキ</t>
    </rPh>
    <rPh sb="194" eb="196">
      <t>ヒリツ</t>
    </rPh>
    <rPh sb="198" eb="200">
      <t>ヘイセイ</t>
    </rPh>
    <rPh sb="202" eb="203">
      <t>ネン</t>
    </rPh>
    <rPh sb="204" eb="205">
      <t>ガツ</t>
    </rPh>
    <rPh sb="206" eb="207">
      <t>ニチ</t>
    </rPh>
    <rPh sb="207" eb="214">
      <t>スイドウジギョウトウゴウジ</t>
    </rPh>
    <rPh sb="215" eb="222">
      <t>カンイスイドウジギョウブン</t>
    </rPh>
    <rPh sb="223" eb="226">
      <t>キギョウサイ</t>
    </rPh>
    <rPh sb="226" eb="228">
      <t>ザンダカ</t>
    </rPh>
    <rPh sb="229" eb="231">
      <t>ゾウカ</t>
    </rPh>
    <rPh sb="237" eb="239">
      <t>イコウ</t>
    </rPh>
    <rPh sb="240" eb="243">
      <t>ダンカイテキ</t>
    </rPh>
    <rPh sb="244" eb="246">
      <t>ゲンショウ</t>
    </rPh>
    <rPh sb="248" eb="249">
      <t>キ</t>
    </rPh>
    <rPh sb="257" eb="259">
      <t>コンゴ</t>
    </rPh>
    <rPh sb="261" eb="264">
      <t>シセツトウ</t>
    </rPh>
    <rPh sb="265" eb="268">
      <t>ロウキュウカ</t>
    </rPh>
    <rPh sb="269" eb="270">
      <t>トモナ</t>
    </rPh>
    <rPh sb="271" eb="273">
      <t>カイチク</t>
    </rPh>
    <rPh sb="274" eb="276">
      <t>コウシン</t>
    </rPh>
    <rPh sb="276" eb="278">
      <t>ジギョウ</t>
    </rPh>
    <rPh sb="279" eb="281">
      <t>ゾウカ</t>
    </rPh>
    <rPh sb="285" eb="290">
      <t>キギョウサイザンダカ</t>
    </rPh>
    <rPh sb="291" eb="293">
      <t>ゾウカ</t>
    </rPh>
    <rPh sb="294" eb="296">
      <t>ミコ</t>
    </rPh>
    <rPh sb="302" eb="304">
      <t>シサン</t>
    </rPh>
    <rPh sb="308" eb="310">
      <t>ミア</t>
    </rPh>
    <rPh sb="311" eb="315">
      <t>スイドウリョウキン</t>
    </rPh>
    <rPh sb="316" eb="318">
      <t>ネア</t>
    </rPh>
    <rPh sb="320" eb="322">
      <t>ヒツヨウ</t>
    </rPh>
    <rPh sb="328" eb="333">
      <t>リョウキンカイシュウリツ</t>
    </rPh>
    <rPh sb="335" eb="338">
      <t>ヘイキンチ</t>
    </rPh>
    <rPh sb="339" eb="341">
      <t>シタマワ</t>
    </rPh>
    <rPh sb="347" eb="350">
      <t>ゼンネンド</t>
    </rPh>
    <rPh sb="351" eb="353">
      <t>ヒカク</t>
    </rPh>
    <rPh sb="356" eb="358">
      <t>コウジョウ</t>
    </rPh>
    <rPh sb="363" eb="365">
      <t>コンゴ</t>
    </rPh>
    <rPh sb="366" eb="367">
      <t>サラ</t>
    </rPh>
    <rPh sb="369" eb="374">
      <t>イジカンリヒ</t>
    </rPh>
    <rPh sb="374" eb="375">
      <t>トウ</t>
    </rPh>
    <rPh sb="376" eb="380">
      <t>ヒヨウサクゲン</t>
    </rPh>
    <rPh sb="380" eb="381">
      <t>オヨ</t>
    </rPh>
    <rPh sb="382" eb="384">
      <t>テキセツ</t>
    </rPh>
    <rPh sb="387" eb="389">
      <t>シュウニュウ</t>
    </rPh>
    <rPh sb="390" eb="392">
      <t>カクホ</t>
    </rPh>
    <rPh sb="393" eb="394">
      <t>ツト</t>
    </rPh>
    <rPh sb="399" eb="403">
      <t>キュウスイゲンカ</t>
    </rPh>
    <rPh sb="405" eb="408">
      <t>ヘイキンチ</t>
    </rPh>
    <rPh sb="408" eb="410">
      <t>イジョウ</t>
    </rPh>
    <rPh sb="418" eb="420">
      <t>ケイエイ</t>
    </rPh>
    <rPh sb="420" eb="422">
      <t>ドリョク</t>
    </rPh>
    <rPh sb="425" eb="428">
      <t>サクネンド</t>
    </rPh>
    <rPh sb="430" eb="432">
      <t>ゲンショウ</t>
    </rPh>
    <rPh sb="437" eb="439">
      <t>コンゴ</t>
    </rPh>
    <rPh sb="440" eb="441">
      <t>サラ</t>
    </rPh>
    <rPh sb="443" eb="449">
      <t>イジカンリヒトウ</t>
    </rPh>
    <rPh sb="455" eb="456">
      <t>ツト</t>
    </rPh>
    <rPh sb="461" eb="466">
      <t>シセツリヨウリツ</t>
    </rPh>
    <rPh sb="468" eb="471">
      <t>ヘイキンチ</t>
    </rPh>
    <rPh sb="472" eb="474">
      <t>ウワマワ</t>
    </rPh>
    <rPh sb="479" eb="481">
      <t>ヘイセイ</t>
    </rPh>
    <rPh sb="483" eb="485">
      <t>ネンド</t>
    </rPh>
    <rPh sb="496" eb="497">
      <t>ダイ</t>
    </rPh>
    <rPh sb="522" eb="525">
      <t>ユウシュウリツ</t>
    </rPh>
    <rPh sb="527" eb="529">
      <t>レイネン</t>
    </rPh>
    <rPh sb="529" eb="534">
      <t>ヘイキンチイカ</t>
    </rPh>
    <rPh sb="535" eb="537">
      <t>スイイ</t>
    </rPh>
    <rPh sb="542" eb="546">
      <t>スイドウシセツ</t>
    </rPh>
    <rPh sb="548" eb="550">
      <t>キョウキュウ</t>
    </rPh>
    <rPh sb="553" eb="554">
      <t>ミズ</t>
    </rPh>
    <rPh sb="555" eb="557">
      <t>シュウエキ</t>
    </rPh>
    <rPh sb="569" eb="571">
      <t>ロウスイ</t>
    </rPh>
    <rPh sb="571" eb="573">
      <t>ボウシ</t>
    </rPh>
    <rPh sb="573" eb="575">
      <t>タイサク</t>
    </rPh>
    <rPh sb="576" eb="577">
      <t>サラ</t>
    </rPh>
    <rPh sb="579" eb="582">
      <t>ロウキュウカン</t>
    </rPh>
    <rPh sb="588" eb="590">
      <t>ヒツヨウ</t>
    </rPh>
    <phoneticPr fontId="4"/>
  </si>
  <si>
    <t>①有形固定資産減価償却率は、平成30年度水道事業統合後、平均値以下で推移しているが、法定耐用年数に近い資産が多くなっていることから、毎年度約3％程度の増加で推移している。
②管路経年化率は、平均値を上回る状況で推移しており、法定耐用年数を経過した管路を多く保有している状況にある。今後、更新に用いる財源の確保に努め、計画的かつ効率的な老朽管の更新に取り組む必要がある。
③管路更新率は、例年平均値以下の数値で推移しているが、飛躍的に管路の更新延長を増加させることは困難であるため、今後も、抜本的な経営改善の実施や管路の更新等の見直しを行う必要がある。</t>
    <rPh sb="1" eb="3">
      <t>ユウケイ</t>
    </rPh>
    <rPh sb="3" eb="7">
      <t>コテイシサン</t>
    </rPh>
    <rPh sb="7" eb="12">
      <t>ゲンカショウキャクリツ</t>
    </rPh>
    <rPh sb="14" eb="16">
      <t>ヘイセイ</t>
    </rPh>
    <rPh sb="18" eb="20">
      <t>ネンド</t>
    </rPh>
    <rPh sb="20" eb="22">
      <t>スイドウ</t>
    </rPh>
    <rPh sb="22" eb="24">
      <t>ジギョウ</t>
    </rPh>
    <rPh sb="24" eb="26">
      <t>トウゴウ</t>
    </rPh>
    <rPh sb="26" eb="27">
      <t>ゴ</t>
    </rPh>
    <rPh sb="28" eb="33">
      <t>ヘイキンチイカ</t>
    </rPh>
    <rPh sb="34" eb="36">
      <t>スイイ</t>
    </rPh>
    <rPh sb="42" eb="48">
      <t>ホウテイタイヨウネンスウ</t>
    </rPh>
    <rPh sb="49" eb="50">
      <t>チカ</t>
    </rPh>
    <rPh sb="51" eb="53">
      <t>シサン</t>
    </rPh>
    <rPh sb="54" eb="55">
      <t>オオ</t>
    </rPh>
    <rPh sb="66" eb="68">
      <t>マイネン</t>
    </rPh>
    <rPh sb="68" eb="69">
      <t>ド</t>
    </rPh>
    <rPh sb="69" eb="70">
      <t>ヤク</t>
    </rPh>
    <rPh sb="72" eb="74">
      <t>テイド</t>
    </rPh>
    <rPh sb="75" eb="77">
      <t>ゾウカ</t>
    </rPh>
    <rPh sb="78" eb="80">
      <t>スイイ</t>
    </rPh>
    <rPh sb="87" eb="89">
      <t>カンロ</t>
    </rPh>
    <rPh sb="89" eb="93">
      <t>ケイネンカリツ</t>
    </rPh>
    <rPh sb="95" eb="98">
      <t>ヘイキンチ</t>
    </rPh>
    <rPh sb="99" eb="101">
      <t>ウワマワ</t>
    </rPh>
    <rPh sb="102" eb="104">
      <t>ジョウキョウ</t>
    </rPh>
    <rPh sb="105" eb="107">
      <t>スイイ</t>
    </rPh>
    <rPh sb="112" eb="118">
      <t>ホウテイタイヨウネンスウ</t>
    </rPh>
    <rPh sb="119" eb="121">
      <t>ケイカ</t>
    </rPh>
    <rPh sb="123" eb="125">
      <t>カンロ</t>
    </rPh>
    <rPh sb="126" eb="127">
      <t>オオ</t>
    </rPh>
    <rPh sb="128" eb="130">
      <t>ホユウ</t>
    </rPh>
    <rPh sb="134" eb="136">
      <t>ジョウキョウ</t>
    </rPh>
    <rPh sb="140" eb="142">
      <t>コンゴ</t>
    </rPh>
    <rPh sb="143" eb="145">
      <t>コウシン</t>
    </rPh>
    <rPh sb="146" eb="147">
      <t>モチ</t>
    </rPh>
    <rPh sb="149" eb="151">
      <t>ザイゲン</t>
    </rPh>
    <rPh sb="152" eb="154">
      <t>カクホ</t>
    </rPh>
    <rPh sb="155" eb="156">
      <t>ツト</t>
    </rPh>
    <rPh sb="158" eb="161">
      <t>ケイカクテキ</t>
    </rPh>
    <rPh sb="163" eb="166">
      <t>コウリツテキ</t>
    </rPh>
    <rPh sb="167" eb="170">
      <t>ロウキュウカン</t>
    </rPh>
    <rPh sb="171" eb="173">
      <t>コウシン</t>
    </rPh>
    <rPh sb="174" eb="175">
      <t>ト</t>
    </rPh>
    <rPh sb="176" eb="177">
      <t>ク</t>
    </rPh>
    <rPh sb="178" eb="180">
      <t>ヒツヨウ</t>
    </rPh>
    <rPh sb="186" eb="191">
      <t>カンロコウシンリツ</t>
    </rPh>
    <rPh sb="193" eb="195">
      <t>レイネン</t>
    </rPh>
    <rPh sb="195" eb="200">
      <t>ヘイキンチイカ</t>
    </rPh>
    <rPh sb="201" eb="203">
      <t>スウチ</t>
    </rPh>
    <rPh sb="204" eb="206">
      <t>スイイ</t>
    </rPh>
    <rPh sb="212" eb="215">
      <t>ヒヤクテキ</t>
    </rPh>
    <rPh sb="216" eb="218">
      <t>カンロ</t>
    </rPh>
    <rPh sb="219" eb="223">
      <t>コウシンエンチョウ</t>
    </rPh>
    <rPh sb="224" eb="226">
      <t>ゾウカ</t>
    </rPh>
    <rPh sb="232" eb="234">
      <t>コンナン</t>
    </rPh>
    <rPh sb="240" eb="242">
      <t>コンゴ</t>
    </rPh>
    <rPh sb="244" eb="247">
      <t>バッポンテキ</t>
    </rPh>
    <rPh sb="253" eb="255">
      <t>ジッシ</t>
    </rPh>
    <rPh sb="256" eb="258">
      <t>カンロ</t>
    </rPh>
    <rPh sb="259" eb="262">
      <t>コウシントウ</t>
    </rPh>
    <rPh sb="263" eb="265">
      <t>ミナオ</t>
    </rPh>
    <rPh sb="267" eb="268">
      <t>オコナ</t>
    </rPh>
    <rPh sb="269" eb="271">
      <t>ヒツヨウ</t>
    </rPh>
    <phoneticPr fontId="4"/>
  </si>
  <si>
    <t>　本市において、人口減少に伴う給水人口の減少、経常経費の増加、施設等の老朽化など、課題が山積みである。
　特に有収率が平均値より下回っている状況については、漏水調査、漏水修繕や老朽管の更新など、更なる努力が必要と考える。
　今後も安全安心な水の供給や安定した水道事業の運営を行う必要があることから、「南島原市水道事業経営戦略」の見直しと、令和7年度から水道料金の値上げを実施します。</t>
    <rPh sb="1" eb="3">
      <t>ホンシ</t>
    </rPh>
    <rPh sb="8" eb="12">
      <t>ジンコウゲンショウ</t>
    </rPh>
    <rPh sb="13" eb="14">
      <t>トモナ</t>
    </rPh>
    <rPh sb="15" eb="19">
      <t>キュウスイジンコウ</t>
    </rPh>
    <rPh sb="20" eb="22">
      <t>ゲンショウ</t>
    </rPh>
    <rPh sb="23" eb="27">
      <t>ケイジョウケイヒ</t>
    </rPh>
    <rPh sb="28" eb="30">
      <t>ゾウカ</t>
    </rPh>
    <rPh sb="31" eb="33">
      <t>シセツ</t>
    </rPh>
    <rPh sb="33" eb="34">
      <t>ナド</t>
    </rPh>
    <rPh sb="35" eb="38">
      <t>ロウキュウカ</t>
    </rPh>
    <rPh sb="41" eb="43">
      <t>カダイ</t>
    </rPh>
    <rPh sb="44" eb="46">
      <t>サンセキ</t>
    </rPh>
    <rPh sb="53" eb="54">
      <t>トク</t>
    </rPh>
    <rPh sb="55" eb="58">
      <t>ユウシュウリツ</t>
    </rPh>
    <rPh sb="59" eb="62">
      <t>ヘイキンチ</t>
    </rPh>
    <rPh sb="64" eb="66">
      <t>シタマワ</t>
    </rPh>
    <rPh sb="70" eb="72">
      <t>ジョウキョウ</t>
    </rPh>
    <rPh sb="78" eb="82">
      <t>ロウスイチョウサ</t>
    </rPh>
    <rPh sb="83" eb="87">
      <t>ロウスイシュウゼン</t>
    </rPh>
    <rPh sb="88" eb="91">
      <t>ロウキュウカン</t>
    </rPh>
    <rPh sb="92" eb="94">
      <t>コウシン</t>
    </rPh>
    <rPh sb="97" eb="98">
      <t>サラ</t>
    </rPh>
    <rPh sb="100" eb="102">
      <t>ドリョク</t>
    </rPh>
    <rPh sb="103" eb="105">
      <t>ヒツヨウ</t>
    </rPh>
    <rPh sb="106" eb="107">
      <t>カンガ</t>
    </rPh>
    <rPh sb="112" eb="114">
      <t>コンゴ</t>
    </rPh>
    <rPh sb="115" eb="117">
      <t>アンゼン</t>
    </rPh>
    <rPh sb="117" eb="119">
      <t>アンシン</t>
    </rPh>
    <rPh sb="120" eb="121">
      <t>ミズ</t>
    </rPh>
    <rPh sb="122" eb="124">
      <t>キョウキュウ</t>
    </rPh>
    <rPh sb="125" eb="127">
      <t>アンテイ</t>
    </rPh>
    <rPh sb="129" eb="133">
      <t>スイドウジギョウ</t>
    </rPh>
    <rPh sb="134" eb="136">
      <t>ウンエイ</t>
    </rPh>
    <rPh sb="137" eb="138">
      <t>オコナ</t>
    </rPh>
    <rPh sb="139" eb="141">
      <t>ヒツヨウ</t>
    </rPh>
    <rPh sb="150" eb="154">
      <t>ミナミシマバラシ</t>
    </rPh>
    <rPh sb="154" eb="158">
      <t>スイドウジギョウ</t>
    </rPh>
    <rPh sb="158" eb="162">
      <t>ケイエイセンリャク</t>
    </rPh>
    <rPh sb="164" eb="166">
      <t>ミナオ</t>
    </rPh>
    <rPh sb="169" eb="171">
      <t>レイワ</t>
    </rPh>
    <rPh sb="172" eb="174">
      <t>ネンド</t>
    </rPh>
    <rPh sb="185" eb="18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</si>
</sst>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0.44</c:v>
                </c:pt>
                <c:pt idx="1">
                  <c:v>0.4</c:v>
                </c:pt>
                <c:pt idx="2">
                  <c:v>0.34</c:v>
                </c:pt>
                <c:pt idx="3">
                  <c:v>0.63</c:v>
                </c:pt>
                <c:pt idx="4">
                  <c:v>0.45</c:v>
                </c:pt>
              </c:numCache>
            </c:numRef>
          </c:val>
          <c:extLst>
            <c:ext xmlns:c16="http://schemas.microsoft.com/office/drawing/2014/chart" uri="{C3380CC4-5D6E-409C-BE32-E72D297353CC}">
              <c16:uniqueId val="{00000000-81AD-4D55-B399-BE93CA2387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81AD-4D55-B399-BE93CA2387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69.290000000000006</c:v>
                </c:pt>
                <c:pt idx="1">
                  <c:v>69.739999999999995</c:v>
                </c:pt>
                <c:pt idx="2">
                  <c:v>69.17</c:v>
                </c:pt>
                <c:pt idx="3">
                  <c:v>67.8</c:v>
                </c:pt>
                <c:pt idx="4">
                  <c:v>66.13</c:v>
                </c:pt>
              </c:numCache>
            </c:numRef>
          </c:val>
          <c:extLst>
            <c:ext xmlns:c16="http://schemas.microsoft.com/office/drawing/2014/chart" uri="{C3380CC4-5D6E-409C-BE32-E72D297353CC}">
              <c16:uniqueId val="{00000000-C840-4806-B152-D82D133166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C840-4806-B152-D82D133166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72.28</c:v>
                </c:pt>
                <c:pt idx="1">
                  <c:v>72.489999999999995</c:v>
                </c:pt>
                <c:pt idx="2">
                  <c:v>72.209999999999994</c:v>
                </c:pt>
                <c:pt idx="3">
                  <c:v>72.540000000000006</c:v>
                </c:pt>
                <c:pt idx="4">
                  <c:v>72.900000000000006</c:v>
                </c:pt>
              </c:numCache>
            </c:numRef>
          </c:val>
          <c:extLst>
            <c:ext xmlns:c16="http://schemas.microsoft.com/office/drawing/2014/chart" uri="{C3380CC4-5D6E-409C-BE32-E72D297353CC}">
              <c16:uniqueId val="{00000000-52B9-47AF-80D7-AA0A1A73F0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52B9-47AF-80D7-AA0A1A73F0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114.73</c:v>
                </c:pt>
                <c:pt idx="1">
                  <c:v>111.62</c:v>
                </c:pt>
                <c:pt idx="2">
                  <c:v>113.78</c:v>
                </c:pt>
                <c:pt idx="3">
                  <c:v>110.36</c:v>
                </c:pt>
                <c:pt idx="4">
                  <c:v>114.54</c:v>
                </c:pt>
              </c:numCache>
            </c:numRef>
          </c:val>
          <c:extLst>
            <c:ext xmlns:c16="http://schemas.microsoft.com/office/drawing/2014/chart" uri="{C3380CC4-5D6E-409C-BE32-E72D297353CC}">
              <c16:uniqueId val="{00000000-8028-40A7-BF2D-CA80A348A9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8028-40A7-BF2D-CA80A348A9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18.399999999999999</c:v>
                </c:pt>
                <c:pt idx="1">
                  <c:v>21.88</c:v>
                </c:pt>
                <c:pt idx="2">
                  <c:v>24.58</c:v>
                </c:pt>
                <c:pt idx="3">
                  <c:v>27.35</c:v>
                </c:pt>
                <c:pt idx="4">
                  <c:v>30.03</c:v>
                </c:pt>
              </c:numCache>
            </c:numRef>
          </c:val>
          <c:extLst>
            <c:ext xmlns:c16="http://schemas.microsoft.com/office/drawing/2014/chart" uri="{C3380CC4-5D6E-409C-BE32-E72D297353CC}">
              <c16:uniqueId val="{00000000-3D4F-410A-85D6-C647048170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3D4F-410A-85D6-C647048170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30.89</c:v>
                </c:pt>
                <c:pt idx="1">
                  <c:v>30.46</c:v>
                </c:pt>
                <c:pt idx="2">
                  <c:v>32.07</c:v>
                </c:pt>
                <c:pt idx="3">
                  <c:v>37.78</c:v>
                </c:pt>
                <c:pt idx="4">
                  <c:v>41.94</c:v>
                </c:pt>
              </c:numCache>
            </c:numRef>
          </c:val>
          <c:extLst>
            <c:ext xmlns:c16="http://schemas.microsoft.com/office/drawing/2014/chart" uri="{C3380CC4-5D6E-409C-BE32-E72D297353CC}">
              <c16:uniqueId val="{00000000-9E6F-40BB-9B3A-6546CE4119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9E6F-40BB-9B3A-6546CE4119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5D-4B86-98A0-478A06DA3A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705D-4B86-98A0-478A06DA3A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173.19</c:v>
                </c:pt>
                <c:pt idx="1">
                  <c:v>141.26</c:v>
                </c:pt>
                <c:pt idx="2">
                  <c:v>138.66999999999999</c:v>
                </c:pt>
                <c:pt idx="3">
                  <c:v>134.56</c:v>
                </c:pt>
                <c:pt idx="4">
                  <c:v>155.51</c:v>
                </c:pt>
              </c:numCache>
            </c:numRef>
          </c:val>
          <c:extLst>
            <c:ext xmlns:c16="http://schemas.microsoft.com/office/drawing/2014/chart" uri="{C3380CC4-5D6E-409C-BE32-E72D297353CC}">
              <c16:uniqueId val="{00000000-2169-437D-B527-E81B031128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169-437D-B527-E81B031128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754.07</c:v>
                </c:pt>
                <c:pt idx="1">
                  <c:v>697.19</c:v>
                </c:pt>
                <c:pt idx="2">
                  <c:v>661.65</c:v>
                </c:pt>
                <c:pt idx="3">
                  <c:v>638.53</c:v>
                </c:pt>
                <c:pt idx="4">
                  <c:v>617.20000000000005</c:v>
                </c:pt>
              </c:numCache>
            </c:numRef>
          </c:val>
          <c:extLst>
            <c:ext xmlns:c16="http://schemas.microsoft.com/office/drawing/2014/chart" uri="{C3380CC4-5D6E-409C-BE32-E72D297353CC}">
              <c16:uniqueId val="{00000000-F831-4532-885F-BA3590D105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F831-4532-885F-BA3590D105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66.930000000000007</c:v>
                </c:pt>
                <c:pt idx="1">
                  <c:v>68.180000000000007</c:v>
                </c:pt>
                <c:pt idx="2">
                  <c:v>68.53</c:v>
                </c:pt>
                <c:pt idx="3">
                  <c:v>66.17</c:v>
                </c:pt>
                <c:pt idx="4">
                  <c:v>67.09</c:v>
                </c:pt>
              </c:numCache>
            </c:numRef>
          </c:val>
          <c:extLst>
            <c:ext xmlns:c16="http://schemas.microsoft.com/office/drawing/2014/chart" uri="{C3380CC4-5D6E-409C-BE32-E72D297353CC}">
              <c16:uniqueId val="{00000000-6806-429C-8E91-779950F59A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6806-429C-8E91-779950F59A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246.52</c:v>
                </c:pt>
                <c:pt idx="1">
                  <c:v>241.67</c:v>
                </c:pt>
                <c:pt idx="2">
                  <c:v>240.99</c:v>
                </c:pt>
                <c:pt idx="3">
                  <c:v>249.77</c:v>
                </c:pt>
                <c:pt idx="4">
                  <c:v>246.85</c:v>
                </c:pt>
              </c:numCache>
            </c:numRef>
          </c:val>
          <c:extLst>
            <c:ext xmlns:c16="http://schemas.microsoft.com/office/drawing/2014/chart" uri="{C3380CC4-5D6E-409C-BE32-E72D297353CC}">
              <c16:uniqueId val="{00000000-D50D-4DDD-A045-FF605D37FC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D50D-4DDD-A045-FF605D37FC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61" zoomScaleNormal="100" workbookViewId="0">
      <selection activeCell="AK83" sqref="AK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長崎県　南島原市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41652</v>
      </c>
      <c r="AM8" s="58"/>
      <c r="AN8" s="58"/>
      <c r="AO8" s="58"/>
      <c r="AP8" s="58"/>
      <c r="AQ8" s="58"/>
      <c r="AR8" s="58"/>
      <c r="AS8" s="58"/>
      <c r="AT8" s="55">
        <f>データ!$S$6</f>
        <v>170.13</v>
      </c>
      <c r="AU8" s="56"/>
      <c r="AV8" s="56"/>
      <c r="AW8" s="56"/>
      <c r="AX8" s="56"/>
      <c r="AY8" s="56"/>
      <c r="AZ8" s="56"/>
      <c r="BA8" s="56"/>
      <c r="BB8" s="45">
        <f>データ!$T$6</f>
        <v>244.82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64.94</v>
      </c>
      <c r="J10" s="56"/>
      <c r="K10" s="56"/>
      <c r="L10" s="56"/>
      <c r="M10" s="56"/>
      <c r="N10" s="56"/>
      <c r="O10" s="57"/>
      <c r="P10" s="45">
        <f>データ!$P$6</f>
        <v>92.83</v>
      </c>
      <c r="Q10" s="45"/>
      <c r="R10" s="45"/>
      <c r="S10" s="45"/>
      <c r="T10" s="45"/>
      <c r="U10" s="45"/>
      <c r="V10" s="45"/>
      <c r="W10" s="58">
        <f>データ!$Q$6</f>
        <v>3180</v>
      </c>
      <c r="X10" s="58"/>
      <c r="Y10" s="58"/>
      <c r="Z10" s="58"/>
      <c r="AA10" s="58"/>
      <c r="AB10" s="58"/>
      <c r="AC10" s="58"/>
      <c r="AD10" s="2"/>
      <c r="AE10" s="2"/>
      <c r="AF10" s="2"/>
      <c r="AG10" s="2"/>
      <c r="AH10" s="2"/>
      <c r="AI10" s="2"/>
      <c r="AJ10" s="2"/>
      <c r="AK10" s="2"/>
      <c r="AL10" s="58">
        <f>データ!$U$6</f>
        <v>38235</v>
      </c>
      <c r="AM10" s="58"/>
      <c r="AN10" s="58"/>
      <c r="AO10" s="58"/>
      <c r="AP10" s="58"/>
      <c r="AQ10" s="58"/>
      <c r="AR10" s="58"/>
      <c r="AS10" s="58"/>
      <c r="AT10" s="55">
        <f>データ!$V$6</f>
        <v>99.08</v>
      </c>
      <c r="AU10" s="56"/>
      <c r="AV10" s="56"/>
      <c r="AW10" s="56"/>
      <c r="AX10" s="56"/>
      <c r="AY10" s="56"/>
      <c r="AZ10" s="56"/>
      <c r="BA10" s="56"/>
      <c r="BB10" s="45">
        <f>データ!$W$6</f>
        <v>385.9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FycSGhAC4YE6nTaUV3ZA5qEziGJkHkCXRT1DhjMBwk7gRDPo98sDUTM3T7uTvcVnOCPqWV0HjJnmnm+sBQA6Q==" saltValue="A+j/EgtEOqQS937H8dG07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422142</v>
      </c>
      <c r="D6" s="20">
        <f t="shared" si="3"/>
        <v>46</v>
      </c>
      <c r="E6" s="20">
        <f t="shared" si="3"/>
        <v>1</v>
      </c>
      <c r="F6" s="20">
        <f t="shared" si="3"/>
        <v>0</v>
      </c>
      <c r="G6" s="20">
        <f t="shared" si="3"/>
        <v>1</v>
      </c>
      <c r="H6" s="20" t="str">
        <f t="shared" si="3"/>
        <v>長崎県　南島原市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64.94</v>
      </c>
      <c r="P6" s="21">
        <f t="shared" si="3"/>
        <v>92.83</v>
      </c>
      <c r="Q6" s="21">
        <f t="shared" si="3"/>
        <v>3180</v>
      </c>
      <c r="R6" s="21">
        <f t="shared" si="3"/>
        <v>41652</v>
      </c>
      <c r="S6" s="21">
        <f t="shared" si="3"/>
        <v>170.13</v>
      </c>
      <c r="T6" s="21">
        <f t="shared" si="3"/>
        <v>244.82</v>
      </c>
      <c r="U6" s="21">
        <f t="shared" si="3"/>
        <v>38235</v>
      </c>
      <c r="V6" s="21">
        <f t="shared" si="3"/>
        <v>99.08</v>
      </c>
      <c r="W6" s="21">
        <f t="shared" si="3"/>
        <v>385.9</v>
      </c>
      <c r="X6" s="22">
        <f>IF(X7="",NA(),X7)</f>
        <v>114.73</v>
      </c>
      <c r="Y6" s="22">
        <f t="shared" ref="Y6:AG6" si="4">IF(Y7="",NA(),Y7)</f>
        <v>111.62</v>
      </c>
      <c r="Z6" s="22">
        <f t="shared" si="4"/>
        <v>113.78</v>
      </c>
      <c r="AA6" s="22">
        <f t="shared" si="4"/>
        <v>110.36</v>
      </c>
      <c r="AB6" s="22">
        <f t="shared" si="4"/>
        <v>114.54</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173.19</v>
      </c>
      <c r="AU6" s="22">
        <f t="shared" ref="AU6:BC6" si="6">IF(AU7="",NA(),AU7)</f>
        <v>141.26</v>
      </c>
      <c r="AV6" s="22">
        <f t="shared" si="6"/>
        <v>138.66999999999999</v>
      </c>
      <c r="AW6" s="22">
        <f t="shared" si="6"/>
        <v>134.56</v>
      </c>
      <c r="AX6" s="22">
        <f t="shared" si="6"/>
        <v>155.51</v>
      </c>
      <c r="AY6" s="22">
        <f t="shared" si="6"/>
        <v>365.18</v>
      </c>
      <c r="AZ6" s="22">
        <f t="shared" si="6"/>
        <v>327.77</v>
      </c>
      <c r="BA6" s="22">
        <f t="shared" si="6"/>
        <v>338.02</v>
      </c>
      <c r="BB6" s="22">
        <f t="shared" si="6"/>
        <v>345.94</v>
      </c>
      <c r="BC6" s="22">
        <f t="shared" si="6"/>
        <v>329.7</v>
      </c>
      <c r="BD6" s="21" t="str">
        <f>IF(BD7="","",IF(BD7="-","【-】","【"&amp;SUBSTITUTE(TEXT(BD7,"#,##0.00"),"-","△")&amp;"】"))</f>
        <v>【243.36】</v>
      </c>
      <c r="BE6" s="22">
        <f>IF(BE7="",NA(),BE7)</f>
        <v>754.07</v>
      </c>
      <c r="BF6" s="22">
        <f t="shared" ref="BF6:BN6" si="7">IF(BF7="",NA(),BF7)</f>
        <v>697.19</v>
      </c>
      <c r="BG6" s="22">
        <f t="shared" si="7"/>
        <v>661.65</v>
      </c>
      <c r="BH6" s="22">
        <f t="shared" si="7"/>
        <v>638.53</v>
      </c>
      <c r="BI6" s="22">
        <f t="shared" si="7"/>
        <v>617.20000000000005</v>
      </c>
      <c r="BJ6" s="22">
        <f t="shared" si="7"/>
        <v>371.65</v>
      </c>
      <c r="BK6" s="22">
        <f t="shared" si="7"/>
        <v>397.1</v>
      </c>
      <c r="BL6" s="22">
        <f t="shared" si="7"/>
        <v>379.91</v>
      </c>
      <c r="BM6" s="22">
        <f t="shared" si="7"/>
        <v>386.61</v>
      </c>
      <c r="BN6" s="22">
        <f t="shared" si="7"/>
        <v>381.56</v>
      </c>
      <c r="BO6" s="21" t="str">
        <f>IF(BO7="","",IF(BO7="-","【-】","【"&amp;SUBSTITUTE(TEXT(BO7,"#,##0.00"),"-","△")&amp;"】"))</f>
        <v>【265.93】</v>
      </c>
      <c r="BP6" s="22">
        <f>IF(BP7="",NA(),BP7)</f>
        <v>66.930000000000007</v>
      </c>
      <c r="BQ6" s="22">
        <f t="shared" ref="BQ6:BY6" si="8">IF(BQ7="",NA(),BQ7)</f>
        <v>68.180000000000007</v>
      </c>
      <c r="BR6" s="22">
        <f t="shared" si="8"/>
        <v>68.53</v>
      </c>
      <c r="BS6" s="22">
        <f t="shared" si="8"/>
        <v>66.17</v>
      </c>
      <c r="BT6" s="22">
        <f t="shared" si="8"/>
        <v>67.09</v>
      </c>
      <c r="BU6" s="22">
        <f t="shared" si="8"/>
        <v>98.77</v>
      </c>
      <c r="BV6" s="22">
        <f t="shared" si="8"/>
        <v>95.79</v>
      </c>
      <c r="BW6" s="22">
        <f t="shared" si="8"/>
        <v>98.3</v>
      </c>
      <c r="BX6" s="22">
        <f t="shared" si="8"/>
        <v>93.82</v>
      </c>
      <c r="BY6" s="22">
        <f t="shared" si="8"/>
        <v>95.04</v>
      </c>
      <c r="BZ6" s="21" t="str">
        <f>IF(BZ7="","",IF(BZ7="-","【-】","【"&amp;SUBSTITUTE(TEXT(BZ7,"#,##0.00"),"-","△")&amp;"】"))</f>
        <v>【97.82】</v>
      </c>
      <c r="CA6" s="22">
        <f>IF(CA7="",NA(),CA7)</f>
        <v>246.52</v>
      </c>
      <c r="CB6" s="22">
        <f t="shared" ref="CB6:CJ6" si="9">IF(CB7="",NA(),CB7)</f>
        <v>241.67</v>
      </c>
      <c r="CC6" s="22">
        <f t="shared" si="9"/>
        <v>240.99</v>
      </c>
      <c r="CD6" s="22">
        <f t="shared" si="9"/>
        <v>249.77</v>
      </c>
      <c r="CE6" s="22">
        <f t="shared" si="9"/>
        <v>246.85</v>
      </c>
      <c r="CF6" s="22">
        <f t="shared" si="9"/>
        <v>173.67</v>
      </c>
      <c r="CG6" s="22">
        <f t="shared" si="9"/>
        <v>171.13</v>
      </c>
      <c r="CH6" s="22">
        <f t="shared" si="9"/>
        <v>173.7</v>
      </c>
      <c r="CI6" s="22">
        <f t="shared" si="9"/>
        <v>178.94</v>
      </c>
      <c r="CJ6" s="22">
        <f t="shared" si="9"/>
        <v>180.19</v>
      </c>
      <c r="CK6" s="21" t="str">
        <f>IF(CK7="","",IF(CK7="-","【-】","【"&amp;SUBSTITUTE(TEXT(CK7,"#,##0.00"),"-","△")&amp;"】"))</f>
        <v>【177.56】</v>
      </c>
      <c r="CL6" s="22">
        <f>IF(CL7="",NA(),CL7)</f>
        <v>69.290000000000006</v>
      </c>
      <c r="CM6" s="22">
        <f t="shared" ref="CM6:CU6" si="10">IF(CM7="",NA(),CM7)</f>
        <v>69.739999999999995</v>
      </c>
      <c r="CN6" s="22">
        <f t="shared" si="10"/>
        <v>69.17</v>
      </c>
      <c r="CO6" s="22">
        <f t="shared" si="10"/>
        <v>67.8</v>
      </c>
      <c r="CP6" s="22">
        <f t="shared" si="10"/>
        <v>66.13</v>
      </c>
      <c r="CQ6" s="22">
        <f t="shared" si="10"/>
        <v>59.67</v>
      </c>
      <c r="CR6" s="22">
        <f t="shared" si="10"/>
        <v>60.12</v>
      </c>
      <c r="CS6" s="22">
        <f t="shared" si="10"/>
        <v>60.34</v>
      </c>
      <c r="CT6" s="22">
        <f t="shared" si="10"/>
        <v>59.54</v>
      </c>
      <c r="CU6" s="22">
        <f t="shared" si="10"/>
        <v>59.26</v>
      </c>
      <c r="CV6" s="21" t="str">
        <f>IF(CV7="","",IF(CV7="-","【-】","【"&amp;SUBSTITUTE(TEXT(CV7,"#,##0.00"),"-","△")&amp;"】"))</f>
        <v>【59.81】</v>
      </c>
      <c r="CW6" s="22">
        <f>IF(CW7="",NA(),CW7)</f>
        <v>72.28</v>
      </c>
      <c r="CX6" s="22">
        <f t="shared" ref="CX6:DF6" si="11">IF(CX7="",NA(),CX7)</f>
        <v>72.489999999999995</v>
      </c>
      <c r="CY6" s="22">
        <f t="shared" si="11"/>
        <v>72.209999999999994</v>
      </c>
      <c r="CZ6" s="22">
        <f t="shared" si="11"/>
        <v>72.540000000000006</v>
      </c>
      <c r="DA6" s="22">
        <f t="shared" si="11"/>
        <v>72.900000000000006</v>
      </c>
      <c r="DB6" s="22">
        <f t="shared" si="11"/>
        <v>84.6</v>
      </c>
      <c r="DC6" s="22">
        <f t="shared" si="11"/>
        <v>84.24</v>
      </c>
      <c r="DD6" s="22">
        <f t="shared" si="11"/>
        <v>84.19</v>
      </c>
      <c r="DE6" s="22">
        <f t="shared" si="11"/>
        <v>83.93</v>
      </c>
      <c r="DF6" s="22">
        <f t="shared" si="11"/>
        <v>83.84</v>
      </c>
      <c r="DG6" s="21" t="str">
        <f>IF(DG7="","",IF(DG7="-","【-】","【"&amp;SUBSTITUTE(TEXT(DG7,"#,##0.00"),"-","△")&amp;"】"))</f>
        <v>【89.42】</v>
      </c>
      <c r="DH6" s="22">
        <f>IF(DH7="",NA(),DH7)</f>
        <v>18.399999999999999</v>
      </c>
      <c r="DI6" s="22">
        <f t="shared" ref="DI6:DQ6" si="12">IF(DI7="",NA(),DI7)</f>
        <v>21.88</v>
      </c>
      <c r="DJ6" s="22">
        <f t="shared" si="12"/>
        <v>24.58</v>
      </c>
      <c r="DK6" s="22">
        <f t="shared" si="12"/>
        <v>27.35</v>
      </c>
      <c r="DL6" s="22">
        <f t="shared" si="12"/>
        <v>30.03</v>
      </c>
      <c r="DM6" s="22">
        <f t="shared" si="12"/>
        <v>48.17</v>
      </c>
      <c r="DN6" s="22">
        <f t="shared" si="12"/>
        <v>48.83</v>
      </c>
      <c r="DO6" s="22">
        <f t="shared" si="12"/>
        <v>49.96</v>
      </c>
      <c r="DP6" s="22">
        <f t="shared" si="12"/>
        <v>50.82</v>
      </c>
      <c r="DQ6" s="22">
        <f t="shared" si="12"/>
        <v>51.82</v>
      </c>
      <c r="DR6" s="21" t="str">
        <f>IF(DR7="","",IF(DR7="-","【-】","【"&amp;SUBSTITUTE(TEXT(DR7,"#,##0.00"),"-","△")&amp;"】"))</f>
        <v>【52.02】</v>
      </c>
      <c r="DS6" s="22">
        <f>IF(DS7="",NA(),DS7)</f>
        <v>30.89</v>
      </c>
      <c r="DT6" s="22">
        <f t="shared" ref="DT6:EB6" si="13">IF(DT7="",NA(),DT7)</f>
        <v>30.46</v>
      </c>
      <c r="DU6" s="22">
        <f t="shared" si="13"/>
        <v>32.07</v>
      </c>
      <c r="DV6" s="22">
        <f t="shared" si="13"/>
        <v>37.78</v>
      </c>
      <c r="DW6" s="22">
        <f t="shared" si="13"/>
        <v>41.94</v>
      </c>
      <c r="DX6" s="22">
        <f t="shared" si="13"/>
        <v>17.12</v>
      </c>
      <c r="DY6" s="22">
        <f t="shared" si="13"/>
        <v>18.18</v>
      </c>
      <c r="DZ6" s="22">
        <f t="shared" si="13"/>
        <v>19.32</v>
      </c>
      <c r="EA6" s="22">
        <f t="shared" si="13"/>
        <v>21.16</v>
      </c>
      <c r="EB6" s="22">
        <f t="shared" si="13"/>
        <v>22.72</v>
      </c>
      <c r="EC6" s="21" t="str">
        <f>IF(EC7="","",IF(EC7="-","【-】","【"&amp;SUBSTITUTE(TEXT(EC7,"#,##0.00"),"-","△")&amp;"】"))</f>
        <v>【25.37】</v>
      </c>
      <c r="ED6" s="22">
        <f>IF(ED7="",NA(),ED7)</f>
        <v>0.44</v>
      </c>
      <c r="EE6" s="22">
        <f t="shared" ref="EE6:EM6" si="14">IF(EE7="",NA(),EE7)</f>
        <v>0.4</v>
      </c>
      <c r="EF6" s="22">
        <f t="shared" si="14"/>
        <v>0.34</v>
      </c>
      <c r="EG6" s="22">
        <f t="shared" si="14"/>
        <v>0.63</v>
      </c>
      <c r="EH6" s="22">
        <f t="shared" si="14"/>
        <v>0.45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422142</v>
      </c>
      <c r="D7" s="24">
        <v>46</v>
      </c>
      <c r="E7" s="24">
        <v>1</v>
      </c>
      <c r="F7" s="24">
        <v>0</v>
      </c>
      <c r="G7" s="24">
        <v>1</v>
      </c>
      <c r="H7" s="24" t="s">
        <v>93</v>
      </c>
      <c r="I7" s="24" t="s">
        <v>94</v>
      </c>
      <c r="J7" s="24" t="s">
        <v>95</v>
      </c>
      <c r="K7" s="24" t="s">
        <v>96</v>
      </c>
      <c r="L7" s="24" t="s">
        <v>97</v>
      </c>
      <c r="M7" s="24" t="s">
        <v>98</v>
      </c>
      <c r="N7" s="25" t="s">
        <v>99</v>
      </c>
      <c r="O7" s="25">
        <v>64.94</v>
      </c>
      <c r="P7" s="25">
        <v>92.83</v>
      </c>
      <c r="Q7" s="25">
        <v>3180</v>
      </c>
      <c r="R7" s="25">
        <v>41652</v>
      </c>
      <c r="S7" s="25">
        <v>170.13</v>
      </c>
      <c r="T7" s="25">
        <v>244.82</v>
      </c>
      <c r="U7" s="25">
        <v>38235</v>
      </c>
      <c r="V7" s="25">
        <v>99.08</v>
      </c>
      <c r="W7" s="25">
        <v>385.9</v>
      </c>
      <c r="X7" s="25">
        <v>114.73</v>
      </c>
      <c r="Y7" s="25">
        <v>111.62</v>
      </c>
      <c r="Z7" s="25">
        <v>113.78</v>
      </c>
      <c r="AA7" s="25">
        <v>110.36</v>
      </c>
      <c r="AB7" s="25">
        <v>114.54</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173.19</v>
      </c>
      <c r="AU7" s="25">
        <v>141.26</v>
      </c>
      <c r="AV7" s="25">
        <v>138.66999999999999</v>
      </c>
      <c r="AW7" s="25">
        <v>134.56</v>
      </c>
      <c r="AX7" s="25">
        <v>155.51</v>
      </c>
      <c r="AY7" s="25">
        <v>365.18</v>
      </c>
      <c r="AZ7" s="25">
        <v>327.77</v>
      </c>
      <c r="BA7" s="25">
        <v>338.02</v>
      </c>
      <c r="BB7" s="25">
        <v>345.94</v>
      </c>
      <c r="BC7" s="25">
        <v>329.7</v>
      </c>
      <c r="BD7" s="25">
        <v>243.36</v>
      </c>
      <c r="BE7" s="25">
        <v>754.07</v>
      </c>
      <c r="BF7" s="25">
        <v>697.19</v>
      </c>
      <c r="BG7" s="25">
        <v>661.65</v>
      </c>
      <c r="BH7" s="25">
        <v>638.53</v>
      </c>
      <c r="BI7" s="25">
        <v>617.20000000000005</v>
      </c>
      <c r="BJ7" s="25">
        <v>371.65</v>
      </c>
      <c r="BK7" s="25">
        <v>397.1</v>
      </c>
      <c r="BL7" s="25">
        <v>379.91</v>
      </c>
      <c r="BM7" s="25">
        <v>386.61</v>
      </c>
      <c r="BN7" s="25">
        <v>381.56</v>
      </c>
      <c r="BO7" s="25">
        <v>265.93</v>
      </c>
      <c r="BP7" s="25">
        <v>66.930000000000007</v>
      </c>
      <c r="BQ7" s="25">
        <v>68.180000000000007</v>
      </c>
      <c r="BR7" s="25">
        <v>68.53</v>
      </c>
      <c r="BS7" s="25">
        <v>66.17</v>
      </c>
      <c r="BT7" s="25">
        <v>67.09</v>
      </c>
      <c r="BU7" s="25">
        <v>98.77</v>
      </c>
      <c r="BV7" s="25">
        <v>95.79</v>
      </c>
      <c r="BW7" s="25">
        <v>98.3</v>
      </c>
      <c r="BX7" s="25">
        <v>93.82</v>
      </c>
      <c r="BY7" s="25">
        <v>95.04</v>
      </c>
      <c r="BZ7" s="25">
        <v>97.82</v>
      </c>
      <c r="CA7" s="25">
        <v>246.52</v>
      </c>
      <c r="CB7" s="25">
        <v>241.67</v>
      </c>
      <c r="CC7" s="25">
        <v>240.99</v>
      </c>
      <c r="CD7" s="25">
        <v>249.77</v>
      </c>
      <c r="CE7" s="25">
        <v>246.85</v>
      </c>
      <c r="CF7" s="25">
        <v>173.67</v>
      </c>
      <c r="CG7" s="25">
        <v>171.13</v>
      </c>
      <c r="CH7" s="25">
        <v>173.7</v>
      </c>
      <c r="CI7" s="25">
        <v>178.94</v>
      </c>
      <c r="CJ7" s="25">
        <v>180.19</v>
      </c>
      <c r="CK7" s="25">
        <v>177.56</v>
      </c>
      <c r="CL7" s="25">
        <v>69.290000000000006</v>
      </c>
      <c r="CM7" s="25">
        <v>69.739999999999995</v>
      </c>
      <c r="CN7" s="25">
        <v>69.17</v>
      </c>
      <c r="CO7" s="25">
        <v>67.8</v>
      </c>
      <c r="CP7" s="25">
        <v>66.13</v>
      </c>
      <c r="CQ7" s="25">
        <v>59.67</v>
      </c>
      <c r="CR7" s="25">
        <v>60.12</v>
      </c>
      <c r="CS7" s="25">
        <v>60.34</v>
      </c>
      <c r="CT7" s="25">
        <v>59.54</v>
      </c>
      <c r="CU7" s="25">
        <v>59.26</v>
      </c>
      <c r="CV7" s="25">
        <v>59.81</v>
      </c>
      <c r="CW7" s="25">
        <v>72.28</v>
      </c>
      <c r="CX7" s="25">
        <v>72.489999999999995</v>
      </c>
      <c r="CY7" s="25">
        <v>72.209999999999994</v>
      </c>
      <c r="CZ7" s="25">
        <v>72.540000000000006</v>
      </c>
      <c r="DA7" s="25">
        <v>72.900000000000006</v>
      </c>
      <c r="DB7" s="25">
        <v>84.6</v>
      </c>
      <c r="DC7" s="25">
        <v>84.24</v>
      </c>
      <c r="DD7" s="25">
        <v>84.19</v>
      </c>
      <c r="DE7" s="25">
        <v>83.93</v>
      </c>
      <c r="DF7" s="25">
        <v>83.84</v>
      </c>
      <c r="DG7" s="25">
        <v>89.42</v>
      </c>
      <c r="DH7" s="25">
        <v>18.399999999999999</v>
      </c>
      <c r="DI7" s="25">
        <v>21.88</v>
      </c>
      <c r="DJ7" s="25">
        <v>24.58</v>
      </c>
      <c r="DK7" s="25">
        <v>27.35</v>
      </c>
      <c r="DL7" s="25">
        <v>30.03</v>
      </c>
      <c r="DM7" s="25">
        <v>48.17</v>
      </c>
      <c r="DN7" s="25">
        <v>48.83</v>
      </c>
      <c r="DO7" s="25">
        <v>49.96</v>
      </c>
      <c r="DP7" s="25">
        <v>50.82</v>
      </c>
      <c r="DQ7" s="25">
        <v>51.82</v>
      </c>
      <c r="DR7" s="25">
        <v>52.02</v>
      </c>
      <c r="DS7" s="25">
        <v>30.89</v>
      </c>
      <c r="DT7" s="25">
        <v>30.46</v>
      </c>
      <c r="DU7" s="25">
        <v>32.07</v>
      </c>
      <c r="DV7" s="25">
        <v>37.78</v>
      </c>
      <c r="DW7" s="25">
        <v>41.94</v>
      </c>
      <c r="DX7" s="25">
        <v>17.12</v>
      </c>
      <c r="DY7" s="25">
        <v>18.18</v>
      </c>
      <c r="DZ7" s="25">
        <v>19.32</v>
      </c>
      <c r="EA7" s="25">
        <v>21.16</v>
      </c>
      <c r="EB7" s="25">
        <v>22.72</v>
      </c>
      <c r="EC7" s="25">
        <v>25.37</v>
      </c>
      <c r="ED7" s="25">
        <v>0.44</v>
      </c>
      <c r="EE7" s="25">
        <v>0.4</v>
      </c>
      <c r="EF7" s="25">
        <v>0.34</v>
      </c>
      <c r="EG7" s="25">
        <v>0.63</v>
      </c>
      <c r="EH7" s="25">
        <v>0.45</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寿美香</cp:lastModifiedBy>
  <dcterms:created xsi:type="dcterms:W3CDTF">2025-01-24T06:55:25Z</dcterms:created>
  <dcterms:modified xsi:type="dcterms:W3CDTF">2025-01-28T05:11:15Z</dcterms:modified>
  <cp:category/>
</cp:coreProperties>
</file>