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ustors\本庁_水道局\001 各種報告\007 財政課関係\R6\31 経営比較分析表\04 再回答\"/>
    </mc:Choice>
  </mc:AlternateContent>
  <workbookProtection workbookAlgorithmName="SHA-512" workbookHashValue="qGRdYUy/tHlu5hLUYjbz/MOooOgPqafgQZe7HldYVMNP4gwJxxSyQrJ8bB6UrHLM21qkStCENnOUXNh/8V7AYQ==" workbookSaltValue="0zBxB+C6dYJ4QfN9Ye/I9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<sst xmlns="http://schemas.openxmlformats.org/spreadsheetml/2006/main" count="228" uniqueCount="114">
  <si>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</si>
  <si>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</si>
  <si>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</si>
  <si>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</si>
  <si>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</si>
  <si>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</si>
  <si>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</si>
  <si>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</si>
  <si>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</si>
  <si>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</si>
  <si>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</si>
  <si>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</si>
  <si>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</si>
  <si>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</si>
  <si>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</si>
  <si>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</si>
  <si>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</si>
  <si>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</si>
  <si>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</si>
  <si>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</si>
  <si>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</si>
  <si>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</si>
  <si>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</si>
  <si>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</si>
  <si>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</si>
  <si>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</si>
  <si>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</si>
  <si>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</si>
  <si>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</si>
  <si>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</si>
  <si>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</si>
  <si>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</si>
  <si>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</si>
  <si>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</si>
  <si>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</si>
  <si>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</si>
  <si>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</si>
  <si>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</si>
  <si>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</si>
  <si>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</si>
  <si>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</si>
  <si>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</si>
  <si>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</si>
  <si>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</si>
  <si>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</si>
  <si>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</si>
  <si>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</si>
  <si>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</si>
  <si>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</si>
  <si>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</si>
  <si>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</si>
  <si>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</si>
  <si>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</si>
  <si>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</si>
  <si>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</si>
  <si>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</si>
  <si>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</si>
  <si>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</si>
  <si>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</si>
  <si>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</si>
  <si>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</si>
  <si>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</si>
  <si>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</si>
  <si>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</si>
  <si>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</si>
  <si>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</si>
  <si>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</si>
  <si>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</si>
  <si>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</si>
  <si>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</si>
  <si>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</si>
  <si>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</si>
  <si>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</si>
  <si>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</si>
  <si>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</si>
  <si>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</si>
  <si>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</si>
  <si>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</si>
  <si>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</si>
  <si>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</si>
  <si>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</si>
  <si>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</si>
  <si>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</si>
  <si>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</si>
  <si>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</si>
  <si>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</si>
  <si>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</si>
  <si>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</si>
  <si>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</si>
  <si>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</si>
  <si>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</si>
  <si>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</si>
  <si>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</si>
  <si>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対馬市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</si>
  <si>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</si>
  <si>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</si>
  <si>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</si>
  <si>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</si>
  <si>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</si>
  <si>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</si>
  <si>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</si>
  <si>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</si>
  <si>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</si>
  <si>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</si>
  <si>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</si>
  <si>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</si>
  <si>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</si>
  <si>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</si>
  <si>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</si>
  <si>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</si>
  <si>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</si>
  <si>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①経常収支比率は類似団体平均値及び100％を上回っており、経営状況は比較的健全な水準である。
③流動比率は類似団体平均値を下回っているものの200％以上を維持しており、短期的な支払能力は確保できている。
④企業債残高対給水収益比率は、平成２９年度に簡易水道事業特別会計と経営統合したことにより、類似団体平均値を大幅に上回っているが、年々抑えられてきており、今後も健全経営に向け企業債残高逓減に取り組んでいく。
⑤料金回収率は、100％を下回る状況が続いており、更なる経費削減など経営の改善を図る必要がある。
⑥給水原価は、類似団体平均値を大幅に上回っており、更なるコスト改善が必要である。
⑦コロナ禍において低迷していた観光関連業の水需要が増加したことを主な要因として施設利用率は上昇したものの、依然として類似団体平均値を下回る利用率になっていることから、施設更新にあたってはダウンサイジング等を検討する必要がある。
⑧有収率については平均値を大きく下回っており、管路の老朽化による漏水等への速やかな対応を行うなど有収率の向上に努めていく必要がある。</t>
    <rPh sb="8" eb="10">
      <t>ルイジ</t>
    </rPh>
    <rPh sb="10" eb="12">
      <t>ダンタイ</t>
    </rPh>
    <rPh sb="53" eb="55">
      <t>ルイジ</t>
    </rPh>
    <rPh sb="55" eb="57">
      <t>ダンタイ</t>
    </rPh>
    <rPh sb="233" eb="235">
      <t>ケイヒ</t>
    </rPh>
    <rPh sb="235" eb="237">
      <t>サクゲン</t>
    </rPh>
    <rPh sb="239" eb="241">
      <t>ケイエイ</t>
    </rPh>
    <rPh sb="242" eb="244">
      <t>カイゼン</t>
    </rPh>
    <rPh sb="299" eb="300">
      <t>カ</t>
    </rPh>
    <rPh sb="304" eb="306">
      <t>テイメイ</t>
    </rPh>
    <rPh sb="310" eb="312">
      <t>カンコウ</t>
    </rPh>
    <rPh sb="312" eb="314">
      <t>カンレン</t>
    </rPh>
    <rPh sb="314" eb="315">
      <t>ギョウ</t>
    </rPh>
    <rPh sb="348" eb="350">
      <t>イゼン</t>
    </rPh>
    <rPh sb="353" eb="355">
      <t>ルイジ</t>
    </rPh>
    <rPh sb="355" eb="357">
      <t>ダンタイ</t>
    </rPh>
    <rPh sb="364" eb="366">
      <t>リヨウ</t>
    </rPh>
    <phoneticPr fontId="4"/>
  </si>
  <si>
    <t>　有形固定資産減価償却率及び管路経年経過率について、ともに高い水準となっている。
　特に機械設備の老朽化が著しいため、管路更新と合わせ長期的視点に立って年次的に施設の更新を進めていく必要がある。</t>
  </si>
  <si>
    <t>　対馬市水道事業においては、コロナ禍において低迷していた観光関連業の水需要が増加したことを主な要因として料金回収率等に改善の傾向が見られたが、長期的には人口減少を主な要因とした水需要の減少が続いているところである。
　一方、施設の老朽化や多様化する市民ニーズに応じた良質なサービスの提供など、水道事業をとりまく課題は山積している状況である。
　特に施設の老朽化については、限られた財源の中で対応していくために、施設規模の見直しなども含め計画的・効率的な水道施設の改築・更新や維持管理・運営、更新積立金等の資金確保方策を進める必要がある。</t>
    <rPh sb="52" eb="54">
      <t>リョウキン</t>
    </rPh>
    <rPh sb="54" eb="57">
      <t>カイシュウリツ</t>
    </rPh>
    <rPh sb="57" eb="58">
      <t>トウ</t>
    </rPh>
    <rPh sb="59" eb="61">
      <t>カイゼン</t>
    </rPh>
    <rPh sb="62" eb="64">
      <t>ケイコウ</t>
    </rPh>
    <rPh sb="65" eb="66">
      <t>ミ</t>
    </rPh>
    <rPh sb="71" eb="74">
      <t>チョウキテキ</t>
    </rPh>
    <rPh sb="78" eb="80">
      <t>ゲンショウ</t>
    </rPh>
    <rPh sb="81" eb="82">
      <t>オモ</t>
    </rPh>
    <rPh sb="83" eb="85">
      <t>ヨウイン</t>
    </rPh>
    <rPh sb="146" eb="148">
      <t>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</si>
</sst>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0.05</c:v>
                </c:pt>
                <c:pt idx="1">
                  <c:v>0.95</c:v>
                </c:pt>
                <c:pt idx="2">
                  <c:v>0.56999999999999995</c:v>
                </c:pt>
                <c:pt idx="3">
                  <c:v>0.72</c:v>
                </c:pt>
                <c:pt idx="4">
                  <c:v>0.6</c:v>
                </c:pt>
              </c:numCache>
            </c:numRef>
          </c:val>
          <c:extLst>
            <c:ext xmlns:c16="http://schemas.microsoft.com/office/drawing/2014/chart" uri="{C3380CC4-5D6E-409C-BE32-E72D297353CC}">
              <c16:uniqueId val="{00000000-294F-4918-A183-5B76A07DF3D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294F-4918-A183-5B76A07DF3D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58.55</c:v>
                </c:pt>
                <c:pt idx="1">
                  <c:v>57.59</c:v>
                </c:pt>
                <c:pt idx="2">
                  <c:v>56.03</c:v>
                </c:pt>
                <c:pt idx="3">
                  <c:v>54.44</c:v>
                </c:pt>
                <c:pt idx="4">
                  <c:v>55.63</c:v>
                </c:pt>
              </c:numCache>
            </c:numRef>
          </c:val>
          <c:extLst>
            <c:ext xmlns:c16="http://schemas.microsoft.com/office/drawing/2014/chart" uri="{C3380CC4-5D6E-409C-BE32-E72D297353CC}">
              <c16:uniqueId val="{00000000-43FA-48B3-A0A1-9A37CA4630A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43FA-48B3-A0A1-9A37CA4630A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72.83</c:v>
                </c:pt>
                <c:pt idx="1">
                  <c:v>72.22</c:v>
                </c:pt>
                <c:pt idx="2">
                  <c:v>71.28</c:v>
                </c:pt>
                <c:pt idx="3">
                  <c:v>71.540000000000006</c:v>
                </c:pt>
                <c:pt idx="4">
                  <c:v>70.739999999999995</c:v>
                </c:pt>
              </c:numCache>
            </c:numRef>
          </c:val>
          <c:extLst>
            <c:ext xmlns:c16="http://schemas.microsoft.com/office/drawing/2014/chart" uri="{C3380CC4-5D6E-409C-BE32-E72D297353CC}">
              <c16:uniqueId val="{00000000-A86A-455C-967C-309F99DE4A7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A86A-455C-967C-309F99DE4A7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118.88</c:v>
                </c:pt>
                <c:pt idx="1">
                  <c:v>120.98</c:v>
                </c:pt>
                <c:pt idx="2">
                  <c:v>115.82</c:v>
                </c:pt>
                <c:pt idx="3">
                  <c:v>115.51</c:v>
                </c:pt>
                <c:pt idx="4">
                  <c:v>117.41</c:v>
                </c:pt>
              </c:numCache>
            </c:numRef>
          </c:val>
          <c:extLst>
            <c:ext xmlns:c16="http://schemas.microsoft.com/office/drawing/2014/chart" uri="{C3380CC4-5D6E-409C-BE32-E72D297353CC}">
              <c16:uniqueId val="{00000000-A787-44F5-AB77-EF0AA1BA61B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A787-44F5-AB77-EF0AA1BA61B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65.39</c:v>
                </c:pt>
                <c:pt idx="1">
                  <c:v>65.36</c:v>
                </c:pt>
                <c:pt idx="2">
                  <c:v>66.45</c:v>
                </c:pt>
                <c:pt idx="3">
                  <c:v>67.09</c:v>
                </c:pt>
                <c:pt idx="4">
                  <c:v>67.930000000000007</c:v>
                </c:pt>
              </c:numCache>
            </c:numRef>
          </c:val>
          <c:extLst>
            <c:ext xmlns:c16="http://schemas.microsoft.com/office/drawing/2014/chart" uri="{C3380CC4-5D6E-409C-BE32-E72D297353CC}">
              <c16:uniqueId val="{00000000-289C-40A0-8F40-4642B80E7C7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289C-40A0-8F40-4642B80E7C7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19.07</c:v>
                </c:pt>
                <c:pt idx="1">
                  <c:v>18.100000000000001</c:v>
                </c:pt>
                <c:pt idx="2">
                  <c:v>19.03</c:v>
                </c:pt>
                <c:pt idx="3">
                  <c:v>19.13</c:v>
                </c:pt>
                <c:pt idx="4">
                  <c:v>19.66</c:v>
                </c:pt>
              </c:numCache>
            </c:numRef>
          </c:val>
          <c:extLst>
            <c:ext xmlns:c16="http://schemas.microsoft.com/office/drawing/2014/chart" uri="{C3380CC4-5D6E-409C-BE32-E72D297353CC}">
              <c16:uniqueId val="{00000000-D010-4D63-A6FE-D64E5F7CBF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D010-4D63-A6FE-D64E5F7CBF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08-448D-9F91-C344198426F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AB08-448D-9F91-C344198426F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216.65</c:v>
                </c:pt>
                <c:pt idx="1">
                  <c:v>234.73</c:v>
                </c:pt>
                <c:pt idx="2">
                  <c:v>268.44</c:v>
                </c:pt>
                <c:pt idx="3">
                  <c:v>298.95999999999998</c:v>
                </c:pt>
                <c:pt idx="4">
                  <c:v>291.55</c:v>
                </c:pt>
              </c:numCache>
            </c:numRef>
          </c:val>
          <c:extLst>
            <c:ext xmlns:c16="http://schemas.microsoft.com/office/drawing/2014/chart" uri="{C3380CC4-5D6E-409C-BE32-E72D297353CC}">
              <c16:uniqueId val="{00000000-AE9A-4CAD-9474-ED40F0B60B1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AE9A-4CAD-9474-ED40F0B60B1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617.59</c:v>
                </c:pt>
                <c:pt idx="1">
                  <c:v>592.91</c:v>
                </c:pt>
                <c:pt idx="2">
                  <c:v>575.47</c:v>
                </c:pt>
                <c:pt idx="3">
                  <c:v>547.77</c:v>
                </c:pt>
                <c:pt idx="4">
                  <c:v>505.31</c:v>
                </c:pt>
              </c:numCache>
            </c:numRef>
          </c:val>
          <c:extLst>
            <c:ext xmlns:c16="http://schemas.microsoft.com/office/drawing/2014/chart" uri="{C3380CC4-5D6E-409C-BE32-E72D297353CC}">
              <c16:uniqueId val="{00000000-02CB-4DA0-A56B-2D113893CD2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02CB-4DA0-A56B-2D113893CD2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94.3</c:v>
                </c:pt>
                <c:pt idx="1">
                  <c:v>97.27</c:v>
                </c:pt>
                <c:pt idx="2">
                  <c:v>93.06</c:v>
                </c:pt>
                <c:pt idx="3">
                  <c:v>91.37</c:v>
                </c:pt>
                <c:pt idx="4">
                  <c:v>95.49</c:v>
                </c:pt>
              </c:numCache>
            </c:numRef>
          </c:val>
          <c:extLst>
            <c:ext xmlns:c16="http://schemas.microsoft.com/office/drawing/2014/chart" uri="{C3380CC4-5D6E-409C-BE32-E72D297353CC}">
              <c16:uniqueId val="{00000000-E1B7-4FF5-AE18-2BB7C6E3A76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E1B7-4FF5-AE18-2BB7C6E3A76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227.09</c:v>
                </c:pt>
                <c:pt idx="1">
                  <c:v>219.29</c:v>
                </c:pt>
                <c:pt idx="2">
                  <c:v>230.31</c:v>
                </c:pt>
                <c:pt idx="3">
                  <c:v>236.08</c:v>
                </c:pt>
                <c:pt idx="4">
                  <c:v>227.63</c:v>
                </c:pt>
              </c:numCache>
            </c:numRef>
          </c:val>
          <c:extLst>
            <c:ext xmlns:c16="http://schemas.microsoft.com/office/drawing/2014/chart" uri="{C3380CC4-5D6E-409C-BE32-E72D297353CC}">
              <c16:uniqueId val="{00000000-97E1-4917-8F2B-1E6AF0EAA3D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97E1-4917-8F2B-1E6AF0EAA3D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長崎県　対馬市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27821</v>
      </c>
      <c r="AM8" s="58"/>
      <c r="AN8" s="58"/>
      <c r="AO8" s="58"/>
      <c r="AP8" s="58"/>
      <c r="AQ8" s="58"/>
      <c r="AR8" s="58"/>
      <c r="AS8" s="58"/>
      <c r="AT8" s="55">
        <f>データ!$S$6</f>
        <v>707.42</v>
      </c>
      <c r="AU8" s="56"/>
      <c r="AV8" s="56"/>
      <c r="AW8" s="56"/>
      <c r="AX8" s="56"/>
      <c r="AY8" s="56"/>
      <c r="AZ8" s="56"/>
      <c r="BA8" s="56"/>
      <c r="BB8" s="45">
        <f>データ!$T$6</f>
        <v>39.33</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70.739999999999995</v>
      </c>
      <c r="J10" s="56"/>
      <c r="K10" s="56"/>
      <c r="L10" s="56"/>
      <c r="M10" s="56"/>
      <c r="N10" s="56"/>
      <c r="O10" s="57"/>
      <c r="P10" s="45">
        <f>データ!$P$6</f>
        <v>99.93</v>
      </c>
      <c r="Q10" s="45"/>
      <c r="R10" s="45"/>
      <c r="S10" s="45"/>
      <c r="T10" s="45"/>
      <c r="U10" s="45"/>
      <c r="V10" s="45"/>
      <c r="W10" s="58">
        <f>データ!$Q$6</f>
        <v>4230</v>
      </c>
      <c r="X10" s="58"/>
      <c r="Y10" s="58"/>
      <c r="Z10" s="58"/>
      <c r="AA10" s="58"/>
      <c r="AB10" s="58"/>
      <c r="AC10" s="58"/>
      <c r="AD10" s="2"/>
      <c r="AE10" s="2"/>
      <c r="AF10" s="2"/>
      <c r="AG10" s="2"/>
      <c r="AH10" s="2"/>
      <c r="AI10" s="2"/>
      <c r="AJ10" s="2"/>
      <c r="AK10" s="2"/>
      <c r="AL10" s="58">
        <f>データ!$U$6</f>
        <v>27395</v>
      </c>
      <c r="AM10" s="58"/>
      <c r="AN10" s="58"/>
      <c r="AO10" s="58"/>
      <c r="AP10" s="58"/>
      <c r="AQ10" s="58"/>
      <c r="AR10" s="58"/>
      <c r="AS10" s="58"/>
      <c r="AT10" s="55">
        <f>データ!$V$6</f>
        <v>58.57</v>
      </c>
      <c r="AU10" s="56"/>
      <c r="AV10" s="56"/>
      <c r="AW10" s="56"/>
      <c r="AX10" s="56"/>
      <c r="AY10" s="56"/>
      <c r="AZ10" s="56"/>
      <c r="BA10" s="56"/>
      <c r="BB10" s="45">
        <f>データ!$W$6</f>
        <v>467.73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89"/>
      <c r="BN16" s="89"/>
      <c r="BO16" s="89"/>
      <c r="BP16" s="89"/>
      <c r="BQ16" s="89"/>
      <c r="BR16" s="89"/>
      <c r="BS16" s="89"/>
      <c r="BT16" s="89"/>
      <c r="BU16" s="89"/>
      <c r="BV16" s="89"/>
      <c r="BW16" s="89"/>
      <c r="BX16" s="89"/>
      <c r="BY16" s="89"/>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89"/>
      <c r="BN17" s="89"/>
      <c r="BO17" s="89"/>
      <c r="BP17" s="89"/>
      <c r="BQ17" s="89"/>
      <c r="BR17" s="89"/>
      <c r="BS17" s="89"/>
      <c r="BT17" s="89"/>
      <c r="BU17" s="89"/>
      <c r="BV17" s="89"/>
      <c r="BW17" s="89"/>
      <c r="BX17" s="89"/>
      <c r="BY17" s="89"/>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89"/>
      <c r="BN18" s="89"/>
      <c r="BO18" s="89"/>
      <c r="BP18" s="89"/>
      <c r="BQ18" s="89"/>
      <c r="BR18" s="89"/>
      <c r="BS18" s="89"/>
      <c r="BT18" s="89"/>
      <c r="BU18" s="89"/>
      <c r="BV18" s="89"/>
      <c r="BW18" s="89"/>
      <c r="BX18" s="89"/>
      <c r="BY18" s="89"/>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89"/>
      <c r="BN19" s="89"/>
      <c r="BO19" s="89"/>
      <c r="BP19" s="89"/>
      <c r="BQ19" s="89"/>
      <c r="BR19" s="89"/>
      <c r="BS19" s="89"/>
      <c r="BT19" s="89"/>
      <c r="BU19" s="89"/>
      <c r="BV19" s="89"/>
      <c r="BW19" s="89"/>
      <c r="BX19" s="89"/>
      <c r="BY19" s="89"/>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89"/>
      <c r="BN20" s="89"/>
      <c r="BO20" s="89"/>
      <c r="BP20" s="89"/>
      <c r="BQ20" s="89"/>
      <c r="BR20" s="89"/>
      <c r="BS20" s="89"/>
      <c r="BT20" s="89"/>
      <c r="BU20" s="89"/>
      <c r="BV20" s="89"/>
      <c r="BW20" s="89"/>
      <c r="BX20" s="89"/>
      <c r="BY20" s="89"/>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89"/>
      <c r="BN21" s="89"/>
      <c r="BO21" s="89"/>
      <c r="BP21" s="89"/>
      <c r="BQ21" s="89"/>
      <c r="BR21" s="89"/>
      <c r="BS21" s="89"/>
      <c r="BT21" s="89"/>
      <c r="BU21" s="89"/>
      <c r="BV21" s="89"/>
      <c r="BW21" s="89"/>
      <c r="BX21" s="89"/>
      <c r="BY21" s="89"/>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89"/>
      <c r="BN22" s="89"/>
      <c r="BO22" s="89"/>
      <c r="BP22" s="89"/>
      <c r="BQ22" s="89"/>
      <c r="BR22" s="89"/>
      <c r="BS22" s="89"/>
      <c r="BT22" s="89"/>
      <c r="BU22" s="89"/>
      <c r="BV22" s="89"/>
      <c r="BW22" s="89"/>
      <c r="BX22" s="89"/>
      <c r="BY22" s="89"/>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89"/>
      <c r="BN23" s="89"/>
      <c r="BO23" s="89"/>
      <c r="BP23" s="89"/>
      <c r="BQ23" s="89"/>
      <c r="BR23" s="89"/>
      <c r="BS23" s="89"/>
      <c r="BT23" s="89"/>
      <c r="BU23" s="89"/>
      <c r="BV23" s="89"/>
      <c r="BW23" s="89"/>
      <c r="BX23" s="89"/>
      <c r="BY23" s="89"/>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89"/>
      <c r="BN24" s="89"/>
      <c r="BO24" s="89"/>
      <c r="BP24" s="89"/>
      <c r="BQ24" s="89"/>
      <c r="BR24" s="89"/>
      <c r="BS24" s="89"/>
      <c r="BT24" s="89"/>
      <c r="BU24" s="89"/>
      <c r="BV24" s="89"/>
      <c r="BW24" s="89"/>
      <c r="BX24" s="89"/>
      <c r="BY24" s="89"/>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89"/>
      <c r="BN25" s="89"/>
      <c r="BO25" s="89"/>
      <c r="BP25" s="89"/>
      <c r="BQ25" s="89"/>
      <c r="BR25" s="89"/>
      <c r="BS25" s="89"/>
      <c r="BT25" s="89"/>
      <c r="BU25" s="89"/>
      <c r="BV25" s="89"/>
      <c r="BW25" s="89"/>
      <c r="BX25" s="89"/>
      <c r="BY25" s="89"/>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89"/>
      <c r="BN26" s="89"/>
      <c r="BO26" s="89"/>
      <c r="BP26" s="89"/>
      <c r="BQ26" s="89"/>
      <c r="BR26" s="89"/>
      <c r="BS26" s="89"/>
      <c r="BT26" s="89"/>
      <c r="BU26" s="89"/>
      <c r="BV26" s="89"/>
      <c r="BW26" s="89"/>
      <c r="BX26" s="89"/>
      <c r="BY26" s="89"/>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89"/>
      <c r="BN27" s="89"/>
      <c r="BO27" s="89"/>
      <c r="BP27" s="89"/>
      <c r="BQ27" s="89"/>
      <c r="BR27" s="89"/>
      <c r="BS27" s="89"/>
      <c r="BT27" s="89"/>
      <c r="BU27" s="89"/>
      <c r="BV27" s="89"/>
      <c r="BW27" s="89"/>
      <c r="BX27" s="89"/>
      <c r="BY27" s="89"/>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89"/>
      <c r="BN28" s="89"/>
      <c r="BO28" s="89"/>
      <c r="BP28" s="89"/>
      <c r="BQ28" s="89"/>
      <c r="BR28" s="89"/>
      <c r="BS28" s="89"/>
      <c r="BT28" s="89"/>
      <c r="BU28" s="89"/>
      <c r="BV28" s="89"/>
      <c r="BW28" s="89"/>
      <c r="BX28" s="89"/>
      <c r="BY28" s="89"/>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89"/>
      <c r="BN29" s="89"/>
      <c r="BO29" s="89"/>
      <c r="BP29" s="89"/>
      <c r="BQ29" s="89"/>
      <c r="BR29" s="89"/>
      <c r="BS29" s="89"/>
      <c r="BT29" s="89"/>
      <c r="BU29" s="89"/>
      <c r="BV29" s="89"/>
      <c r="BW29" s="89"/>
      <c r="BX29" s="89"/>
      <c r="BY29" s="89"/>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89"/>
      <c r="BN30" s="89"/>
      <c r="BO30" s="89"/>
      <c r="BP30" s="89"/>
      <c r="BQ30" s="89"/>
      <c r="BR30" s="89"/>
      <c r="BS30" s="89"/>
      <c r="BT30" s="89"/>
      <c r="BU30" s="89"/>
      <c r="BV30" s="89"/>
      <c r="BW30" s="89"/>
      <c r="BX30" s="89"/>
      <c r="BY30" s="89"/>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89"/>
      <c r="BN31" s="89"/>
      <c r="BO31" s="89"/>
      <c r="BP31" s="89"/>
      <c r="BQ31" s="89"/>
      <c r="BR31" s="89"/>
      <c r="BS31" s="89"/>
      <c r="BT31" s="89"/>
      <c r="BU31" s="89"/>
      <c r="BV31" s="89"/>
      <c r="BW31" s="89"/>
      <c r="BX31" s="89"/>
      <c r="BY31" s="89"/>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89"/>
      <c r="BN32" s="89"/>
      <c r="BO32" s="89"/>
      <c r="BP32" s="89"/>
      <c r="BQ32" s="89"/>
      <c r="BR32" s="89"/>
      <c r="BS32" s="89"/>
      <c r="BT32" s="89"/>
      <c r="BU32" s="89"/>
      <c r="BV32" s="89"/>
      <c r="BW32" s="89"/>
      <c r="BX32" s="89"/>
      <c r="BY32" s="89"/>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89"/>
      <c r="BN33" s="89"/>
      <c r="BO33" s="89"/>
      <c r="BP33" s="89"/>
      <c r="BQ33" s="89"/>
      <c r="BR33" s="89"/>
      <c r="BS33" s="89"/>
      <c r="BT33" s="89"/>
      <c r="BU33" s="89"/>
      <c r="BV33" s="89"/>
      <c r="BW33" s="89"/>
      <c r="BX33" s="89"/>
      <c r="BY33" s="89"/>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89"/>
      <c r="BN34" s="89"/>
      <c r="BO34" s="89"/>
      <c r="BP34" s="89"/>
      <c r="BQ34" s="89"/>
      <c r="BR34" s="89"/>
      <c r="BS34" s="89"/>
      <c r="BT34" s="89"/>
      <c r="BU34" s="89"/>
      <c r="BV34" s="89"/>
      <c r="BW34" s="89"/>
      <c r="BX34" s="89"/>
      <c r="BY34" s="89"/>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89"/>
      <c r="BN35" s="89"/>
      <c r="BO35" s="89"/>
      <c r="BP35" s="89"/>
      <c r="BQ35" s="89"/>
      <c r="BR35" s="89"/>
      <c r="BS35" s="89"/>
      <c r="BT35" s="89"/>
      <c r="BU35" s="89"/>
      <c r="BV35" s="89"/>
      <c r="BW35" s="89"/>
      <c r="BX35" s="89"/>
      <c r="BY35" s="89"/>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89"/>
      <c r="BN36" s="89"/>
      <c r="BO36" s="89"/>
      <c r="BP36" s="89"/>
      <c r="BQ36" s="89"/>
      <c r="BR36" s="89"/>
      <c r="BS36" s="89"/>
      <c r="BT36" s="89"/>
      <c r="BU36" s="89"/>
      <c r="BV36" s="89"/>
      <c r="BW36" s="89"/>
      <c r="BX36" s="89"/>
      <c r="BY36" s="89"/>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89"/>
      <c r="BN37" s="89"/>
      <c r="BO37" s="89"/>
      <c r="BP37" s="89"/>
      <c r="BQ37" s="89"/>
      <c r="BR37" s="89"/>
      <c r="BS37" s="89"/>
      <c r="BT37" s="89"/>
      <c r="BU37" s="89"/>
      <c r="BV37" s="89"/>
      <c r="BW37" s="89"/>
      <c r="BX37" s="89"/>
      <c r="BY37" s="89"/>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89"/>
      <c r="BN38" s="89"/>
      <c r="BO38" s="89"/>
      <c r="BP38" s="89"/>
      <c r="BQ38" s="89"/>
      <c r="BR38" s="89"/>
      <c r="BS38" s="89"/>
      <c r="BT38" s="89"/>
      <c r="BU38" s="89"/>
      <c r="BV38" s="89"/>
      <c r="BW38" s="89"/>
      <c r="BX38" s="89"/>
      <c r="BY38" s="89"/>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89"/>
      <c r="BN39" s="89"/>
      <c r="BO39" s="89"/>
      <c r="BP39" s="89"/>
      <c r="BQ39" s="89"/>
      <c r="BR39" s="89"/>
      <c r="BS39" s="89"/>
      <c r="BT39" s="89"/>
      <c r="BU39" s="89"/>
      <c r="BV39" s="89"/>
      <c r="BW39" s="89"/>
      <c r="BX39" s="89"/>
      <c r="BY39" s="89"/>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89"/>
      <c r="BN40" s="89"/>
      <c r="BO40" s="89"/>
      <c r="BP40" s="89"/>
      <c r="BQ40" s="89"/>
      <c r="BR40" s="89"/>
      <c r="BS40" s="89"/>
      <c r="BT40" s="89"/>
      <c r="BU40" s="89"/>
      <c r="BV40" s="89"/>
      <c r="BW40" s="89"/>
      <c r="BX40" s="89"/>
      <c r="BY40" s="89"/>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89"/>
      <c r="BN41" s="89"/>
      <c r="BO41" s="89"/>
      <c r="BP41" s="89"/>
      <c r="BQ41" s="89"/>
      <c r="BR41" s="89"/>
      <c r="BS41" s="89"/>
      <c r="BT41" s="89"/>
      <c r="BU41" s="89"/>
      <c r="BV41" s="89"/>
      <c r="BW41" s="89"/>
      <c r="BX41" s="89"/>
      <c r="BY41" s="89"/>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89"/>
      <c r="BN42" s="89"/>
      <c r="BO42" s="89"/>
      <c r="BP42" s="89"/>
      <c r="BQ42" s="89"/>
      <c r="BR42" s="89"/>
      <c r="BS42" s="89"/>
      <c r="BT42" s="89"/>
      <c r="BU42" s="89"/>
      <c r="BV42" s="89"/>
      <c r="BW42" s="89"/>
      <c r="BX42" s="89"/>
      <c r="BY42" s="89"/>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89"/>
      <c r="BN43" s="89"/>
      <c r="BO43" s="89"/>
      <c r="BP43" s="89"/>
      <c r="BQ43" s="89"/>
      <c r="BR43" s="89"/>
      <c r="BS43" s="89"/>
      <c r="BT43" s="89"/>
      <c r="BU43" s="89"/>
      <c r="BV43" s="89"/>
      <c r="BW43" s="89"/>
      <c r="BX43" s="89"/>
      <c r="BY43" s="89"/>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112</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113</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n03Dy8s9dgxbrLHYEomRrtOhQrYe/MVDtmeG1aHkdFnv6ljxEBhOQGhv/Vr7rLck1pFxC7pjw/OE78S0dnNbg==" saltValue="Vxq6C+sWuRITNvgxydX0+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422096</v>
      </c>
      <c r="D6" s="20">
        <f t="shared" si="3"/>
        <v>46</v>
      </c>
      <c r="E6" s="20">
        <f t="shared" si="3"/>
        <v>1</v>
      </c>
      <c r="F6" s="20">
        <f t="shared" si="3"/>
        <v>0</v>
      </c>
      <c r="G6" s="20">
        <f t="shared" si="3"/>
        <v>1</v>
      </c>
      <c r="H6" s="20" t="str">
        <f t="shared" si="3"/>
        <v>長崎県　対馬市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70.739999999999995</v>
      </c>
      <c r="P6" s="21">
        <f t="shared" si="3"/>
        <v>99.93</v>
      </c>
      <c r="Q6" s="21">
        <f t="shared" si="3"/>
        <v>4230</v>
      </c>
      <c r="R6" s="21">
        <f t="shared" si="3"/>
        <v>27821</v>
      </c>
      <c r="S6" s="21">
        <f t="shared" si="3"/>
        <v>707.42</v>
      </c>
      <c r="T6" s="21">
        <f t="shared" si="3"/>
        <v>39.33</v>
      </c>
      <c r="U6" s="21">
        <f t="shared" si="3"/>
        <v>27395</v>
      </c>
      <c r="V6" s="21">
        <f t="shared" si="3"/>
        <v>58.57</v>
      </c>
      <c r="W6" s="21">
        <f t="shared" si="3"/>
        <v>467.73</v>
      </c>
      <c r="X6" s="22">
        <f>IF(X7="",NA(),X7)</f>
        <v>118.88</v>
      </c>
      <c r="Y6" s="22">
        <f t="shared" ref="Y6:AG6" si="4">IF(Y7="",NA(),Y7)</f>
        <v>120.98</v>
      </c>
      <c r="Z6" s="22">
        <f t="shared" si="4"/>
        <v>115.82</v>
      </c>
      <c r="AA6" s="22">
        <f t="shared" si="4"/>
        <v>115.51</v>
      </c>
      <c r="AB6" s="22">
        <f t="shared" si="4"/>
        <v>117.41</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216.65</v>
      </c>
      <c r="AU6" s="22">
        <f t="shared" ref="AU6:BC6" si="6">IF(AU7="",NA(),AU7)</f>
        <v>234.73</v>
      </c>
      <c r="AV6" s="22">
        <f t="shared" si="6"/>
        <v>268.44</v>
      </c>
      <c r="AW6" s="22">
        <f t="shared" si="6"/>
        <v>298.95999999999998</v>
      </c>
      <c r="AX6" s="22">
        <f t="shared" si="6"/>
        <v>291.55</v>
      </c>
      <c r="AY6" s="22">
        <f t="shared" si="6"/>
        <v>379.08</v>
      </c>
      <c r="AZ6" s="22">
        <f t="shared" si="6"/>
        <v>367.55</v>
      </c>
      <c r="BA6" s="22">
        <f t="shared" si="6"/>
        <v>378.56</v>
      </c>
      <c r="BB6" s="22">
        <f t="shared" si="6"/>
        <v>364.46</v>
      </c>
      <c r="BC6" s="22">
        <f t="shared" si="6"/>
        <v>338.89</v>
      </c>
      <c r="BD6" s="21" t="str">
        <f>IF(BD7="","",IF(BD7="-","【-】","【"&amp;SUBSTITUTE(TEXT(BD7,"#,##0.00"),"-","△")&amp;"】"))</f>
        <v>【243.36】</v>
      </c>
      <c r="BE6" s="22">
        <f>IF(BE7="",NA(),BE7)</f>
        <v>617.59</v>
      </c>
      <c r="BF6" s="22">
        <f t="shared" ref="BF6:BN6" si="7">IF(BF7="",NA(),BF7)</f>
        <v>592.91</v>
      </c>
      <c r="BG6" s="22">
        <f t="shared" si="7"/>
        <v>575.47</v>
      </c>
      <c r="BH6" s="22">
        <f t="shared" si="7"/>
        <v>547.77</v>
      </c>
      <c r="BI6" s="22">
        <f t="shared" si="7"/>
        <v>505.31</v>
      </c>
      <c r="BJ6" s="22">
        <f t="shared" si="7"/>
        <v>398.98</v>
      </c>
      <c r="BK6" s="22">
        <f t="shared" si="7"/>
        <v>418.68</v>
      </c>
      <c r="BL6" s="22">
        <f t="shared" si="7"/>
        <v>395.68</v>
      </c>
      <c r="BM6" s="22">
        <f t="shared" si="7"/>
        <v>403.72</v>
      </c>
      <c r="BN6" s="22">
        <f t="shared" si="7"/>
        <v>400.21</v>
      </c>
      <c r="BO6" s="21" t="str">
        <f>IF(BO7="","",IF(BO7="-","【-】","【"&amp;SUBSTITUTE(TEXT(BO7,"#,##0.00"),"-","△")&amp;"】"))</f>
        <v>【265.93】</v>
      </c>
      <c r="BP6" s="22">
        <f>IF(BP7="",NA(),BP7)</f>
        <v>94.3</v>
      </c>
      <c r="BQ6" s="22">
        <f t="shared" ref="BQ6:BY6" si="8">IF(BQ7="",NA(),BQ7)</f>
        <v>97.27</v>
      </c>
      <c r="BR6" s="22">
        <f t="shared" si="8"/>
        <v>93.06</v>
      </c>
      <c r="BS6" s="22">
        <f t="shared" si="8"/>
        <v>91.37</v>
      </c>
      <c r="BT6" s="22">
        <f t="shared" si="8"/>
        <v>95.49</v>
      </c>
      <c r="BU6" s="22">
        <f t="shared" si="8"/>
        <v>98.64</v>
      </c>
      <c r="BV6" s="22">
        <f t="shared" si="8"/>
        <v>94.78</v>
      </c>
      <c r="BW6" s="22">
        <f t="shared" si="8"/>
        <v>97.59</v>
      </c>
      <c r="BX6" s="22">
        <f t="shared" si="8"/>
        <v>92.17</v>
      </c>
      <c r="BY6" s="22">
        <f t="shared" si="8"/>
        <v>92.83</v>
      </c>
      <c r="BZ6" s="21" t="str">
        <f>IF(BZ7="","",IF(BZ7="-","【-】","【"&amp;SUBSTITUTE(TEXT(BZ7,"#,##0.00"),"-","△")&amp;"】"))</f>
        <v>【97.82】</v>
      </c>
      <c r="CA6" s="22">
        <f>IF(CA7="",NA(),CA7)</f>
        <v>227.09</v>
      </c>
      <c r="CB6" s="22">
        <f t="shared" ref="CB6:CJ6" si="9">IF(CB7="",NA(),CB7)</f>
        <v>219.29</v>
      </c>
      <c r="CC6" s="22">
        <f t="shared" si="9"/>
        <v>230.31</v>
      </c>
      <c r="CD6" s="22">
        <f t="shared" si="9"/>
        <v>236.08</v>
      </c>
      <c r="CE6" s="22">
        <f t="shared" si="9"/>
        <v>227.63</v>
      </c>
      <c r="CF6" s="22">
        <f t="shared" si="9"/>
        <v>178.92</v>
      </c>
      <c r="CG6" s="22">
        <f t="shared" si="9"/>
        <v>181.3</v>
      </c>
      <c r="CH6" s="22">
        <f t="shared" si="9"/>
        <v>181.71</v>
      </c>
      <c r="CI6" s="22">
        <f t="shared" si="9"/>
        <v>188.51</v>
      </c>
      <c r="CJ6" s="22">
        <f t="shared" si="9"/>
        <v>189.43</v>
      </c>
      <c r="CK6" s="21" t="str">
        <f>IF(CK7="","",IF(CK7="-","【-】","【"&amp;SUBSTITUTE(TEXT(CK7,"#,##0.00"),"-","△")&amp;"】"))</f>
        <v>【177.56】</v>
      </c>
      <c r="CL6" s="22">
        <f>IF(CL7="",NA(),CL7)</f>
        <v>58.55</v>
      </c>
      <c r="CM6" s="22">
        <f t="shared" ref="CM6:CU6" si="10">IF(CM7="",NA(),CM7)</f>
        <v>57.59</v>
      </c>
      <c r="CN6" s="22">
        <f t="shared" si="10"/>
        <v>56.03</v>
      </c>
      <c r="CO6" s="22">
        <f t="shared" si="10"/>
        <v>54.44</v>
      </c>
      <c r="CP6" s="22">
        <f t="shared" si="10"/>
        <v>55.63</v>
      </c>
      <c r="CQ6" s="22">
        <f t="shared" si="10"/>
        <v>55.14</v>
      </c>
      <c r="CR6" s="22">
        <f t="shared" si="10"/>
        <v>55.89</v>
      </c>
      <c r="CS6" s="22">
        <f t="shared" si="10"/>
        <v>55.72</v>
      </c>
      <c r="CT6" s="22">
        <f t="shared" si="10"/>
        <v>55.31</v>
      </c>
      <c r="CU6" s="22">
        <f t="shared" si="10"/>
        <v>55.14</v>
      </c>
      <c r="CV6" s="21" t="str">
        <f>IF(CV7="","",IF(CV7="-","【-】","【"&amp;SUBSTITUTE(TEXT(CV7,"#,##0.00"),"-","△")&amp;"】"))</f>
        <v>【59.81】</v>
      </c>
      <c r="CW6" s="22">
        <f>IF(CW7="",NA(),CW7)</f>
        <v>72.83</v>
      </c>
      <c r="CX6" s="22">
        <f t="shared" ref="CX6:DF6" si="11">IF(CX7="",NA(),CX7)</f>
        <v>72.22</v>
      </c>
      <c r="CY6" s="22">
        <f t="shared" si="11"/>
        <v>71.28</v>
      </c>
      <c r="CZ6" s="22">
        <f t="shared" si="11"/>
        <v>71.540000000000006</v>
      </c>
      <c r="DA6" s="22">
        <f t="shared" si="11"/>
        <v>70.739999999999995</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65.39</v>
      </c>
      <c r="DI6" s="22">
        <f t="shared" ref="DI6:DQ6" si="12">IF(DI7="",NA(),DI7)</f>
        <v>65.36</v>
      </c>
      <c r="DJ6" s="22">
        <f t="shared" si="12"/>
        <v>66.45</v>
      </c>
      <c r="DK6" s="22">
        <f t="shared" si="12"/>
        <v>67.09</v>
      </c>
      <c r="DL6" s="22">
        <f t="shared" si="12"/>
        <v>67.930000000000007</v>
      </c>
      <c r="DM6" s="22">
        <f t="shared" si="12"/>
        <v>49.92</v>
      </c>
      <c r="DN6" s="22">
        <f t="shared" si="12"/>
        <v>50.63</v>
      </c>
      <c r="DO6" s="22">
        <f t="shared" si="12"/>
        <v>51.29</v>
      </c>
      <c r="DP6" s="22">
        <f t="shared" si="12"/>
        <v>52.2</v>
      </c>
      <c r="DQ6" s="22">
        <f t="shared" si="12"/>
        <v>52.7</v>
      </c>
      <c r="DR6" s="21" t="str">
        <f>IF(DR7="","",IF(DR7="-","【-】","【"&amp;SUBSTITUTE(TEXT(DR7,"#,##0.00"),"-","△")&amp;"】"))</f>
        <v>【52.02】</v>
      </c>
      <c r="DS6" s="22">
        <f>IF(DS7="",NA(),DS7)</f>
        <v>19.07</v>
      </c>
      <c r="DT6" s="22">
        <f t="shared" ref="DT6:EB6" si="13">IF(DT7="",NA(),DT7)</f>
        <v>18.100000000000001</v>
      </c>
      <c r="DU6" s="22">
        <f t="shared" si="13"/>
        <v>19.03</v>
      </c>
      <c r="DV6" s="22">
        <f t="shared" si="13"/>
        <v>19.13</v>
      </c>
      <c r="DW6" s="22">
        <f t="shared" si="13"/>
        <v>19.66</v>
      </c>
      <c r="DX6" s="22">
        <f t="shared" si="13"/>
        <v>16.88</v>
      </c>
      <c r="DY6" s="22">
        <f t="shared" si="13"/>
        <v>18.28</v>
      </c>
      <c r="DZ6" s="22">
        <f t="shared" si="13"/>
        <v>19.61</v>
      </c>
      <c r="EA6" s="22">
        <f t="shared" si="13"/>
        <v>20.73</v>
      </c>
      <c r="EB6" s="22">
        <f t="shared" si="13"/>
        <v>22.86</v>
      </c>
      <c r="EC6" s="21" t="str">
        <f>IF(EC7="","",IF(EC7="-","【-】","【"&amp;SUBSTITUTE(TEXT(EC7,"#,##0.00"),"-","△")&amp;"】"))</f>
        <v>【25.37】</v>
      </c>
      <c r="ED6" s="22">
        <f>IF(ED7="",NA(),ED7)</f>
        <v>0.05</v>
      </c>
      <c r="EE6" s="22">
        <f t="shared" ref="EE6:EM6" si="14">IF(EE7="",NA(),EE7)</f>
        <v>0.95</v>
      </c>
      <c r="EF6" s="22">
        <f t="shared" si="14"/>
        <v>0.56999999999999995</v>
      </c>
      <c r="EG6" s="22">
        <f t="shared" si="14"/>
        <v>0.72</v>
      </c>
      <c r="EH6" s="22">
        <f t="shared" si="14"/>
        <v>0.6</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422096</v>
      </c>
      <c r="D7" s="24">
        <v>46</v>
      </c>
      <c r="E7" s="24">
        <v>1</v>
      </c>
      <c r="F7" s="24">
        <v>0</v>
      </c>
      <c r="G7" s="24">
        <v>1</v>
      </c>
      <c r="H7" s="24" t="s">
        <v>93</v>
      </c>
      <c r="I7" s="24" t="s">
        <v>94</v>
      </c>
      <c r="J7" s="24" t="s">
        <v>95</v>
      </c>
      <c r="K7" s="24" t="s">
        <v>96</v>
      </c>
      <c r="L7" s="24" t="s">
        <v>97</v>
      </c>
      <c r="M7" s="24" t="s">
        <v>98</v>
      </c>
      <c r="N7" s="25" t="s">
        <v>99</v>
      </c>
      <c r="O7" s="25">
        <v>70.739999999999995</v>
      </c>
      <c r="P7" s="25">
        <v>99.93</v>
      </c>
      <c r="Q7" s="25">
        <v>4230</v>
      </c>
      <c r="R7" s="25">
        <v>27821</v>
      </c>
      <c r="S7" s="25">
        <v>707.42</v>
      </c>
      <c r="T7" s="25">
        <v>39.33</v>
      </c>
      <c r="U7" s="25">
        <v>27395</v>
      </c>
      <c r="V7" s="25">
        <v>58.57</v>
      </c>
      <c r="W7" s="25">
        <v>467.73</v>
      </c>
      <c r="X7" s="25">
        <v>118.88</v>
      </c>
      <c r="Y7" s="25">
        <v>120.98</v>
      </c>
      <c r="Z7" s="25">
        <v>115.82</v>
      </c>
      <c r="AA7" s="25">
        <v>115.51</v>
      </c>
      <c r="AB7" s="25">
        <v>117.41</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216.65</v>
      </c>
      <c r="AU7" s="25">
        <v>234.73</v>
      </c>
      <c r="AV7" s="25">
        <v>268.44</v>
      </c>
      <c r="AW7" s="25">
        <v>298.95999999999998</v>
      </c>
      <c r="AX7" s="25">
        <v>291.55</v>
      </c>
      <c r="AY7" s="25">
        <v>379.08</v>
      </c>
      <c r="AZ7" s="25">
        <v>367.55</v>
      </c>
      <c r="BA7" s="25">
        <v>378.56</v>
      </c>
      <c r="BB7" s="25">
        <v>364.46</v>
      </c>
      <c r="BC7" s="25">
        <v>338.89</v>
      </c>
      <c r="BD7" s="25">
        <v>243.36</v>
      </c>
      <c r="BE7" s="25">
        <v>617.59</v>
      </c>
      <c r="BF7" s="25">
        <v>592.91</v>
      </c>
      <c r="BG7" s="25">
        <v>575.47</v>
      </c>
      <c r="BH7" s="25">
        <v>547.77</v>
      </c>
      <c r="BI7" s="25">
        <v>505.31</v>
      </c>
      <c r="BJ7" s="25">
        <v>398.98</v>
      </c>
      <c r="BK7" s="25">
        <v>418.68</v>
      </c>
      <c r="BL7" s="25">
        <v>395.68</v>
      </c>
      <c r="BM7" s="25">
        <v>403.72</v>
      </c>
      <c r="BN7" s="25">
        <v>400.21</v>
      </c>
      <c r="BO7" s="25">
        <v>265.93</v>
      </c>
      <c r="BP7" s="25">
        <v>94.3</v>
      </c>
      <c r="BQ7" s="25">
        <v>97.27</v>
      </c>
      <c r="BR7" s="25">
        <v>93.06</v>
      </c>
      <c r="BS7" s="25">
        <v>91.37</v>
      </c>
      <c r="BT7" s="25">
        <v>95.49</v>
      </c>
      <c r="BU7" s="25">
        <v>98.64</v>
      </c>
      <c r="BV7" s="25">
        <v>94.78</v>
      </c>
      <c r="BW7" s="25">
        <v>97.59</v>
      </c>
      <c r="BX7" s="25">
        <v>92.17</v>
      </c>
      <c r="BY7" s="25">
        <v>92.83</v>
      </c>
      <c r="BZ7" s="25">
        <v>97.82</v>
      </c>
      <c r="CA7" s="25">
        <v>227.09</v>
      </c>
      <c r="CB7" s="25">
        <v>219.29</v>
      </c>
      <c r="CC7" s="25">
        <v>230.31</v>
      </c>
      <c r="CD7" s="25">
        <v>236.08</v>
      </c>
      <c r="CE7" s="25">
        <v>227.63</v>
      </c>
      <c r="CF7" s="25">
        <v>178.92</v>
      </c>
      <c r="CG7" s="25">
        <v>181.3</v>
      </c>
      <c r="CH7" s="25">
        <v>181.71</v>
      </c>
      <c r="CI7" s="25">
        <v>188.51</v>
      </c>
      <c r="CJ7" s="25">
        <v>189.43</v>
      </c>
      <c r="CK7" s="25">
        <v>177.56</v>
      </c>
      <c r="CL7" s="25">
        <v>58.55</v>
      </c>
      <c r="CM7" s="25">
        <v>57.59</v>
      </c>
      <c r="CN7" s="25">
        <v>56.03</v>
      </c>
      <c r="CO7" s="25">
        <v>54.44</v>
      </c>
      <c r="CP7" s="25">
        <v>55.63</v>
      </c>
      <c r="CQ7" s="25">
        <v>55.14</v>
      </c>
      <c r="CR7" s="25">
        <v>55.89</v>
      </c>
      <c r="CS7" s="25">
        <v>55.72</v>
      </c>
      <c r="CT7" s="25">
        <v>55.31</v>
      </c>
      <c r="CU7" s="25">
        <v>55.14</v>
      </c>
      <c r="CV7" s="25">
        <v>59.81</v>
      </c>
      <c r="CW7" s="25">
        <v>72.83</v>
      </c>
      <c r="CX7" s="25">
        <v>72.22</v>
      </c>
      <c r="CY7" s="25">
        <v>71.28</v>
      </c>
      <c r="CZ7" s="25">
        <v>71.540000000000006</v>
      </c>
      <c r="DA7" s="25">
        <v>70.739999999999995</v>
      </c>
      <c r="DB7" s="25">
        <v>81.39</v>
      </c>
      <c r="DC7" s="25">
        <v>81.27</v>
      </c>
      <c r="DD7" s="25">
        <v>81.260000000000005</v>
      </c>
      <c r="DE7" s="25">
        <v>80.36</v>
      </c>
      <c r="DF7" s="25">
        <v>80.13</v>
      </c>
      <c r="DG7" s="25">
        <v>89.42</v>
      </c>
      <c r="DH7" s="25">
        <v>65.39</v>
      </c>
      <c r="DI7" s="25">
        <v>65.36</v>
      </c>
      <c r="DJ7" s="25">
        <v>66.45</v>
      </c>
      <c r="DK7" s="25">
        <v>67.09</v>
      </c>
      <c r="DL7" s="25">
        <v>67.930000000000007</v>
      </c>
      <c r="DM7" s="25">
        <v>49.92</v>
      </c>
      <c r="DN7" s="25">
        <v>50.63</v>
      </c>
      <c r="DO7" s="25">
        <v>51.29</v>
      </c>
      <c r="DP7" s="25">
        <v>52.2</v>
      </c>
      <c r="DQ7" s="25">
        <v>52.7</v>
      </c>
      <c r="DR7" s="25">
        <v>52.02</v>
      </c>
      <c r="DS7" s="25">
        <v>19.07</v>
      </c>
      <c r="DT7" s="25">
        <v>18.100000000000001</v>
      </c>
      <c r="DU7" s="25">
        <v>19.03</v>
      </c>
      <c r="DV7" s="25">
        <v>19.13</v>
      </c>
      <c r="DW7" s="25">
        <v>19.66</v>
      </c>
      <c r="DX7" s="25">
        <v>16.88</v>
      </c>
      <c r="DY7" s="25">
        <v>18.28</v>
      </c>
      <c r="DZ7" s="25">
        <v>19.61</v>
      </c>
      <c r="EA7" s="25">
        <v>20.73</v>
      </c>
      <c r="EB7" s="25">
        <v>22.86</v>
      </c>
      <c r="EC7" s="25">
        <v>25.37</v>
      </c>
      <c r="ED7" s="25">
        <v>0.05</v>
      </c>
      <c r="EE7" s="25">
        <v>0.95</v>
      </c>
      <c r="EF7" s="25">
        <v>0.56999999999999995</v>
      </c>
      <c r="EG7" s="25">
        <v>0.72</v>
      </c>
      <c r="EH7" s="25">
        <v>0.6</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tsadmin</cp:lastModifiedBy>
  <dcterms:created xsi:type="dcterms:W3CDTF">2025-01-24T06:55:22Z</dcterms:created>
  <dcterms:modified xsi:type="dcterms:W3CDTF">2025-01-28T05:03:22Z</dcterms:modified>
  <cp:category/>
</cp:coreProperties>
</file>