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0.98.32\share\医療政策課\02_地域医療班\コロナ関係\11_補助金\3_空床補てん\●R5\02_10月1日～3月31日\02_様式等\2.様式\2.空床確保料\"/>
    </mc:Choice>
  </mc:AlternateContent>
  <xr:revisionPtr revIDLastSave="0" documentId="13_ncr:1_{9E589A25-9193-4ACF-AECE-4B4D317122C0}" xr6:coauthVersionLast="47" xr6:coauthVersionMax="47" xr10:uidLastSave="{00000000-0000-0000-0000-000000000000}"/>
  <bookViews>
    <workbookView xWindow="-120" yWindow="-120" windowWidth="24240" windowHeight="13140" tabRatio="652" activeTab="2" xr2:uid="{00000000-000D-0000-FFFF-FFFF00000000}"/>
  </bookViews>
  <sheets>
    <sheet name="別紙２添付資料（5月7日まで）" sheetId="2" r:id="rId1"/>
    <sheet name="別紙２添付資料 (5月8日以降)" sheetId="3" r:id="rId2"/>
    <sheet name="別紙２添付資料 (10月1日以降) " sheetId="5" r:id="rId3"/>
    <sheet name="←期間によるシートの違いに注意！" sheetId="4" r:id="rId4"/>
  </sheets>
  <definedNames>
    <definedName name="_xlnm.Print_Area" localSheetId="2">'別紙２添付資料 (10月1日以降) '!$A$1:$G$62</definedName>
    <definedName name="_xlnm.Print_Area" localSheetId="1">'別紙２添付資料 (5月8日以降)'!$A$1:$G$71</definedName>
    <definedName name="_xlnm.Print_Area" localSheetId="0">'別紙２添付資料（5月7日まで）'!$A$1:$G$94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3" i="2" l="1"/>
  <c r="D43" i="5"/>
  <c r="D55" i="5"/>
  <c r="D56" i="5"/>
  <c r="D57" i="3"/>
  <c r="D58" i="3"/>
  <c r="D37" i="5"/>
  <c r="F42" i="5"/>
  <c r="D42" i="5"/>
  <c r="F52" i="5"/>
  <c r="F47" i="5"/>
  <c r="F49" i="5" s="1"/>
  <c r="F40" i="5"/>
  <c r="F35" i="5"/>
  <c r="D54" i="5"/>
  <c r="F53" i="5"/>
  <c r="F51" i="5"/>
  <c r="F50" i="5"/>
  <c r="D49" i="5"/>
  <c r="F48" i="5"/>
  <c r="F46" i="5"/>
  <c r="F45" i="5"/>
  <c r="F41" i="5"/>
  <c r="F39" i="5"/>
  <c r="F38" i="5"/>
  <c r="F36" i="5"/>
  <c r="F34" i="5"/>
  <c r="F33" i="5"/>
  <c r="D25" i="5"/>
  <c r="F24" i="5"/>
  <c r="F23" i="5"/>
  <c r="F22" i="5"/>
  <c r="D21" i="5"/>
  <c r="F20" i="5"/>
  <c r="F19" i="5"/>
  <c r="F18" i="5"/>
  <c r="D15" i="5"/>
  <c r="F14" i="5"/>
  <c r="F13" i="5"/>
  <c r="F12" i="5"/>
  <c r="D11" i="5"/>
  <c r="F10" i="5"/>
  <c r="F9" i="5"/>
  <c r="F8" i="5"/>
  <c r="F58" i="3"/>
  <c r="D56" i="3"/>
  <c r="F55" i="3"/>
  <c r="F54" i="3"/>
  <c r="F53" i="3"/>
  <c r="F52" i="3"/>
  <c r="D51" i="3"/>
  <c r="F50" i="3"/>
  <c r="F49" i="3"/>
  <c r="F48" i="3"/>
  <c r="F47" i="3"/>
  <c r="D34" i="3"/>
  <c r="D14" i="3"/>
  <c r="D14" i="2"/>
  <c r="D28" i="3"/>
  <c r="D23" i="3"/>
  <c r="F55" i="5" l="1"/>
  <c r="D26" i="5"/>
  <c r="F37" i="5"/>
  <c r="F54" i="5"/>
  <c r="F25" i="5"/>
  <c r="F11" i="5"/>
  <c r="D16" i="5"/>
  <c r="D27" i="5" s="1"/>
  <c r="F15" i="5"/>
  <c r="F21" i="5"/>
  <c r="F56" i="3"/>
  <c r="F51" i="3"/>
  <c r="F57" i="3" s="1"/>
  <c r="D54" i="2"/>
  <c r="C65" i="3"/>
  <c r="C68" i="3" s="1"/>
  <c r="C63" i="3"/>
  <c r="D39" i="3"/>
  <c r="D40" i="3" s="1"/>
  <c r="D29" i="3"/>
  <c r="F8" i="3"/>
  <c r="F38" i="3"/>
  <c r="F37" i="3"/>
  <c r="F36" i="3"/>
  <c r="F35" i="3"/>
  <c r="F33" i="3"/>
  <c r="F32" i="3"/>
  <c r="F31" i="3"/>
  <c r="F27" i="3"/>
  <c r="F26" i="3"/>
  <c r="F25" i="3"/>
  <c r="F24" i="3"/>
  <c r="F22" i="3"/>
  <c r="F21" i="3"/>
  <c r="F20" i="3"/>
  <c r="F13" i="3"/>
  <c r="F12" i="3"/>
  <c r="F11" i="3"/>
  <c r="F10" i="3"/>
  <c r="F9" i="3"/>
  <c r="D79" i="2"/>
  <c r="F78" i="2"/>
  <c r="F77" i="2"/>
  <c r="F76" i="2"/>
  <c r="F75" i="2"/>
  <c r="D74" i="2"/>
  <c r="F73" i="2"/>
  <c r="F72" i="2"/>
  <c r="F71" i="2"/>
  <c r="D68" i="2"/>
  <c r="F67" i="2"/>
  <c r="F66" i="2"/>
  <c r="F65" i="2"/>
  <c r="F64" i="2"/>
  <c r="D63" i="2"/>
  <c r="F62" i="2"/>
  <c r="F61" i="2"/>
  <c r="F60" i="2"/>
  <c r="F53" i="2"/>
  <c r="F52" i="2"/>
  <c r="F51" i="2"/>
  <c r="F50" i="2"/>
  <c r="F49" i="2"/>
  <c r="F48" i="2"/>
  <c r="C88" i="2"/>
  <c r="C86" i="2"/>
  <c r="D39" i="2"/>
  <c r="F38" i="2"/>
  <c r="F37" i="2"/>
  <c r="F36" i="2"/>
  <c r="F35" i="2"/>
  <c r="D34" i="2"/>
  <c r="F33" i="2"/>
  <c r="F32" i="2"/>
  <c r="F31" i="2"/>
  <c r="D28" i="2"/>
  <c r="F27" i="2"/>
  <c r="F26" i="2"/>
  <c r="F25" i="2"/>
  <c r="F24" i="2"/>
  <c r="D23" i="2"/>
  <c r="F22" i="2"/>
  <c r="F21" i="2"/>
  <c r="F20" i="2"/>
  <c r="F13" i="2"/>
  <c r="F12" i="2"/>
  <c r="F11" i="2"/>
  <c r="F10" i="2"/>
  <c r="F9" i="2"/>
  <c r="F43" i="5" l="1"/>
  <c r="F56" i="5" s="1"/>
  <c r="F62" i="5" s="1"/>
  <c r="F26" i="5"/>
  <c r="F16" i="5"/>
  <c r="F39" i="3"/>
  <c r="F28" i="3"/>
  <c r="F23" i="3"/>
  <c r="F29" i="3" s="1"/>
  <c r="F34" i="3"/>
  <c r="F40" i="3" s="1"/>
  <c r="C91" i="2"/>
  <c r="F14" i="3"/>
  <c r="F70" i="3" s="1"/>
  <c r="D41" i="3"/>
  <c r="F54" i="2"/>
  <c r="D69" i="2"/>
  <c r="F34" i="2"/>
  <c r="F23" i="2"/>
  <c r="D80" i="2"/>
  <c r="F63" i="2"/>
  <c r="D29" i="2"/>
  <c r="F28" i="2"/>
  <c r="D40" i="2"/>
  <c r="F39" i="2"/>
  <c r="F79" i="2"/>
  <c r="F74" i="2"/>
  <c r="F68" i="2"/>
  <c r="F27" i="5" l="1"/>
  <c r="F61" i="5" s="1"/>
  <c r="F41" i="3"/>
  <c r="F71" i="3" s="1"/>
  <c r="F29" i="2"/>
  <c r="F69" i="2"/>
  <c r="D81" i="2"/>
  <c r="F40" i="2"/>
  <c r="F41" i="2"/>
  <c r="D41" i="2"/>
  <c r="F80" i="2"/>
  <c r="F81" i="2" l="1"/>
  <c r="F94" i="2" s="1"/>
  <c r="F8" i="2"/>
  <c r="F14" i="2" s="1"/>
</calcChain>
</file>

<file path=xl/sharedStrings.xml><?xml version="1.0" encoding="utf-8"?>
<sst xmlns="http://schemas.openxmlformats.org/spreadsheetml/2006/main" count="322" uniqueCount="85">
  <si>
    <t>小　計</t>
    <rPh sb="0" eb="1">
      <t>ショウ</t>
    </rPh>
    <rPh sb="2" eb="3">
      <t>ケイ</t>
    </rPh>
    <phoneticPr fontId="6"/>
  </si>
  <si>
    <t>委託料</t>
    <rPh sb="0" eb="3">
      <t>イタクリョウ</t>
    </rPh>
    <phoneticPr fontId="6"/>
  </si>
  <si>
    <t>　手数料</t>
    <rPh sb="1" eb="4">
      <t>テスウリョウ</t>
    </rPh>
    <phoneticPr fontId="6"/>
  </si>
  <si>
    <t>役務費</t>
    <rPh sb="0" eb="3">
      <t>エキムヒ</t>
    </rPh>
    <phoneticPr fontId="6"/>
  </si>
  <si>
    <t>　消耗品費</t>
    <rPh sb="1" eb="4">
      <t>ショウモウヒン</t>
    </rPh>
    <rPh sb="4" eb="5">
      <t>ヒ</t>
    </rPh>
    <phoneticPr fontId="6"/>
  </si>
  <si>
    <t>需用費</t>
    <rPh sb="0" eb="3">
      <t>ジュヨウヒ</t>
    </rPh>
    <phoneticPr fontId="6"/>
  </si>
  <si>
    <t>賃金、報酬、報酬費、謝金</t>
    <rPh sb="0" eb="2">
      <t>チンギン</t>
    </rPh>
    <rPh sb="3" eb="5">
      <t>ホウシュウ</t>
    </rPh>
    <rPh sb="6" eb="8">
      <t>ホウシュウ</t>
    </rPh>
    <rPh sb="8" eb="9">
      <t>ヒ</t>
    </rPh>
    <rPh sb="10" eb="12">
      <t>シャキン</t>
    </rPh>
    <phoneticPr fontId="6"/>
  </si>
  <si>
    <t>算出内訳</t>
    <rPh sb="0" eb="2">
      <t>サンシュツ</t>
    </rPh>
    <rPh sb="2" eb="4">
      <t>ウチワケ</t>
    </rPh>
    <phoneticPr fontId="3"/>
  </si>
  <si>
    <t>対象経費支出予定額
（＝選定額）</t>
    <phoneticPr fontId="6"/>
  </si>
  <si>
    <t>対象経費</t>
    <rPh sb="0" eb="4">
      <t>タイショウケイヒ</t>
    </rPh>
    <phoneticPr fontId="6"/>
  </si>
  <si>
    <t>(単位：円）</t>
    <phoneticPr fontId="6"/>
  </si>
  <si>
    <t>上記以外の病床</t>
    <rPh sb="0" eb="2">
      <t>ジョウキ</t>
    </rPh>
    <rPh sb="2" eb="4">
      <t>イガイ</t>
    </rPh>
    <rPh sb="5" eb="7">
      <t>ビョウショウ</t>
    </rPh>
    <phoneticPr fontId="9"/>
  </si>
  <si>
    <t>ＨＣＵ</t>
    <phoneticPr fontId="9"/>
  </si>
  <si>
    <t>ＩＣＵ</t>
    <phoneticPr fontId="9"/>
  </si>
  <si>
    <t>上記以外</t>
    <rPh sb="0" eb="2">
      <t>ジョウキ</t>
    </rPh>
    <rPh sb="2" eb="4">
      <t>イガイ</t>
    </rPh>
    <phoneticPr fontId="9"/>
  </si>
  <si>
    <t>人工呼吸器を使用して重症患者を受け入れる病床</t>
    <rPh sb="0" eb="2">
      <t>ジンコウ</t>
    </rPh>
    <rPh sb="2" eb="5">
      <t>コキュウキ</t>
    </rPh>
    <rPh sb="6" eb="8">
      <t>シヨウ</t>
    </rPh>
    <rPh sb="10" eb="12">
      <t>ジュウショウ</t>
    </rPh>
    <rPh sb="12" eb="14">
      <t>カンジャ</t>
    </rPh>
    <rPh sb="15" eb="16">
      <t>ウ</t>
    </rPh>
    <rPh sb="17" eb="18">
      <t>イ</t>
    </rPh>
    <rPh sb="20" eb="22">
      <t>ビョウショウ</t>
    </rPh>
    <phoneticPr fontId="9"/>
  </si>
  <si>
    <t>ＩＣＵ内</t>
    <rPh sb="3" eb="4">
      <t>ナイ</t>
    </rPh>
    <phoneticPr fontId="9"/>
  </si>
  <si>
    <t>新型コロナウイルス感染症患者等の入院のために確保する病床確保料（（８）にかかる分を除く。）</t>
    <phoneticPr fontId="3"/>
  </si>
  <si>
    <t>金額（A)</t>
    <rPh sb="0" eb="2">
      <t>キンガク</t>
    </rPh>
    <phoneticPr fontId="10"/>
  </si>
  <si>
    <t>単価/日</t>
    <rPh sb="0" eb="2">
      <t>タンカ</t>
    </rPh>
    <rPh sb="3" eb="4">
      <t>ニチ</t>
    </rPh>
    <phoneticPr fontId="10"/>
  </si>
  <si>
    <t>延べ空床数</t>
    <rPh sb="0" eb="1">
      <t>ノ</t>
    </rPh>
    <rPh sb="2" eb="4">
      <t>クウショウ</t>
    </rPh>
    <rPh sb="4" eb="5">
      <t>スウ</t>
    </rPh>
    <phoneticPr fontId="10"/>
  </si>
  <si>
    <t>備考</t>
    <rPh sb="0" eb="2">
      <t>ビコウ</t>
    </rPh>
    <phoneticPr fontId="3"/>
  </si>
  <si>
    <t>基準額</t>
    <rPh sb="0" eb="2">
      <t>キジュン</t>
    </rPh>
    <rPh sb="2" eb="3">
      <t>ガク</t>
    </rPh>
    <phoneticPr fontId="10"/>
  </si>
  <si>
    <t>稼働病床</t>
    <rPh sb="0" eb="2">
      <t>カドウ</t>
    </rPh>
    <rPh sb="2" eb="4">
      <t>ビョウショウ</t>
    </rPh>
    <phoneticPr fontId="3"/>
  </si>
  <si>
    <t>休止病床</t>
    <rPh sb="0" eb="2">
      <t>キュウシ</t>
    </rPh>
    <rPh sb="2" eb="4">
      <t>ビョウショウ</t>
    </rPh>
    <phoneticPr fontId="3"/>
  </si>
  <si>
    <t>（２）新型コロナウイルス感染症対策事業</t>
    <rPh sb="3" eb="5">
      <t>シンガタ</t>
    </rPh>
    <rPh sb="12" eb="15">
      <t>カンセンショウ</t>
    </rPh>
    <rPh sb="15" eb="17">
      <t>タイサク</t>
    </rPh>
    <rPh sb="17" eb="19">
      <t>ジギョウ</t>
    </rPh>
    <phoneticPr fontId="3"/>
  </si>
  <si>
    <t>（８）新型コロナウイルス感染症重点医療機関体制整備事業</t>
    <rPh sb="3" eb="5">
      <t>シンガタ</t>
    </rPh>
    <rPh sb="12" eb="15">
      <t>カンセンショウ</t>
    </rPh>
    <rPh sb="15" eb="17">
      <t>ジュウテン</t>
    </rPh>
    <rPh sb="17" eb="19">
      <t>イリョウ</t>
    </rPh>
    <rPh sb="19" eb="21">
      <t>キカン</t>
    </rPh>
    <rPh sb="21" eb="23">
      <t>タイセイ</t>
    </rPh>
    <rPh sb="23" eb="25">
      <t>セイビ</t>
    </rPh>
    <rPh sb="25" eb="27">
      <t>ジギョウ</t>
    </rPh>
    <phoneticPr fontId="3"/>
  </si>
  <si>
    <t>療養病床</t>
    <rPh sb="0" eb="2">
      <t>リョウヨウ</t>
    </rPh>
    <rPh sb="2" eb="4">
      <t>ビョウショウ</t>
    </rPh>
    <phoneticPr fontId="3"/>
  </si>
  <si>
    <t>別紙２添付資料</t>
    <rPh sb="3" eb="5">
      <t>テンプ</t>
    </rPh>
    <rPh sb="5" eb="7">
      <t>シリョウ</t>
    </rPh>
    <phoneticPr fontId="3"/>
  </si>
  <si>
    <t>重点医療機関である特定機能病院等</t>
    <rPh sb="0" eb="2">
      <t>ジュウテン</t>
    </rPh>
    <rPh sb="2" eb="4">
      <t>イリョウ</t>
    </rPh>
    <rPh sb="4" eb="6">
      <t>キカン</t>
    </rPh>
    <rPh sb="9" eb="11">
      <t>トクテイ</t>
    </rPh>
    <rPh sb="11" eb="13">
      <t>キノウ</t>
    </rPh>
    <rPh sb="13" eb="15">
      <t>ビョウイン</t>
    </rPh>
    <rPh sb="15" eb="16">
      <t>トウ</t>
    </rPh>
    <phoneticPr fontId="3"/>
  </si>
  <si>
    <t>重点医療機関である一般病院</t>
    <rPh sb="0" eb="2">
      <t>ジュウテン</t>
    </rPh>
    <rPh sb="2" eb="4">
      <t>イリョウ</t>
    </rPh>
    <rPh sb="4" eb="6">
      <t>キカン</t>
    </rPh>
    <rPh sb="9" eb="11">
      <t>イッパン</t>
    </rPh>
    <rPh sb="11" eb="13">
      <t>ビョウイン</t>
    </rPh>
    <phoneticPr fontId="3"/>
  </si>
  <si>
    <t>（２）新型コロナウイルス感染症対策事業</t>
    <rPh sb="3" eb="5">
      <t>シンガタ</t>
    </rPh>
    <rPh sb="12" eb="15">
      <t>カンセンショウ</t>
    </rPh>
    <rPh sb="15" eb="17">
      <t>タイサク</t>
    </rPh>
    <rPh sb="17" eb="19">
      <t>ジギョウ</t>
    </rPh>
    <phoneticPr fontId="2"/>
  </si>
  <si>
    <t>（８）新型コロナウイルス感染症重点医療機関体制整備事業</t>
    <rPh sb="3" eb="5">
      <t>シンガタ</t>
    </rPh>
    <rPh sb="12" eb="15">
      <t>カンセンショウ</t>
    </rPh>
    <rPh sb="15" eb="17">
      <t>ジュウテン</t>
    </rPh>
    <rPh sb="17" eb="19">
      <t>イリョウ</t>
    </rPh>
    <rPh sb="19" eb="21">
      <t>キカン</t>
    </rPh>
    <rPh sb="21" eb="23">
      <t>タイセイ</t>
    </rPh>
    <rPh sb="23" eb="25">
      <t>セイビ</t>
    </rPh>
    <rPh sb="25" eb="27">
      <t>ジギョウ</t>
    </rPh>
    <phoneticPr fontId="2"/>
  </si>
  <si>
    <t>(Ａ）</t>
    <phoneticPr fontId="6"/>
  </si>
  <si>
    <t>小　　　　　計（b）</t>
    <rPh sb="0" eb="1">
      <t>ショウ</t>
    </rPh>
    <rPh sb="6" eb="7">
      <t>ケイ</t>
    </rPh>
    <phoneticPr fontId="3"/>
  </si>
  <si>
    <t>計（c＝a＋b）</t>
    <rPh sb="0" eb="1">
      <t>ケイ</t>
    </rPh>
    <phoneticPr fontId="3"/>
  </si>
  <si>
    <t>小　　　　　計（d）</t>
    <rPh sb="0" eb="1">
      <t>ショウ</t>
    </rPh>
    <rPh sb="6" eb="7">
      <t>ケイ</t>
    </rPh>
    <phoneticPr fontId="3"/>
  </si>
  <si>
    <t>小　　　　　計（e）</t>
    <rPh sb="0" eb="1">
      <t>ショウ</t>
    </rPh>
    <rPh sb="6" eb="7">
      <t>ケイ</t>
    </rPh>
    <phoneticPr fontId="3"/>
  </si>
  <si>
    <t>計（f＝d＋e）</t>
    <rPh sb="0" eb="1">
      <t>ケイ</t>
    </rPh>
    <phoneticPr fontId="3"/>
  </si>
  <si>
    <t>合計（c＋f）</t>
    <rPh sb="0" eb="2">
      <t>ゴウケイ</t>
    </rPh>
    <phoneticPr fontId="3"/>
  </si>
  <si>
    <t>(Ｂ）</t>
    <phoneticPr fontId="6"/>
  </si>
  <si>
    <t>小　　　　　計（a）</t>
    <rPh sb="0" eb="1">
      <t>ショウ</t>
    </rPh>
    <rPh sb="6" eb="7">
      <t>ケイ</t>
    </rPh>
    <phoneticPr fontId="3"/>
  </si>
  <si>
    <t>添付資料2-1</t>
    <rPh sb="0" eb="2">
      <t>テンプ</t>
    </rPh>
    <rPh sb="2" eb="4">
      <t>シリョウ</t>
    </rPh>
    <phoneticPr fontId="3"/>
  </si>
  <si>
    <t>稼働病床</t>
    <phoneticPr fontId="3"/>
  </si>
  <si>
    <t>休止病床</t>
    <phoneticPr fontId="3"/>
  </si>
  <si>
    <t>合　　　　　　計</t>
    <rPh sb="0" eb="1">
      <t>ゴウ</t>
    </rPh>
    <rPh sb="7" eb="8">
      <t>ケイ</t>
    </rPh>
    <phoneticPr fontId="3"/>
  </si>
  <si>
    <t>単価表　別表１</t>
    <rPh sb="0" eb="2">
      <t>タンカ</t>
    </rPh>
    <rPh sb="4" eb="6">
      <t>ベッピョウ</t>
    </rPh>
    <phoneticPr fontId="3"/>
  </si>
  <si>
    <t>単価表　別表２</t>
    <rPh sb="0" eb="2">
      <t>タンカ</t>
    </rPh>
    <rPh sb="4" eb="6">
      <t>ベッピョウ</t>
    </rPh>
    <phoneticPr fontId="3"/>
  </si>
  <si>
    <t>(Ｃ）</t>
    <phoneticPr fontId="6"/>
  </si>
  <si>
    <t>(Ｄ）</t>
    <phoneticPr fontId="6"/>
  </si>
  <si>
    <t>添付資料2-2</t>
    <rPh sb="0" eb="2">
      <t>テンプ</t>
    </rPh>
    <rPh sb="2" eb="4">
      <t>シリョウ</t>
    </rPh>
    <phoneticPr fontId="3"/>
  </si>
  <si>
    <r>
      <t>（８）新型コロナウイルス感染症重点医療機関体制整備事業</t>
    </r>
    <r>
      <rPr>
        <b/>
        <sz val="12"/>
        <rFont val="ＭＳ Ｐ明朝"/>
        <family val="1"/>
        <charset val="128"/>
      </rPr>
      <t>（みなし重点医療機関以外）</t>
    </r>
    <rPh sb="3" eb="5">
      <t>シンガタ</t>
    </rPh>
    <rPh sb="12" eb="15">
      <t>カンセンショウ</t>
    </rPh>
    <rPh sb="15" eb="17">
      <t>ジュウテン</t>
    </rPh>
    <rPh sb="17" eb="19">
      <t>イリョウ</t>
    </rPh>
    <rPh sb="19" eb="21">
      <t>キカン</t>
    </rPh>
    <rPh sb="21" eb="23">
      <t>タイセイ</t>
    </rPh>
    <rPh sb="23" eb="25">
      <t>セイビ</t>
    </rPh>
    <rPh sb="25" eb="27">
      <t>ジギョウ</t>
    </rPh>
    <rPh sb="31" eb="33">
      <t>ジュウテン</t>
    </rPh>
    <rPh sb="33" eb="37">
      <t>イリョウキカン</t>
    </rPh>
    <rPh sb="37" eb="39">
      <t>イガイ</t>
    </rPh>
    <phoneticPr fontId="3"/>
  </si>
  <si>
    <r>
      <t>（８）新型コロナウイルス感染症重点医療機関体制整備事業</t>
    </r>
    <r>
      <rPr>
        <b/>
        <sz val="12"/>
        <rFont val="ＭＳ Ｐ明朝"/>
        <family val="1"/>
        <charset val="128"/>
      </rPr>
      <t>（みなし重点医療機関）</t>
    </r>
    <rPh sb="3" eb="5">
      <t>シンガタ</t>
    </rPh>
    <rPh sb="12" eb="15">
      <t>カンセンショウ</t>
    </rPh>
    <rPh sb="15" eb="17">
      <t>ジュウテン</t>
    </rPh>
    <rPh sb="17" eb="19">
      <t>イリョウ</t>
    </rPh>
    <rPh sb="19" eb="21">
      <t>キカン</t>
    </rPh>
    <rPh sb="21" eb="23">
      <t>タイセイ</t>
    </rPh>
    <rPh sb="23" eb="25">
      <t>セイビ</t>
    </rPh>
    <rPh sb="25" eb="27">
      <t>ジギョウ</t>
    </rPh>
    <rPh sb="31" eb="33">
      <t>ジュウテン</t>
    </rPh>
    <rPh sb="33" eb="37">
      <t>イリョウキカン</t>
    </rPh>
    <phoneticPr fontId="3"/>
  </si>
  <si>
    <t>添付資料2-3</t>
    <rPh sb="0" eb="2">
      <t>テンプ</t>
    </rPh>
    <rPh sb="2" eb="4">
      <t>シリョウ</t>
    </rPh>
    <phoneticPr fontId="3"/>
  </si>
  <si>
    <t>（Ⅾ）</t>
    <phoneticPr fontId="3"/>
  </si>
  <si>
    <t>(C）</t>
    <phoneticPr fontId="6"/>
  </si>
  <si>
    <t>（Ｂ）＋（C）</t>
    <phoneticPr fontId="3"/>
  </si>
  <si>
    <t>（Ａ）＋（Ⅾ）</t>
    <phoneticPr fontId="3"/>
  </si>
  <si>
    <t>（Ｅ）</t>
    <phoneticPr fontId="3"/>
  </si>
  <si>
    <t>（Ａ）＋（Ｃ）＋（Ｅ）</t>
    <phoneticPr fontId="3"/>
  </si>
  <si>
    <t>（Ｂ）＋（Ｄ）</t>
    <phoneticPr fontId="3"/>
  </si>
  <si>
    <t>積算内訳書</t>
    <rPh sb="0" eb="2">
      <t>セキサン</t>
    </rPh>
    <rPh sb="2" eb="5">
      <t>ウチワケショ</t>
    </rPh>
    <phoneticPr fontId="3"/>
  </si>
  <si>
    <t>①病床確保に要する経費（令和５年５月８日～令和５年９月分）　</t>
    <rPh sb="1" eb="3">
      <t>ビョウショウ</t>
    </rPh>
    <rPh sb="3" eb="5">
      <t>カクホ</t>
    </rPh>
    <rPh sb="6" eb="7">
      <t>ヨウ</t>
    </rPh>
    <rPh sb="9" eb="11">
      <t>ケイヒ</t>
    </rPh>
    <rPh sb="19" eb="20">
      <t>ニチ</t>
    </rPh>
    <rPh sb="21" eb="23">
      <t>レイワ</t>
    </rPh>
    <rPh sb="24" eb="25">
      <t>ネン</t>
    </rPh>
    <phoneticPr fontId="3"/>
  </si>
  <si>
    <t>②消毒に要する経費（令和５年５月８日～令和５年９月分）　</t>
    <rPh sb="1" eb="3">
      <t>ショウドク</t>
    </rPh>
    <rPh sb="4" eb="5">
      <t>ヨウ</t>
    </rPh>
    <rPh sb="7" eb="9">
      <t>ケイヒ</t>
    </rPh>
    <phoneticPr fontId="3"/>
  </si>
  <si>
    <t>①病床確保に要する経費（令和５年４月～令和５年５月７日分）　</t>
    <rPh sb="1" eb="3">
      <t>ビョウショウ</t>
    </rPh>
    <rPh sb="3" eb="5">
      <t>カクホ</t>
    </rPh>
    <rPh sb="6" eb="7">
      <t>ヨウ</t>
    </rPh>
    <rPh sb="9" eb="11">
      <t>ケイヒ</t>
    </rPh>
    <rPh sb="12" eb="14">
      <t>レイワ</t>
    </rPh>
    <rPh sb="19" eb="21">
      <t>レイワ</t>
    </rPh>
    <rPh sb="22" eb="23">
      <t>ネン</t>
    </rPh>
    <rPh sb="24" eb="25">
      <t>ガツ</t>
    </rPh>
    <rPh sb="26" eb="27">
      <t>ニチ</t>
    </rPh>
    <phoneticPr fontId="3"/>
  </si>
  <si>
    <t>②病床確保に要する経費（令和５年４月～令和５年５月７日分）　</t>
    <rPh sb="1" eb="3">
      <t>ビョウショウ</t>
    </rPh>
    <rPh sb="3" eb="5">
      <t>カクホ</t>
    </rPh>
    <rPh sb="6" eb="7">
      <t>ヨウ</t>
    </rPh>
    <rPh sb="9" eb="11">
      <t>ケイヒ</t>
    </rPh>
    <phoneticPr fontId="3"/>
  </si>
  <si>
    <t>②消毒に要する経費（令和５年４月～令和５年５月７日分）</t>
    <rPh sb="1" eb="3">
      <t>ショウドク</t>
    </rPh>
    <rPh sb="4" eb="5">
      <t>ヨウ</t>
    </rPh>
    <rPh sb="7" eb="9">
      <t>ケイヒ</t>
    </rPh>
    <rPh sb="24" eb="25">
      <t>ニチ</t>
    </rPh>
    <phoneticPr fontId="3"/>
  </si>
  <si>
    <t>合計（f）</t>
    <rPh sb="0" eb="2">
      <t>ゴウケイ</t>
    </rPh>
    <phoneticPr fontId="3"/>
  </si>
  <si>
    <t>①病床確保に要する経費（令和５年１０月～令和６年３月分）　</t>
    <rPh sb="1" eb="3">
      <t>ビョウショウ</t>
    </rPh>
    <rPh sb="3" eb="5">
      <t>カクホ</t>
    </rPh>
    <rPh sb="6" eb="7">
      <t>ヨウ</t>
    </rPh>
    <rPh sb="9" eb="11">
      <t>ケイヒ</t>
    </rPh>
    <rPh sb="20" eb="22">
      <t>レイワ</t>
    </rPh>
    <rPh sb="23" eb="24">
      <t>ネン</t>
    </rPh>
    <phoneticPr fontId="3"/>
  </si>
  <si>
    <t>特定機能病院等</t>
    <rPh sb="0" eb="2">
      <t>トクテイ</t>
    </rPh>
    <rPh sb="2" eb="4">
      <t>キノウ</t>
    </rPh>
    <rPh sb="4" eb="6">
      <t>ビョウイン</t>
    </rPh>
    <rPh sb="6" eb="7">
      <t>トウ</t>
    </rPh>
    <phoneticPr fontId="3"/>
  </si>
  <si>
    <t>その他の医療機関</t>
    <rPh sb="2" eb="3">
      <t>ホカ</t>
    </rPh>
    <rPh sb="4" eb="8">
      <t>イリョウキカン</t>
    </rPh>
    <phoneticPr fontId="3"/>
  </si>
  <si>
    <t>(A）</t>
    <phoneticPr fontId="6"/>
  </si>
  <si>
    <t>(B）</t>
    <phoneticPr fontId="6"/>
  </si>
  <si>
    <t>（Ａ）</t>
    <phoneticPr fontId="3"/>
  </si>
  <si>
    <t>（Ｂ）</t>
    <phoneticPr fontId="3"/>
  </si>
  <si>
    <t>空床</t>
    <rPh sb="0" eb="2">
      <t>クウショウ</t>
    </rPh>
    <phoneticPr fontId="3"/>
  </si>
  <si>
    <t>上記以外の病床（療養病床含む）</t>
    <rPh sb="0" eb="2">
      <t>ジョウキ</t>
    </rPh>
    <rPh sb="2" eb="4">
      <t>イガイ</t>
    </rPh>
    <rPh sb="5" eb="7">
      <t>ビョウショウ</t>
    </rPh>
    <rPh sb="8" eb="12">
      <t>リョウヨウビョウショウ</t>
    </rPh>
    <rPh sb="12" eb="13">
      <t>フク</t>
    </rPh>
    <phoneticPr fontId="9"/>
  </si>
  <si>
    <t>重症・中等症Ⅱ患者、特別な配慮が必要な患者、医師の判断で特に高いリスクが認められる患者を受け入れる病床</t>
    <rPh sb="0" eb="2">
      <t>ジュウショウ</t>
    </rPh>
    <rPh sb="3" eb="6">
      <t>チュウトウショウ</t>
    </rPh>
    <rPh sb="7" eb="9">
      <t>カンジャ</t>
    </rPh>
    <rPh sb="10" eb="12">
      <t>トクベツ</t>
    </rPh>
    <rPh sb="13" eb="15">
      <t>ハイリョ</t>
    </rPh>
    <rPh sb="16" eb="18">
      <t>ヒツヨウ</t>
    </rPh>
    <rPh sb="19" eb="21">
      <t>カンジャ</t>
    </rPh>
    <rPh sb="22" eb="24">
      <t>イシ</t>
    </rPh>
    <rPh sb="25" eb="27">
      <t>ハンダン</t>
    </rPh>
    <rPh sb="28" eb="29">
      <t>トク</t>
    </rPh>
    <rPh sb="30" eb="31">
      <t>タカ</t>
    </rPh>
    <rPh sb="36" eb="37">
      <t>ミト</t>
    </rPh>
    <rPh sb="41" eb="43">
      <t>カンジャ</t>
    </rPh>
    <rPh sb="44" eb="45">
      <t>ウ</t>
    </rPh>
    <rPh sb="46" eb="47">
      <t>イ</t>
    </rPh>
    <rPh sb="49" eb="51">
      <t>ビョウショウ</t>
    </rPh>
    <phoneticPr fontId="3"/>
  </si>
  <si>
    <t>添付資料2-4</t>
    <rPh sb="0" eb="2">
      <t>テンプ</t>
    </rPh>
    <rPh sb="2" eb="4">
      <t>シリョウ</t>
    </rPh>
    <phoneticPr fontId="3"/>
  </si>
  <si>
    <t>※</t>
    <phoneticPr fontId="3"/>
  </si>
  <si>
    <t xml:space="preserve">※
</t>
    <phoneticPr fontId="3"/>
  </si>
  <si>
    <t>院内感染収束後も新型コロナ患者を受け入れない病床であれば、「上記以外の病床（療養病床含む）」の補助上限額が適用される。</t>
    <phoneticPr fontId="3"/>
  </si>
  <si>
    <t>院内感染発生前は新型コロナ患者を受け入れる病床ではなかったが、収束後は中等症Ⅱの患者を受け入れる病床として運用する場合は「重症・中等症Ⅱ患者、特別な配慮が必要な患者、医師の判断で特に高いリスクが認められる患者を受け入れる病床」の補助上限額が適用される。</t>
    <rPh sb="61" eb="63">
      <t>ジュウショウ</t>
    </rPh>
    <rPh sb="64" eb="67">
      <t>チュウトウショウ</t>
    </rPh>
    <rPh sb="68" eb="70">
      <t>カンジャ</t>
    </rPh>
    <rPh sb="71" eb="73">
      <t>トクベツ</t>
    </rPh>
    <rPh sb="74" eb="76">
      <t>ハイリョ</t>
    </rPh>
    <rPh sb="77" eb="79">
      <t>ヒツヨウ</t>
    </rPh>
    <rPh sb="80" eb="82">
      <t>カンジャ</t>
    </rPh>
    <rPh sb="114" eb="119">
      <t>ホジョジョウゲンガク</t>
    </rPh>
    <rPh sb="120" eb="122">
      <t>テキヨウ</t>
    </rPh>
    <phoneticPr fontId="3"/>
  </si>
  <si>
    <t>（19）新型コロナウイルス感染症院内感染発生医療機関支援事業</t>
    <phoneticPr fontId="2"/>
  </si>
  <si>
    <t>（19）新型コロナウイルス感染症院内感染発生医療機関支援事業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</si>
</sst>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color rgb="FF000000"/>
      <name val="ＭＳ 明朝"/>
      <family val="2"/>
      <charset val="128"/>
    </font>
    <font>
      <sz val="11"/>
      <color rgb="FF000000"/>
      <name val="ＭＳ 明朝"/>
      <family val="2"/>
      <charset val="128"/>
    </font>
    <font>
      <sz val="6"/>
      <name val="ＭＳ 明朝"/>
      <family val="2"/>
      <charset val="128"/>
    </font>
    <font>
      <sz val="12"/>
      <color rgb="FF000000"/>
      <name val="ＭＳ 明朝"/>
      <family val="1"/>
      <charset val="128"/>
    </font>
    <font>
      <sz val="11"/>
      <color rgb="FF000000"/>
      <name val="ＭＳ 明朝"/>
      <family val="1"/>
      <charset val="128"/>
    </font>
    <font>
      <sz val="6"/>
      <name val="ＭＳ 明朝"/>
      <family val="1"/>
      <charset val="128"/>
    </font>
    <font>
      <sz val="18"/>
      <color indexed="54"/>
      <name val="游ゴシック Light"/>
      <family val="3"/>
      <charset val="128"/>
    </font>
    <font>
      <sz val="12"/>
      <name val="ＭＳ Ｐ明朝"/>
      <family val="1"/>
      <charset val="128"/>
    </font>
    <font>
      <sz val="13"/>
      <name val="ＭＳ Ｐ明朝"/>
      <family val="1"/>
      <charset val="128"/>
    </font>
    <font>
      <b/>
      <sz val="11"/>
      <name val="ＭＳ Ｐ明朝"/>
      <family val="1"/>
      <charset val="128"/>
    </font>
    <font>
      <b/>
      <sz val="12"/>
      <name val="ＭＳ Ｐ明朝"/>
      <family val="1"/>
      <charset val="128"/>
    </font>
    <font>
      <sz val="11"/>
      <name val="ＭＳ 明朝"/>
      <family val="2"/>
      <charset val="128"/>
    </font>
    <font>
      <sz val="11"/>
      <name val="ＭＳ 明朝"/>
      <family val="1"/>
      <charset val="128"/>
    </font>
    <font>
      <sz val="10"/>
      <name val="ＭＳ 明朝"/>
      <family val="1"/>
      <charset val="128"/>
    </font>
    <font>
      <sz val="12"/>
      <name val="ＭＳ 明朝"/>
      <family val="2"/>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diagonalUp="1">
      <left style="thin">
        <color indexed="64"/>
      </left>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cellStyleXfs>
  <cellXfs count="193">
    <xf numFmtId="0" fontId="0" fillId="0" borderId="0" xfId="0">
      <alignment vertical="center"/>
    </xf>
    <xf numFmtId="176" fontId="4" fillId="0" borderId="2" xfId="0" applyNumberFormat="1" applyFont="1" applyFill="1" applyBorder="1" applyAlignment="1">
      <alignment vertical="center"/>
    </xf>
    <xf numFmtId="176" fontId="5" fillId="0" borderId="2" xfId="0" applyNumberFormat="1" applyFont="1" applyFill="1" applyBorder="1" applyAlignment="1">
      <alignment vertical="center"/>
    </xf>
    <xf numFmtId="0" fontId="4" fillId="0" borderId="6" xfId="0" applyFont="1" applyFill="1" applyBorder="1" applyAlignment="1">
      <alignment vertical="center"/>
    </xf>
    <xf numFmtId="0" fontId="5" fillId="0" borderId="6" xfId="0" applyFont="1" applyFill="1" applyBorder="1" applyAlignment="1">
      <alignment vertical="center"/>
    </xf>
    <xf numFmtId="0" fontId="4" fillId="0" borderId="3" xfId="0" applyFont="1" applyFill="1" applyBorder="1" applyAlignment="1">
      <alignment vertical="center"/>
    </xf>
    <xf numFmtId="0" fontId="5" fillId="0" borderId="0" xfId="0" applyFont="1" applyFill="1" applyBorder="1" applyAlignment="1">
      <alignment horizontal="right" vertical="center"/>
    </xf>
    <xf numFmtId="0" fontId="2" fillId="0" borderId="0" xfId="0" applyFont="1" applyFill="1">
      <alignment vertical="center"/>
    </xf>
    <xf numFmtId="0" fontId="2" fillId="0" borderId="0" xfId="0" applyFont="1" applyFill="1" applyBorder="1" applyAlignment="1">
      <alignment vertical="center"/>
    </xf>
    <xf numFmtId="38" fontId="2" fillId="0" borderId="1" xfId="0" applyNumberFormat="1" applyFont="1" applyFill="1" applyBorder="1" applyAlignment="1">
      <alignmen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vertical="center"/>
    </xf>
    <xf numFmtId="38" fontId="2" fillId="0" borderId="0" xfId="1" applyFont="1" applyFill="1" applyBorder="1">
      <alignment vertical="center"/>
    </xf>
    <xf numFmtId="0" fontId="8" fillId="0" borderId="11" xfId="3" applyFont="1" applyFill="1" applyBorder="1" applyAlignment="1">
      <alignment vertical="center"/>
    </xf>
    <xf numFmtId="38" fontId="8" fillId="0" borderId="11" xfId="2" applyFont="1" applyFill="1" applyBorder="1" applyAlignment="1">
      <alignment vertical="center"/>
    </xf>
    <xf numFmtId="38" fontId="8" fillId="0" borderId="11" xfId="2" applyFont="1" applyFill="1" applyBorder="1">
      <alignment vertical="center"/>
    </xf>
    <xf numFmtId="38" fontId="8" fillId="0" borderId="12" xfId="2" applyFont="1" applyFill="1" applyBorder="1" applyAlignment="1">
      <alignment vertical="center"/>
    </xf>
    <xf numFmtId="38" fontId="8" fillId="0" borderId="12" xfId="2" applyFont="1" applyFill="1" applyBorder="1">
      <alignment vertical="center"/>
    </xf>
    <xf numFmtId="0" fontId="8" fillId="0" borderId="13" xfId="3" applyFont="1" applyFill="1" applyBorder="1" applyAlignment="1">
      <alignment vertical="center"/>
    </xf>
    <xf numFmtId="38" fontId="8" fillId="0" borderId="13" xfId="2" applyFont="1" applyFill="1" applyBorder="1" applyAlignment="1">
      <alignment vertical="center"/>
    </xf>
    <xf numFmtId="38" fontId="8" fillId="0" borderId="13" xfId="2" applyFont="1" applyFill="1" applyBorder="1">
      <alignment vertical="center"/>
    </xf>
    <xf numFmtId="0" fontId="8" fillId="0" borderId="12" xfId="3" applyFont="1" applyFill="1" applyBorder="1" applyAlignment="1">
      <alignment vertical="center" wrapText="1"/>
    </xf>
    <xf numFmtId="0" fontId="12" fillId="0" borderId="0" xfId="0" applyFont="1" applyFill="1" applyBorder="1" applyAlignment="1">
      <alignment vertical="center"/>
    </xf>
    <xf numFmtId="0" fontId="5" fillId="0" borderId="14"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176" fontId="5" fillId="0" borderId="16" xfId="0" applyNumberFormat="1" applyFont="1" applyFill="1" applyBorder="1" applyAlignment="1">
      <alignment vertical="center"/>
    </xf>
    <xf numFmtId="176" fontId="4" fillId="0" borderId="16" xfId="0" applyNumberFormat="1" applyFont="1" applyFill="1" applyBorder="1" applyAlignment="1">
      <alignment vertical="center"/>
    </xf>
    <xf numFmtId="0" fontId="5" fillId="0" borderId="17"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176" fontId="5" fillId="0" borderId="19" xfId="0" applyNumberFormat="1" applyFont="1" applyFill="1" applyBorder="1" applyAlignment="1">
      <alignment vertical="center"/>
    </xf>
    <xf numFmtId="176" fontId="4" fillId="0" borderId="19" xfId="0" applyNumberFormat="1" applyFont="1" applyFill="1" applyBorder="1" applyAlignment="1">
      <alignment vertical="center"/>
    </xf>
    <xf numFmtId="0" fontId="2" fillId="0" borderId="0" xfId="0" applyFont="1" applyFill="1" applyAlignment="1">
      <alignment vertical="center"/>
    </xf>
    <xf numFmtId="0" fontId="11" fillId="0" borderId="0" xfId="0" applyFont="1" applyFill="1" applyAlignment="1">
      <alignment vertical="center"/>
    </xf>
    <xf numFmtId="0" fontId="2" fillId="0" borderId="0" xfId="0" applyFont="1" applyFill="1" applyBorder="1">
      <alignment vertical="center"/>
    </xf>
    <xf numFmtId="38" fontId="2" fillId="0" borderId="20" xfId="1" applyFont="1" applyFill="1" applyBorder="1">
      <alignment vertical="center"/>
    </xf>
    <xf numFmtId="0" fontId="8" fillId="0" borderId="21" xfId="3" applyFont="1" applyFill="1" applyBorder="1" applyAlignment="1">
      <alignment vertical="center" wrapText="1"/>
    </xf>
    <xf numFmtId="38" fontId="8" fillId="0" borderId="21" xfId="2" applyFont="1" applyFill="1" applyBorder="1" applyAlignment="1">
      <alignment vertical="center"/>
    </xf>
    <xf numFmtId="38" fontId="8" fillId="0" borderId="21" xfId="2" applyFont="1" applyFill="1" applyBorder="1">
      <alignment vertical="center"/>
    </xf>
    <xf numFmtId="0" fontId="2" fillId="0"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38" fontId="2" fillId="0" borderId="10" xfId="0" applyNumberFormat="1" applyFont="1" applyFill="1" applyBorder="1" applyAlignment="1">
      <alignment vertical="center"/>
    </xf>
    <xf numFmtId="0" fontId="2" fillId="2" borderId="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2" xfId="0" applyFont="1" applyFill="1" applyBorder="1" applyAlignment="1">
      <alignment horizontal="center" vertical="center"/>
    </xf>
    <xf numFmtId="38" fontId="2" fillId="0" borderId="6" xfId="0" applyNumberFormat="1" applyFont="1" applyFill="1" applyBorder="1" applyAlignment="1">
      <alignment vertical="center"/>
    </xf>
    <xf numFmtId="38" fontId="2" fillId="0" borderId="22" xfId="0" applyNumberFormat="1" applyFont="1" applyFill="1" applyBorder="1" applyAlignment="1">
      <alignment vertical="center"/>
    </xf>
    <xf numFmtId="38" fontId="2" fillId="0" borderId="27" xfId="1" applyFont="1" applyFill="1" applyBorder="1">
      <alignment vertical="center"/>
    </xf>
    <xf numFmtId="0" fontId="2" fillId="2" borderId="37" xfId="0" applyFont="1" applyFill="1" applyBorder="1" applyAlignment="1">
      <alignment vertical="center"/>
    </xf>
    <xf numFmtId="0" fontId="2" fillId="2" borderId="38" xfId="0" applyFont="1" applyFill="1" applyBorder="1" applyAlignment="1">
      <alignment horizontal="center" vertical="center"/>
    </xf>
    <xf numFmtId="49" fontId="2" fillId="2" borderId="39" xfId="0" applyNumberFormat="1" applyFont="1" applyFill="1" applyBorder="1" applyAlignment="1">
      <alignment vertical="center"/>
    </xf>
    <xf numFmtId="0" fontId="2" fillId="0" borderId="40" xfId="0" applyFont="1" applyFill="1" applyBorder="1">
      <alignment vertical="center"/>
    </xf>
    <xf numFmtId="49" fontId="2" fillId="2" borderId="37" xfId="0" applyNumberFormat="1" applyFont="1" applyFill="1" applyBorder="1" applyAlignment="1">
      <alignment vertical="center"/>
    </xf>
    <xf numFmtId="0" fontId="2" fillId="0" borderId="41" xfId="0" applyFont="1" applyFill="1" applyBorder="1">
      <alignment vertical="center"/>
    </xf>
    <xf numFmtId="0" fontId="2" fillId="0" borderId="42" xfId="0" applyFont="1" applyFill="1" applyBorder="1">
      <alignment vertical="center"/>
    </xf>
    <xf numFmtId="38" fontId="2" fillId="0" borderId="43" xfId="1" applyFont="1" applyFill="1" applyBorder="1">
      <alignment vertical="center"/>
    </xf>
    <xf numFmtId="0" fontId="2" fillId="0" borderId="44" xfId="0" applyFont="1" applyFill="1" applyBorder="1">
      <alignment vertical="center"/>
    </xf>
    <xf numFmtId="0" fontId="2" fillId="2" borderId="35" xfId="0" applyFont="1" applyFill="1" applyBorder="1" applyAlignment="1">
      <alignment vertical="center"/>
    </xf>
    <xf numFmtId="38" fontId="2" fillId="0" borderId="45" xfId="1" applyFont="1" applyFill="1" applyBorder="1">
      <alignment vertical="center"/>
    </xf>
    <xf numFmtId="38" fontId="2" fillId="0" borderId="46" xfId="1" applyFont="1" applyFill="1" applyBorder="1">
      <alignment vertical="center"/>
    </xf>
    <xf numFmtId="38" fontId="2" fillId="0" borderId="47" xfId="1" applyFont="1" applyFill="1" applyBorder="1">
      <alignment vertical="center"/>
    </xf>
    <xf numFmtId="38" fontId="2" fillId="0" borderId="51" xfId="0" applyNumberFormat="1" applyFont="1" applyFill="1" applyBorder="1" applyAlignment="1">
      <alignment vertical="center"/>
    </xf>
    <xf numFmtId="38" fontId="2" fillId="0" borderId="53" xfId="1" applyFont="1" applyFill="1" applyBorder="1">
      <alignment vertical="center"/>
    </xf>
    <xf numFmtId="38" fontId="2" fillId="0" borderId="52" xfId="0" applyNumberFormat="1" applyFont="1" applyFill="1" applyBorder="1" applyAlignment="1">
      <alignment vertical="center"/>
    </xf>
    <xf numFmtId="38" fontId="13" fillId="0" borderId="54" xfId="1" applyFont="1" applyFill="1" applyBorder="1" applyAlignment="1">
      <alignment horizontal="center" vertical="center"/>
    </xf>
    <xf numFmtId="0" fontId="4" fillId="0" borderId="52" xfId="0" applyFont="1" applyFill="1" applyBorder="1" applyAlignment="1">
      <alignment vertical="center"/>
    </xf>
    <xf numFmtId="38" fontId="2" fillId="0" borderId="6" xfId="0" applyNumberFormat="1" applyFont="1" applyFill="1" applyBorder="1">
      <alignment vertical="center"/>
    </xf>
    <xf numFmtId="0" fontId="2" fillId="0" borderId="6"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0" borderId="58" xfId="0" applyFont="1" applyFill="1" applyBorder="1" applyAlignment="1">
      <alignment vertical="center"/>
    </xf>
    <xf numFmtId="176" fontId="4" fillId="0" borderId="59" xfId="0" applyNumberFormat="1" applyFont="1" applyFill="1" applyBorder="1" applyAlignment="1">
      <alignment vertical="center"/>
    </xf>
    <xf numFmtId="0" fontId="5" fillId="0" borderId="60" xfId="0" applyFont="1" applyFill="1" applyBorder="1" applyAlignment="1">
      <alignment vertical="center"/>
    </xf>
    <xf numFmtId="176" fontId="4" fillId="0" borderId="61" xfId="0" applyNumberFormat="1" applyFont="1" applyFill="1" applyBorder="1" applyAlignment="1">
      <alignment vertical="center"/>
    </xf>
    <xf numFmtId="0" fontId="5" fillId="0" borderId="62" xfId="0" applyFont="1" applyFill="1" applyBorder="1" applyAlignment="1">
      <alignment vertical="center"/>
    </xf>
    <xf numFmtId="176" fontId="4" fillId="0" borderId="63" xfId="0" applyNumberFormat="1" applyFont="1" applyFill="1" applyBorder="1" applyAlignment="1">
      <alignment vertical="center"/>
    </xf>
    <xf numFmtId="0" fontId="4" fillId="0" borderId="65" xfId="0" quotePrefix="1" applyFont="1" applyFill="1" applyBorder="1" applyAlignment="1">
      <alignment vertical="center"/>
    </xf>
    <xf numFmtId="176" fontId="5" fillId="0" borderId="65" xfId="0" applyNumberFormat="1" applyFont="1" applyFill="1" applyBorder="1" applyAlignment="1">
      <alignment vertical="center"/>
    </xf>
    <xf numFmtId="176" fontId="4" fillId="0" borderId="65" xfId="0" applyNumberFormat="1" applyFont="1" applyFill="1" applyBorder="1" applyAlignment="1">
      <alignment vertical="center"/>
    </xf>
    <xf numFmtId="176" fontId="4" fillId="0" borderId="66" xfId="0" applyNumberFormat="1" applyFont="1" applyFill="1" applyBorder="1" applyAlignment="1">
      <alignment vertical="center"/>
    </xf>
    <xf numFmtId="0" fontId="2" fillId="0" borderId="0" xfId="0" applyFont="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38" fontId="2" fillId="0" borderId="50" xfId="0" applyNumberFormat="1" applyFont="1" applyBorder="1">
      <alignment vertical="center"/>
    </xf>
    <xf numFmtId="38" fontId="2" fillId="0" borderId="52" xfId="0" applyNumberFormat="1" applyFont="1" applyBorder="1">
      <alignment vertical="center"/>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38" fontId="2" fillId="0" borderId="6" xfId="0" applyNumberFormat="1" applyFont="1" applyFill="1" applyBorder="1" applyAlignment="1">
      <alignment horizontal="center" vertical="center" shrinkToFit="1"/>
    </xf>
    <xf numFmtId="38" fontId="13" fillId="0" borderId="0" xfId="1" applyFont="1" applyFill="1" applyBorder="1" applyAlignment="1">
      <alignment horizontal="center" vertical="center"/>
    </xf>
    <xf numFmtId="0" fontId="2" fillId="0" borderId="6" xfId="0" applyFont="1" applyFill="1" applyBorder="1" applyAlignment="1">
      <alignment horizontal="center" vertical="center" shrinkToFit="1"/>
    </xf>
    <xf numFmtId="0" fontId="15" fillId="0" borderId="0" xfId="0" applyFont="1" applyFill="1" applyBorder="1" applyAlignment="1">
      <alignment horizontal="right" vertical="center"/>
    </xf>
    <xf numFmtId="0" fontId="16" fillId="0" borderId="11" xfId="3" applyFont="1" applyBorder="1" applyAlignment="1">
      <alignment vertical="center"/>
    </xf>
    <xf numFmtId="38" fontId="16" fillId="0" borderId="11" xfId="2" applyFont="1" applyFill="1" applyBorder="1" applyAlignment="1">
      <alignment vertical="center"/>
    </xf>
    <xf numFmtId="38" fontId="16" fillId="0" borderId="11" xfId="2" applyFont="1" applyFill="1" applyBorder="1">
      <alignment vertical="center"/>
    </xf>
    <xf numFmtId="0" fontId="17" fillId="0" borderId="12" xfId="3" applyFont="1" applyBorder="1" applyAlignment="1">
      <alignment vertical="center" shrinkToFit="1"/>
    </xf>
    <xf numFmtId="38" fontId="16" fillId="0" borderId="12" xfId="2" applyFont="1" applyFill="1" applyBorder="1" applyAlignment="1">
      <alignment vertical="center"/>
    </xf>
    <xf numFmtId="38" fontId="16" fillId="0" borderId="12" xfId="2" applyFont="1" applyFill="1" applyBorder="1">
      <alignment vertical="center"/>
    </xf>
    <xf numFmtId="0" fontId="16" fillId="0" borderId="13" xfId="3" applyFont="1" applyBorder="1" applyAlignment="1">
      <alignment vertical="center"/>
    </xf>
    <xf numFmtId="38" fontId="16" fillId="0" borderId="13" xfId="2" applyFont="1" applyFill="1" applyBorder="1" applyAlignment="1">
      <alignment vertical="center"/>
    </xf>
    <xf numFmtId="38" fontId="16" fillId="0" borderId="13" xfId="2" applyFont="1" applyFill="1" applyBorder="1">
      <alignment vertical="center"/>
    </xf>
    <xf numFmtId="0" fontId="16" fillId="0" borderId="11" xfId="3" applyFont="1" applyFill="1" applyBorder="1" applyAlignment="1">
      <alignment vertical="center"/>
    </xf>
    <xf numFmtId="0" fontId="16" fillId="0" borderId="12" xfId="3" applyFont="1" applyFill="1" applyBorder="1" applyAlignment="1">
      <alignment vertical="center" wrapText="1"/>
    </xf>
    <xf numFmtId="0" fontId="16" fillId="0" borderId="13" xfId="3" applyFont="1" applyFill="1" applyBorder="1" applyAlignment="1">
      <alignment vertical="center"/>
    </xf>
    <xf numFmtId="0" fontId="16" fillId="0" borderId="21" xfId="3" applyFont="1" applyFill="1" applyBorder="1" applyAlignment="1">
      <alignment vertical="center" wrapText="1"/>
    </xf>
    <xf numFmtId="38" fontId="16" fillId="0" borderId="21" xfId="2" applyFont="1" applyFill="1" applyBorder="1" applyAlignment="1">
      <alignment vertical="center"/>
    </xf>
    <xf numFmtId="38" fontId="16" fillId="0" borderId="21" xfId="2" applyFont="1" applyFill="1" applyBorder="1">
      <alignment vertical="center"/>
    </xf>
    <xf numFmtId="0" fontId="15" fillId="2" borderId="56" xfId="0" applyFont="1" applyFill="1" applyBorder="1" applyAlignment="1">
      <alignment horizontal="center" vertical="center" wrapText="1"/>
    </xf>
    <xf numFmtId="0" fontId="15" fillId="0" borderId="58" xfId="0" applyFont="1" applyFill="1" applyBorder="1" applyAlignment="1">
      <alignment vertical="center"/>
    </xf>
    <xf numFmtId="0" fontId="15" fillId="0" borderId="6" xfId="0" applyFont="1" applyFill="1" applyBorder="1" applyAlignment="1">
      <alignment vertical="center"/>
    </xf>
    <xf numFmtId="0" fontId="18" fillId="0" borderId="6" xfId="0" applyFont="1" applyFill="1" applyBorder="1" applyAlignment="1">
      <alignment vertical="center"/>
    </xf>
    <xf numFmtId="0" fontId="18" fillId="0" borderId="3" xfId="0" applyFont="1" applyFill="1" applyBorder="1" applyAlignment="1">
      <alignment vertical="center"/>
    </xf>
    <xf numFmtId="176" fontId="15" fillId="0" borderId="2" xfId="0" applyNumberFormat="1" applyFont="1" applyFill="1" applyBorder="1" applyAlignment="1">
      <alignment vertical="center"/>
    </xf>
    <xf numFmtId="176" fontId="18" fillId="0" borderId="2" xfId="0" applyNumberFormat="1" applyFont="1" applyFill="1" applyBorder="1" applyAlignment="1">
      <alignment vertical="center"/>
    </xf>
    <xf numFmtId="176" fontId="18" fillId="0" borderId="59" xfId="0" applyNumberFormat="1" applyFont="1" applyFill="1" applyBorder="1" applyAlignment="1">
      <alignment vertical="center"/>
    </xf>
    <xf numFmtId="0" fontId="15" fillId="0" borderId="60" xfId="0" applyFont="1" applyFill="1" applyBorder="1" applyAlignment="1">
      <alignment vertical="center"/>
    </xf>
    <xf numFmtId="0" fontId="15" fillId="0" borderId="14"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176" fontId="15" fillId="0" borderId="16" xfId="0" applyNumberFormat="1" applyFont="1" applyFill="1" applyBorder="1" applyAlignment="1">
      <alignment vertical="center"/>
    </xf>
    <xf numFmtId="176" fontId="18" fillId="0" borderId="16" xfId="0" applyNumberFormat="1" applyFont="1" applyFill="1" applyBorder="1" applyAlignment="1">
      <alignment vertical="center"/>
    </xf>
    <xf numFmtId="176" fontId="18" fillId="0" borderId="61" xfId="0" applyNumberFormat="1" applyFont="1" applyFill="1" applyBorder="1" applyAlignment="1">
      <alignment vertical="center"/>
    </xf>
    <xf numFmtId="0" fontId="15" fillId="0" borderId="62" xfId="0" applyFont="1" applyFill="1" applyBorder="1" applyAlignment="1">
      <alignment vertical="center"/>
    </xf>
    <xf numFmtId="0" fontId="15" fillId="0" borderId="17" xfId="0" applyFont="1" applyFill="1" applyBorder="1" applyAlignment="1">
      <alignment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176" fontId="15" fillId="0" borderId="19" xfId="0" applyNumberFormat="1" applyFont="1" applyFill="1" applyBorder="1" applyAlignment="1">
      <alignment vertical="center"/>
    </xf>
    <xf numFmtId="176" fontId="18" fillId="0" borderId="19" xfId="0" applyNumberFormat="1" applyFont="1" applyFill="1" applyBorder="1" applyAlignment="1">
      <alignment vertical="center"/>
    </xf>
    <xf numFmtId="176" fontId="18" fillId="0" borderId="63" xfId="0" applyNumberFormat="1" applyFont="1" applyFill="1" applyBorder="1" applyAlignment="1">
      <alignment vertical="center"/>
    </xf>
    <xf numFmtId="0" fontId="18" fillId="0" borderId="52" xfId="0" applyFont="1" applyFill="1" applyBorder="1" applyAlignment="1">
      <alignment vertical="center"/>
    </xf>
    <xf numFmtId="0" fontId="18" fillId="0" borderId="65" xfId="0" quotePrefix="1" applyFont="1" applyFill="1" applyBorder="1" applyAlignment="1">
      <alignment vertical="center"/>
    </xf>
    <xf numFmtId="176" fontId="15" fillId="0" borderId="65" xfId="0" applyNumberFormat="1" applyFont="1" applyFill="1" applyBorder="1" applyAlignment="1">
      <alignment vertical="center"/>
    </xf>
    <xf numFmtId="176" fontId="18" fillId="0" borderId="65" xfId="0" applyNumberFormat="1" applyFont="1" applyFill="1" applyBorder="1" applyAlignment="1">
      <alignment vertical="center"/>
    </xf>
    <xf numFmtId="176" fontId="18" fillId="0" borderId="66"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38" fontId="2" fillId="2" borderId="70" xfId="0" applyNumberFormat="1" applyFont="1" applyFill="1" applyBorder="1" applyAlignment="1">
      <alignment vertical="center" wrapText="1"/>
    </xf>
    <xf numFmtId="38" fontId="2" fillId="2" borderId="70" xfId="1" applyFont="1" applyFill="1" applyBorder="1">
      <alignment vertical="center"/>
    </xf>
    <xf numFmtId="38" fontId="2" fillId="2" borderId="67" xfId="0" applyNumberFormat="1" applyFont="1" applyFill="1" applyBorder="1">
      <alignment vertical="center"/>
    </xf>
    <xf numFmtId="0" fontId="15" fillId="3" borderId="0" xfId="0" applyFont="1" applyFill="1" applyBorder="1" applyAlignment="1">
      <alignment horizontal="center" vertical="center"/>
    </xf>
    <xf numFmtId="0" fontId="2" fillId="0" borderId="6" xfId="0" applyFont="1" applyFill="1" applyBorder="1" applyAlignment="1">
      <alignment vertical="center" wrapText="1"/>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8" xfId="0" applyFont="1" applyFill="1" applyBorder="1" applyAlignment="1">
      <alignment vertical="center" shrinkToFit="1"/>
    </xf>
    <xf numFmtId="0" fontId="2" fillId="2" borderId="69" xfId="0" applyFont="1" applyFill="1" applyBorder="1" applyAlignment="1">
      <alignment vertical="center" shrinkToFit="1"/>
    </xf>
    <xf numFmtId="0" fontId="2" fillId="2" borderId="39" xfId="0" applyFont="1" applyFill="1" applyBorder="1" applyAlignment="1">
      <alignment horizontal="center" vertical="center" textRotation="255"/>
    </xf>
    <xf numFmtId="0" fontId="2" fillId="0" borderId="10" xfId="0" applyFont="1" applyBorder="1" applyAlignment="1">
      <alignment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5" fillId="2" borderId="55" xfId="0" applyFont="1" applyFill="1" applyBorder="1" applyAlignment="1">
      <alignment horizontal="center" vertical="center"/>
    </xf>
    <xf numFmtId="0" fontId="5" fillId="2" borderId="33"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57"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5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33" xfId="0" applyFont="1" applyFill="1" applyBorder="1" applyAlignment="1">
      <alignment horizontal="center" vertical="center"/>
    </xf>
    <xf numFmtId="0" fontId="2" fillId="0" borderId="0" xfId="0" applyFont="1" applyFill="1" applyBorder="1" applyAlignment="1">
      <alignment horizontal="left"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590551</xdr:colOff>
      <xdr:row>0</xdr:row>
      <xdr:rowOff>85725</xdr:rowOff>
    </xdr:from>
    <xdr:to>
      <xdr:col>7</xdr:col>
      <xdr:colOff>9526</xdr:colOff>
      <xdr:row>1</xdr:row>
      <xdr:rowOff>171450</xdr:rowOff>
    </xdr:to>
    <xdr:sp macro="" textlink="">
      <xdr:nvSpPr>
        <xdr:cNvPr id="2" name="正方形/長方形 1">
          <a:extLst>
            <a:ext uri="{FF2B5EF4-FFF2-40B4-BE49-F238E27FC236}">
              <a16:creationId xmlns:a16="http://schemas.microsoft.com/office/drawing/2014/main" id="{447B2FFE-172C-4D49-A37A-07CA613F2573}"/>
            </a:ext>
          </a:extLst>
        </xdr:cNvPr>
        <xdr:cNvSpPr/>
      </xdr:nvSpPr>
      <xdr:spPr>
        <a:xfrm>
          <a:off x="6819901" y="85725"/>
          <a:ext cx="2686050" cy="314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別紙２添付資料（</a:t>
          </a:r>
          <a:r>
            <a:rPr kumimoji="1" lang="en-US" altLang="ja-JP" sz="1400" b="1"/>
            <a:t>4/1</a:t>
          </a:r>
          <a:r>
            <a:rPr kumimoji="1" lang="ja-JP" altLang="en-US" sz="1400" b="1"/>
            <a:t>～</a:t>
          </a:r>
          <a:r>
            <a:rPr kumimoji="1" lang="en-US" altLang="ja-JP" sz="1400" b="1"/>
            <a:t>5/7</a:t>
          </a:r>
          <a:r>
            <a:rPr kumimoji="1" lang="ja-JP" altLang="en-US" sz="14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0</xdr:row>
      <xdr:rowOff>47625</xdr:rowOff>
    </xdr:from>
    <xdr:to>
      <xdr:col>6</xdr:col>
      <xdr:colOff>1009650</xdr:colOff>
      <xdr:row>1</xdr:row>
      <xdr:rowOff>133350</xdr:rowOff>
    </xdr:to>
    <xdr:sp macro="" textlink="">
      <xdr:nvSpPr>
        <xdr:cNvPr id="2" name="正方形/長方形 1">
          <a:extLst>
            <a:ext uri="{FF2B5EF4-FFF2-40B4-BE49-F238E27FC236}">
              <a16:creationId xmlns:a16="http://schemas.microsoft.com/office/drawing/2014/main" id="{E90806DA-333C-44B3-9E74-5B5977C56F16}"/>
            </a:ext>
          </a:extLst>
        </xdr:cNvPr>
        <xdr:cNvSpPr/>
      </xdr:nvSpPr>
      <xdr:spPr>
        <a:xfrm>
          <a:off x="6800850" y="47625"/>
          <a:ext cx="2686050" cy="314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別紙２添付資料（</a:t>
          </a:r>
          <a:r>
            <a:rPr kumimoji="1" lang="en-US" altLang="ja-JP" sz="1400" b="1"/>
            <a:t>5/8</a:t>
          </a:r>
          <a:r>
            <a:rPr kumimoji="1" lang="ja-JP" altLang="en-US" sz="1400" b="1"/>
            <a:t>～</a:t>
          </a:r>
          <a:r>
            <a:rPr kumimoji="1" lang="en-US" altLang="ja-JP" sz="1400" b="1"/>
            <a:t>9/30</a:t>
          </a:r>
          <a:r>
            <a:rPr kumimoji="1" lang="ja-JP" altLang="en-US" sz="1400" b="1"/>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0</xdr:row>
      <xdr:rowOff>47625</xdr:rowOff>
    </xdr:from>
    <xdr:to>
      <xdr:col>6</xdr:col>
      <xdr:colOff>1009650</xdr:colOff>
      <xdr:row>1</xdr:row>
      <xdr:rowOff>133350</xdr:rowOff>
    </xdr:to>
    <xdr:sp macro="" textlink="">
      <xdr:nvSpPr>
        <xdr:cNvPr id="2" name="正方形/長方形 1">
          <a:extLst>
            <a:ext uri="{FF2B5EF4-FFF2-40B4-BE49-F238E27FC236}">
              <a16:creationId xmlns:a16="http://schemas.microsoft.com/office/drawing/2014/main" id="{471152EE-7AF0-4650-9AFB-96D9B1BC978B}"/>
            </a:ext>
          </a:extLst>
        </xdr:cNvPr>
        <xdr:cNvSpPr/>
      </xdr:nvSpPr>
      <xdr:spPr>
        <a:xfrm>
          <a:off x="6800850" y="47625"/>
          <a:ext cx="2686050" cy="314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別紙２添付資料（</a:t>
          </a:r>
          <a:r>
            <a:rPr kumimoji="1" lang="en-US" altLang="ja-JP" sz="1400" b="1"/>
            <a:t>10/1</a:t>
          </a:r>
          <a:r>
            <a:rPr kumimoji="1" lang="ja-JP" altLang="en-US" sz="1400" b="1"/>
            <a:t>～</a:t>
          </a:r>
          <a:r>
            <a:rPr kumimoji="1" lang="en-US" altLang="ja-JP" sz="1400" b="1"/>
            <a:t>3/31</a:t>
          </a:r>
          <a:r>
            <a:rPr kumimoji="1" lang="ja-JP" altLang="en-US" sz="1400" b="1"/>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4A9C0-75E9-4BEF-BAD5-EB6AE59668C4}">
  <sheetPr>
    <tabColor rgb="FFFFFF00"/>
    <pageSetUpPr fitToPage="1"/>
  </sheetPr>
  <dimension ref="A1:G94"/>
  <sheetViews>
    <sheetView view="pageBreakPreview" topLeftCell="A61" zoomScaleNormal="100" zoomScaleSheetLayoutView="100" workbookViewId="0">
      <selection activeCell="N91" sqref="N91"/>
    </sheetView>
  </sheetViews>
  <sheetFormatPr defaultRowHeight="13.5" x14ac:dyDescent="0.15"/>
  <cols>
    <col min="1" max="1" width="3.625" style="7" customWidth="1"/>
    <col min="2" max="2" width="23.5" style="7" customWidth="1"/>
    <col min="3" max="3" width="39.875" style="7" customWidth="1"/>
    <col min="4" max="6" width="14.75" style="7" customWidth="1"/>
    <col min="7" max="7" width="13.375" style="7" customWidth="1"/>
    <col min="8" max="16384" width="9" style="7"/>
  </cols>
  <sheetData>
    <row r="1" spans="1:7" ht="18" customHeight="1" x14ac:dyDescent="0.15">
      <c r="A1" s="34" t="s">
        <v>28</v>
      </c>
      <c r="B1" s="33"/>
      <c r="C1" s="33"/>
      <c r="D1" s="33"/>
      <c r="E1" s="33"/>
      <c r="F1" s="33"/>
      <c r="G1" s="33"/>
    </row>
    <row r="2" spans="1:7" ht="19.5" customHeight="1" x14ac:dyDescent="0.15">
      <c r="A2" s="34" t="s">
        <v>61</v>
      </c>
      <c r="B2" s="34"/>
      <c r="C2" s="34"/>
      <c r="D2" s="34"/>
      <c r="E2" s="34"/>
      <c r="F2" s="34"/>
      <c r="G2" s="34"/>
    </row>
    <row r="3" spans="1:7" ht="23.25" customHeight="1" x14ac:dyDescent="0.15">
      <c r="A3" s="88" t="s">
        <v>64</v>
      </c>
      <c r="B3" s="8"/>
      <c r="C3" s="8"/>
      <c r="D3" s="8"/>
      <c r="E3" s="8"/>
      <c r="F3" s="141" t="s">
        <v>46</v>
      </c>
      <c r="G3" s="141"/>
    </row>
    <row r="4" spans="1:7" ht="22.5" customHeight="1" thickBot="1" x14ac:dyDescent="0.2">
      <c r="A4" s="89" t="s">
        <v>25</v>
      </c>
      <c r="B4" s="8"/>
      <c r="C4" s="8"/>
      <c r="D4" s="8"/>
      <c r="E4" s="8"/>
      <c r="F4" s="8"/>
      <c r="G4" s="93" t="s">
        <v>10</v>
      </c>
    </row>
    <row r="5" spans="1:7" ht="18" customHeight="1" x14ac:dyDescent="0.15">
      <c r="A5" s="143"/>
      <c r="B5" s="144"/>
      <c r="C5" s="145"/>
      <c r="D5" s="149" t="s">
        <v>22</v>
      </c>
      <c r="E5" s="150"/>
      <c r="F5" s="151"/>
      <c r="G5" s="152" t="s">
        <v>21</v>
      </c>
    </row>
    <row r="6" spans="1:7" ht="18" customHeight="1" thickBot="1" x14ac:dyDescent="0.2">
      <c r="A6" s="146"/>
      <c r="B6" s="147"/>
      <c r="C6" s="148"/>
      <c r="D6" s="46" t="s">
        <v>20</v>
      </c>
      <c r="E6" s="47" t="s">
        <v>19</v>
      </c>
      <c r="F6" s="47" t="s">
        <v>18</v>
      </c>
      <c r="G6" s="153"/>
    </row>
    <row r="7" spans="1:7" s="82" customFormat="1" ht="20.100000000000001" customHeight="1" thickTop="1" x14ac:dyDescent="0.15">
      <c r="A7" s="154" t="s">
        <v>17</v>
      </c>
      <c r="B7" s="155"/>
      <c r="C7" s="155"/>
      <c r="D7" s="138"/>
      <c r="E7" s="139"/>
      <c r="F7" s="140"/>
      <c r="G7" s="52" t="s">
        <v>42</v>
      </c>
    </row>
    <row r="8" spans="1:7" s="82" customFormat="1" ht="20.100000000000001" customHeight="1" x14ac:dyDescent="0.15">
      <c r="A8" s="156"/>
      <c r="B8" s="180" t="s">
        <v>43</v>
      </c>
      <c r="C8" s="94" t="s">
        <v>16</v>
      </c>
      <c r="D8" s="95"/>
      <c r="E8" s="96">
        <v>97000</v>
      </c>
      <c r="F8" s="96">
        <f>D8*E8</f>
        <v>0</v>
      </c>
      <c r="G8" s="83"/>
    </row>
    <row r="9" spans="1:7" s="82" customFormat="1" ht="20.100000000000001" customHeight="1" x14ac:dyDescent="0.15">
      <c r="A9" s="156"/>
      <c r="B9" s="181"/>
      <c r="C9" s="97" t="s">
        <v>15</v>
      </c>
      <c r="D9" s="98"/>
      <c r="E9" s="99">
        <v>41000</v>
      </c>
      <c r="F9" s="99">
        <f t="shared" ref="F9:F13" si="0">D9*E9</f>
        <v>0</v>
      </c>
      <c r="G9" s="84"/>
    </row>
    <row r="10" spans="1:7" s="82" customFormat="1" ht="20.100000000000001" customHeight="1" x14ac:dyDescent="0.15">
      <c r="A10" s="156"/>
      <c r="B10" s="182"/>
      <c r="C10" s="100" t="s">
        <v>14</v>
      </c>
      <c r="D10" s="101"/>
      <c r="E10" s="102">
        <v>16000</v>
      </c>
      <c r="F10" s="102">
        <f t="shared" si="0"/>
        <v>0</v>
      </c>
      <c r="G10" s="85"/>
    </row>
    <row r="11" spans="1:7" s="82" customFormat="1" ht="20.100000000000001" customHeight="1" x14ac:dyDescent="0.15">
      <c r="A11" s="156"/>
      <c r="B11" s="180" t="s">
        <v>44</v>
      </c>
      <c r="C11" s="94" t="s">
        <v>16</v>
      </c>
      <c r="D11" s="95"/>
      <c r="E11" s="96">
        <v>97000</v>
      </c>
      <c r="F11" s="96">
        <f t="shared" si="0"/>
        <v>0</v>
      </c>
      <c r="G11" s="83"/>
    </row>
    <row r="12" spans="1:7" s="82" customFormat="1" ht="20.100000000000001" customHeight="1" x14ac:dyDescent="0.15">
      <c r="A12" s="156"/>
      <c r="B12" s="181"/>
      <c r="C12" s="97" t="s">
        <v>15</v>
      </c>
      <c r="D12" s="98"/>
      <c r="E12" s="99">
        <v>41000</v>
      </c>
      <c r="F12" s="99">
        <f t="shared" si="0"/>
        <v>0</v>
      </c>
      <c r="G12" s="84"/>
    </row>
    <row r="13" spans="1:7" s="82" customFormat="1" ht="20.100000000000001" customHeight="1" thickBot="1" x14ac:dyDescent="0.2">
      <c r="A13" s="156"/>
      <c r="B13" s="182"/>
      <c r="C13" s="100" t="s">
        <v>14</v>
      </c>
      <c r="D13" s="101"/>
      <c r="E13" s="102">
        <v>16000</v>
      </c>
      <c r="F13" s="102">
        <f t="shared" si="0"/>
        <v>0</v>
      </c>
      <c r="G13" s="85"/>
    </row>
    <row r="14" spans="1:7" s="82" customFormat="1" ht="20.100000000000001" customHeight="1" thickTop="1" thickBot="1" x14ac:dyDescent="0.2">
      <c r="A14" s="175" t="s">
        <v>45</v>
      </c>
      <c r="B14" s="176"/>
      <c r="C14" s="177"/>
      <c r="D14" s="86">
        <f>SUM(D8:D13)</f>
        <v>0</v>
      </c>
      <c r="E14" s="65"/>
      <c r="F14" s="87">
        <f>SUM(F8:F13)</f>
        <v>0</v>
      </c>
      <c r="G14" s="67" t="s">
        <v>33</v>
      </c>
    </row>
    <row r="15" spans="1:7" s="35" customFormat="1" ht="9.75" customHeight="1" x14ac:dyDescent="0.15">
      <c r="A15" s="10"/>
      <c r="B15" s="10"/>
      <c r="C15" s="10"/>
      <c r="D15" s="11"/>
      <c r="E15" s="12"/>
      <c r="F15" s="11"/>
      <c r="G15" s="12"/>
    </row>
    <row r="16" spans="1:7" s="35" customFormat="1" ht="22.5" customHeight="1" thickBot="1" x14ac:dyDescent="0.2">
      <c r="A16" s="89" t="s">
        <v>26</v>
      </c>
      <c r="B16" s="8"/>
      <c r="C16" s="8"/>
      <c r="D16" s="8"/>
      <c r="E16" s="8"/>
      <c r="F16" s="8"/>
      <c r="G16" s="93" t="s">
        <v>10</v>
      </c>
    </row>
    <row r="17" spans="1:7" ht="18" customHeight="1" x14ac:dyDescent="0.15">
      <c r="A17" s="143"/>
      <c r="B17" s="144"/>
      <c r="C17" s="145"/>
      <c r="D17" s="149" t="s">
        <v>22</v>
      </c>
      <c r="E17" s="150"/>
      <c r="F17" s="151"/>
      <c r="G17" s="152" t="s">
        <v>21</v>
      </c>
    </row>
    <row r="18" spans="1:7" ht="18" customHeight="1" thickBot="1" x14ac:dyDescent="0.2">
      <c r="A18" s="146"/>
      <c r="B18" s="147"/>
      <c r="C18" s="148"/>
      <c r="D18" s="46" t="s">
        <v>20</v>
      </c>
      <c r="E18" s="47" t="s">
        <v>19</v>
      </c>
      <c r="F18" s="47" t="s">
        <v>18</v>
      </c>
      <c r="G18" s="153"/>
    </row>
    <row r="19" spans="1:7" ht="20.100000000000001" customHeight="1" thickTop="1" x14ac:dyDescent="0.15">
      <c r="A19" s="51" t="s">
        <v>29</v>
      </c>
      <c r="B19" s="41"/>
      <c r="C19" s="42"/>
      <c r="D19" s="45"/>
      <c r="E19" s="43"/>
      <c r="F19" s="43"/>
      <c r="G19" s="52" t="s">
        <v>50</v>
      </c>
    </row>
    <row r="20" spans="1:7" ht="20.100000000000001" customHeight="1" x14ac:dyDescent="0.15">
      <c r="A20" s="53"/>
      <c r="B20" s="162" t="s">
        <v>23</v>
      </c>
      <c r="C20" s="103" t="s">
        <v>13</v>
      </c>
      <c r="D20" s="95"/>
      <c r="E20" s="96">
        <v>436000</v>
      </c>
      <c r="F20" s="96">
        <f>D20*E20</f>
        <v>0</v>
      </c>
      <c r="G20" s="54"/>
    </row>
    <row r="21" spans="1:7" ht="20.100000000000001" customHeight="1" x14ac:dyDescent="0.15">
      <c r="A21" s="55"/>
      <c r="B21" s="163"/>
      <c r="C21" s="104" t="s">
        <v>12</v>
      </c>
      <c r="D21" s="98"/>
      <c r="E21" s="99">
        <v>211000</v>
      </c>
      <c r="F21" s="99">
        <f>D21*E21</f>
        <v>0</v>
      </c>
      <c r="G21" s="56"/>
    </row>
    <row r="22" spans="1:7" ht="20.100000000000001" customHeight="1" x14ac:dyDescent="0.15">
      <c r="A22" s="55"/>
      <c r="B22" s="163"/>
      <c r="C22" s="105" t="s">
        <v>11</v>
      </c>
      <c r="D22" s="101"/>
      <c r="E22" s="102">
        <v>74000</v>
      </c>
      <c r="F22" s="102">
        <f>D22*E22</f>
        <v>0</v>
      </c>
      <c r="G22" s="57"/>
    </row>
    <row r="23" spans="1:7" ht="20.100000000000001" customHeight="1" x14ac:dyDescent="0.15">
      <c r="A23" s="51"/>
      <c r="B23" s="164"/>
      <c r="C23" s="40" t="s">
        <v>41</v>
      </c>
      <c r="D23" s="48">
        <f>SUM(D20:D22)</f>
        <v>0</v>
      </c>
      <c r="E23" s="36"/>
      <c r="F23" s="48">
        <f>SUM(F20:F22)</f>
        <v>0</v>
      </c>
      <c r="G23" s="58"/>
    </row>
    <row r="24" spans="1:7" ht="20.100000000000001" customHeight="1" x14ac:dyDescent="0.15">
      <c r="A24" s="55"/>
      <c r="B24" s="162" t="s">
        <v>24</v>
      </c>
      <c r="C24" s="103" t="s">
        <v>13</v>
      </c>
      <c r="D24" s="95"/>
      <c r="E24" s="96">
        <v>436000</v>
      </c>
      <c r="F24" s="96">
        <f>D24*E24</f>
        <v>0</v>
      </c>
      <c r="G24" s="54"/>
    </row>
    <row r="25" spans="1:7" ht="20.100000000000001" customHeight="1" x14ac:dyDescent="0.15">
      <c r="A25" s="55"/>
      <c r="B25" s="163"/>
      <c r="C25" s="104" t="s">
        <v>12</v>
      </c>
      <c r="D25" s="98"/>
      <c r="E25" s="99">
        <v>211000</v>
      </c>
      <c r="F25" s="99">
        <f>D25*E25</f>
        <v>0</v>
      </c>
      <c r="G25" s="56"/>
    </row>
    <row r="26" spans="1:7" ht="20.100000000000001" customHeight="1" x14ac:dyDescent="0.15">
      <c r="A26" s="55"/>
      <c r="B26" s="163"/>
      <c r="C26" s="106" t="s">
        <v>27</v>
      </c>
      <c r="D26" s="107"/>
      <c r="E26" s="108">
        <v>16000</v>
      </c>
      <c r="F26" s="108">
        <f>D26*E26</f>
        <v>0</v>
      </c>
      <c r="G26" s="59"/>
    </row>
    <row r="27" spans="1:7" ht="20.100000000000001" customHeight="1" x14ac:dyDescent="0.15">
      <c r="A27" s="55"/>
      <c r="B27" s="163"/>
      <c r="C27" s="105" t="s">
        <v>11</v>
      </c>
      <c r="D27" s="101"/>
      <c r="E27" s="102">
        <v>74000</v>
      </c>
      <c r="F27" s="102">
        <f>D27*E27</f>
        <v>0</v>
      </c>
      <c r="G27" s="57"/>
    </row>
    <row r="28" spans="1:7" ht="20.100000000000001" customHeight="1" x14ac:dyDescent="0.15">
      <c r="A28" s="51"/>
      <c r="B28" s="164"/>
      <c r="C28" s="40" t="s">
        <v>34</v>
      </c>
      <c r="D28" s="48">
        <f>SUM(D24:D27)</f>
        <v>0</v>
      </c>
      <c r="E28" s="36"/>
      <c r="F28" s="9">
        <f>SUM(F24:F27)</f>
        <v>0</v>
      </c>
      <c r="G28" s="58"/>
    </row>
    <row r="29" spans="1:7" ht="20.100000000000001" customHeight="1" thickBot="1" x14ac:dyDescent="0.2">
      <c r="A29" s="60"/>
      <c r="B29" s="178" t="s">
        <v>35</v>
      </c>
      <c r="C29" s="179"/>
      <c r="D29" s="49">
        <f>D23+D28</f>
        <v>0</v>
      </c>
      <c r="E29" s="50"/>
      <c r="F29" s="49">
        <f>F23+F28</f>
        <v>0</v>
      </c>
      <c r="G29" s="61"/>
    </row>
    <row r="30" spans="1:7" ht="20.100000000000001" customHeight="1" thickTop="1" x14ac:dyDescent="0.15">
      <c r="A30" s="51" t="s">
        <v>30</v>
      </c>
      <c r="B30" s="41"/>
      <c r="C30" s="42"/>
      <c r="D30" s="45"/>
      <c r="E30" s="43"/>
      <c r="F30" s="43"/>
      <c r="G30" s="52" t="s">
        <v>50</v>
      </c>
    </row>
    <row r="31" spans="1:7" ht="20.100000000000001" customHeight="1" x14ac:dyDescent="0.15">
      <c r="A31" s="53"/>
      <c r="B31" s="162" t="s">
        <v>23</v>
      </c>
      <c r="C31" s="103" t="s">
        <v>13</v>
      </c>
      <c r="D31" s="95"/>
      <c r="E31" s="96">
        <v>301000</v>
      </c>
      <c r="F31" s="96">
        <f>D31*E31</f>
        <v>0</v>
      </c>
      <c r="G31" s="54"/>
    </row>
    <row r="32" spans="1:7" ht="20.100000000000001" customHeight="1" x14ac:dyDescent="0.15">
      <c r="A32" s="55"/>
      <c r="B32" s="163"/>
      <c r="C32" s="104" t="s">
        <v>12</v>
      </c>
      <c r="D32" s="98"/>
      <c r="E32" s="99">
        <v>211000</v>
      </c>
      <c r="F32" s="99">
        <f>D32*E32</f>
        <v>0</v>
      </c>
      <c r="G32" s="56"/>
    </row>
    <row r="33" spans="1:7" ht="20.100000000000001" customHeight="1" x14ac:dyDescent="0.15">
      <c r="A33" s="55"/>
      <c r="B33" s="163"/>
      <c r="C33" s="105" t="s">
        <v>11</v>
      </c>
      <c r="D33" s="101"/>
      <c r="E33" s="102">
        <v>71000</v>
      </c>
      <c r="F33" s="102">
        <f>D33*E33</f>
        <v>0</v>
      </c>
      <c r="G33" s="57"/>
    </row>
    <row r="34" spans="1:7" ht="20.100000000000001" customHeight="1" x14ac:dyDescent="0.15">
      <c r="A34" s="51"/>
      <c r="B34" s="164"/>
      <c r="C34" s="40" t="s">
        <v>36</v>
      </c>
      <c r="D34" s="48">
        <f>SUM(D31:D33)</f>
        <v>0</v>
      </c>
      <c r="E34" s="36"/>
      <c r="F34" s="9">
        <f>SUM(F31:F33)</f>
        <v>0</v>
      </c>
      <c r="G34" s="58"/>
    </row>
    <row r="35" spans="1:7" ht="20.100000000000001" customHeight="1" x14ac:dyDescent="0.15">
      <c r="A35" s="55"/>
      <c r="B35" s="162" t="s">
        <v>24</v>
      </c>
      <c r="C35" s="103" t="s">
        <v>13</v>
      </c>
      <c r="D35" s="95"/>
      <c r="E35" s="96">
        <v>301000</v>
      </c>
      <c r="F35" s="96">
        <f>D35*E35</f>
        <v>0</v>
      </c>
      <c r="G35" s="54"/>
    </row>
    <row r="36" spans="1:7" ht="20.100000000000001" customHeight="1" x14ac:dyDescent="0.15">
      <c r="A36" s="55"/>
      <c r="B36" s="163"/>
      <c r="C36" s="104" t="s">
        <v>12</v>
      </c>
      <c r="D36" s="98"/>
      <c r="E36" s="99">
        <v>211000</v>
      </c>
      <c r="F36" s="99">
        <f>D36*E36</f>
        <v>0</v>
      </c>
      <c r="G36" s="56"/>
    </row>
    <row r="37" spans="1:7" ht="20.100000000000001" customHeight="1" x14ac:dyDescent="0.15">
      <c r="A37" s="55"/>
      <c r="B37" s="163"/>
      <c r="C37" s="106" t="s">
        <v>27</v>
      </c>
      <c r="D37" s="107"/>
      <c r="E37" s="108">
        <v>16000</v>
      </c>
      <c r="F37" s="108">
        <f>D37*E37</f>
        <v>0</v>
      </c>
      <c r="G37" s="59"/>
    </row>
    <row r="38" spans="1:7" ht="20.100000000000001" customHeight="1" x14ac:dyDescent="0.15">
      <c r="A38" s="55"/>
      <c r="B38" s="163"/>
      <c r="C38" s="105" t="s">
        <v>11</v>
      </c>
      <c r="D38" s="101"/>
      <c r="E38" s="102">
        <v>71000</v>
      </c>
      <c r="F38" s="102">
        <f>D38*E38</f>
        <v>0</v>
      </c>
      <c r="G38" s="57"/>
    </row>
    <row r="39" spans="1:7" ht="20.100000000000001" customHeight="1" x14ac:dyDescent="0.15">
      <c r="A39" s="51"/>
      <c r="B39" s="164"/>
      <c r="C39" s="40" t="s">
        <v>37</v>
      </c>
      <c r="D39" s="48">
        <f>SUM(D35:D38)</f>
        <v>0</v>
      </c>
      <c r="E39" s="36"/>
      <c r="F39" s="9">
        <f>SUM(F35:F38)</f>
        <v>0</v>
      </c>
      <c r="G39" s="58"/>
    </row>
    <row r="40" spans="1:7" ht="20.100000000000001" customHeight="1" thickBot="1" x14ac:dyDescent="0.2">
      <c r="A40" s="51"/>
      <c r="B40" s="165" t="s">
        <v>38</v>
      </c>
      <c r="C40" s="166"/>
      <c r="D40" s="44">
        <f>D34+D39</f>
        <v>0</v>
      </c>
      <c r="E40" s="63"/>
      <c r="F40" s="44">
        <f>F34+F39</f>
        <v>0</v>
      </c>
      <c r="G40" s="62"/>
    </row>
    <row r="41" spans="1:7" ht="20.100000000000001" customHeight="1" thickTop="1" thickBot="1" x14ac:dyDescent="0.2">
      <c r="A41" s="167" t="s">
        <v>39</v>
      </c>
      <c r="B41" s="168"/>
      <c r="C41" s="169"/>
      <c r="D41" s="64">
        <f>D29+D40</f>
        <v>0</v>
      </c>
      <c r="E41" s="65"/>
      <c r="F41" s="66">
        <f>F29+F40</f>
        <v>0</v>
      </c>
      <c r="G41" s="67" t="s">
        <v>40</v>
      </c>
    </row>
    <row r="42" spans="1:7" ht="19.5" customHeight="1" x14ac:dyDescent="0.15">
      <c r="A42" s="10"/>
      <c r="B42" s="10"/>
      <c r="C42" s="10"/>
      <c r="D42" s="11"/>
      <c r="E42" s="12"/>
      <c r="F42" s="11"/>
      <c r="G42" s="12"/>
    </row>
    <row r="43" spans="1:7" ht="23.25" customHeight="1" x14ac:dyDescent="0.15">
      <c r="A43" s="88" t="s">
        <v>65</v>
      </c>
      <c r="B43" s="8"/>
      <c r="C43" s="8"/>
      <c r="D43" s="8"/>
      <c r="E43" s="8"/>
      <c r="F43" s="141" t="s">
        <v>47</v>
      </c>
      <c r="G43" s="141"/>
    </row>
    <row r="44" spans="1:7" ht="22.5" customHeight="1" thickBot="1" x14ac:dyDescent="0.2">
      <c r="A44" s="89" t="s">
        <v>25</v>
      </c>
      <c r="B44" s="8"/>
      <c r="C44" s="8"/>
      <c r="D44" s="8"/>
      <c r="E44" s="8"/>
      <c r="F44" s="8"/>
      <c r="G44" s="93" t="s">
        <v>10</v>
      </c>
    </row>
    <row r="45" spans="1:7" ht="18" customHeight="1" x14ac:dyDescent="0.15">
      <c r="A45" s="143"/>
      <c r="B45" s="144"/>
      <c r="C45" s="145"/>
      <c r="D45" s="149" t="s">
        <v>22</v>
      </c>
      <c r="E45" s="150"/>
      <c r="F45" s="151"/>
      <c r="G45" s="152" t="s">
        <v>21</v>
      </c>
    </row>
    <row r="46" spans="1:7" ht="18" customHeight="1" thickBot="1" x14ac:dyDescent="0.2">
      <c r="A46" s="146"/>
      <c r="B46" s="147"/>
      <c r="C46" s="148"/>
      <c r="D46" s="46" t="s">
        <v>20</v>
      </c>
      <c r="E46" s="47" t="s">
        <v>19</v>
      </c>
      <c r="F46" s="47" t="s">
        <v>18</v>
      </c>
      <c r="G46" s="153"/>
    </row>
    <row r="47" spans="1:7" s="82" customFormat="1" ht="20.100000000000001" customHeight="1" thickTop="1" x14ac:dyDescent="0.15">
      <c r="A47" s="154" t="s">
        <v>17</v>
      </c>
      <c r="B47" s="155"/>
      <c r="C47" s="155"/>
      <c r="D47" s="138"/>
      <c r="E47" s="139"/>
      <c r="F47" s="140"/>
      <c r="G47" s="52" t="s">
        <v>42</v>
      </c>
    </row>
    <row r="48" spans="1:7" s="82" customFormat="1" ht="20.100000000000001" customHeight="1" x14ac:dyDescent="0.15">
      <c r="A48" s="156"/>
      <c r="B48" s="157" t="s">
        <v>43</v>
      </c>
      <c r="C48" s="94" t="s">
        <v>16</v>
      </c>
      <c r="D48" s="95"/>
      <c r="E48" s="96">
        <v>68000</v>
      </c>
      <c r="F48" s="96">
        <f>D48*E48</f>
        <v>0</v>
      </c>
      <c r="G48" s="83"/>
    </row>
    <row r="49" spans="1:7" s="82" customFormat="1" ht="20.100000000000001" customHeight="1" x14ac:dyDescent="0.15">
      <c r="A49" s="156"/>
      <c r="B49" s="158"/>
      <c r="C49" s="97" t="s">
        <v>15</v>
      </c>
      <c r="D49" s="98"/>
      <c r="E49" s="99">
        <v>29000</v>
      </c>
      <c r="F49" s="99">
        <f t="shared" ref="F49:F53" si="1">D49*E49</f>
        <v>0</v>
      </c>
      <c r="G49" s="84"/>
    </row>
    <row r="50" spans="1:7" s="82" customFormat="1" ht="20.100000000000001" customHeight="1" x14ac:dyDescent="0.15">
      <c r="A50" s="156"/>
      <c r="B50" s="159"/>
      <c r="C50" s="100" t="s">
        <v>14</v>
      </c>
      <c r="D50" s="101"/>
      <c r="E50" s="102">
        <v>11000</v>
      </c>
      <c r="F50" s="102">
        <f t="shared" si="1"/>
        <v>0</v>
      </c>
      <c r="G50" s="85"/>
    </row>
    <row r="51" spans="1:7" s="82" customFormat="1" ht="20.100000000000001" customHeight="1" x14ac:dyDescent="0.15">
      <c r="A51" s="156"/>
      <c r="B51" s="157" t="s">
        <v>44</v>
      </c>
      <c r="C51" s="94" t="s">
        <v>16</v>
      </c>
      <c r="D51" s="95"/>
      <c r="E51" s="96">
        <v>68000</v>
      </c>
      <c r="F51" s="96">
        <f t="shared" si="1"/>
        <v>0</v>
      </c>
      <c r="G51" s="83"/>
    </row>
    <row r="52" spans="1:7" s="82" customFormat="1" ht="20.100000000000001" customHeight="1" x14ac:dyDescent="0.15">
      <c r="A52" s="156"/>
      <c r="B52" s="158"/>
      <c r="C52" s="97" t="s">
        <v>15</v>
      </c>
      <c r="D52" s="98"/>
      <c r="E52" s="99">
        <v>29000</v>
      </c>
      <c r="F52" s="99">
        <f t="shared" si="1"/>
        <v>0</v>
      </c>
      <c r="G52" s="84"/>
    </row>
    <row r="53" spans="1:7" s="82" customFormat="1" ht="20.100000000000001" customHeight="1" thickBot="1" x14ac:dyDescent="0.2">
      <c r="A53" s="156"/>
      <c r="B53" s="159"/>
      <c r="C53" s="100" t="s">
        <v>14</v>
      </c>
      <c r="D53" s="101"/>
      <c r="E53" s="102">
        <v>11000</v>
      </c>
      <c r="F53" s="102">
        <f t="shared" si="1"/>
        <v>0</v>
      </c>
      <c r="G53" s="85"/>
    </row>
    <row r="54" spans="1:7" s="82" customFormat="1" ht="20.100000000000001" customHeight="1" thickTop="1" thickBot="1" x14ac:dyDescent="0.2">
      <c r="A54" s="175" t="s">
        <v>45</v>
      </c>
      <c r="B54" s="176"/>
      <c r="C54" s="177"/>
      <c r="D54" s="86">
        <f>SUM(D48:D53)</f>
        <v>0</v>
      </c>
      <c r="E54" s="65"/>
      <c r="F54" s="87">
        <f>SUM(F48:F53)</f>
        <v>0</v>
      </c>
      <c r="G54" s="67" t="s">
        <v>48</v>
      </c>
    </row>
    <row r="55" spans="1:7" s="35" customFormat="1" ht="9.75" customHeight="1" x14ac:dyDescent="0.15">
      <c r="A55" s="10"/>
      <c r="B55" s="10"/>
      <c r="C55" s="10"/>
      <c r="D55" s="11"/>
      <c r="E55" s="12"/>
      <c r="F55" s="11"/>
      <c r="G55" s="12"/>
    </row>
    <row r="56" spans="1:7" s="35" customFormat="1" ht="22.5" customHeight="1" thickBot="1" x14ac:dyDescent="0.2">
      <c r="A56" s="89" t="s">
        <v>26</v>
      </c>
      <c r="B56" s="8"/>
      <c r="C56" s="8"/>
      <c r="D56" s="8"/>
      <c r="E56" s="8"/>
      <c r="F56" s="8"/>
      <c r="G56" s="93" t="s">
        <v>10</v>
      </c>
    </row>
    <row r="57" spans="1:7" ht="18" customHeight="1" x14ac:dyDescent="0.15">
      <c r="A57" s="143"/>
      <c r="B57" s="144"/>
      <c r="C57" s="145"/>
      <c r="D57" s="149" t="s">
        <v>22</v>
      </c>
      <c r="E57" s="150"/>
      <c r="F57" s="151"/>
      <c r="G57" s="152" t="s">
        <v>21</v>
      </c>
    </row>
    <row r="58" spans="1:7" ht="18" customHeight="1" thickBot="1" x14ac:dyDescent="0.2">
      <c r="A58" s="146"/>
      <c r="B58" s="147"/>
      <c r="C58" s="148"/>
      <c r="D58" s="46" t="s">
        <v>20</v>
      </c>
      <c r="E58" s="47" t="s">
        <v>19</v>
      </c>
      <c r="F58" s="47" t="s">
        <v>18</v>
      </c>
      <c r="G58" s="153"/>
    </row>
    <row r="59" spans="1:7" ht="20.100000000000001" customHeight="1" thickTop="1" x14ac:dyDescent="0.15">
      <c r="A59" s="51" t="s">
        <v>29</v>
      </c>
      <c r="B59" s="41"/>
      <c r="C59" s="42"/>
      <c r="D59" s="45"/>
      <c r="E59" s="43"/>
      <c r="F59" s="43"/>
      <c r="G59" s="52" t="s">
        <v>50</v>
      </c>
    </row>
    <row r="60" spans="1:7" ht="20.100000000000001" customHeight="1" x14ac:dyDescent="0.15">
      <c r="A60" s="53"/>
      <c r="B60" s="162" t="s">
        <v>23</v>
      </c>
      <c r="C60" s="103" t="s">
        <v>13</v>
      </c>
      <c r="D60" s="95"/>
      <c r="E60" s="96">
        <v>305000</v>
      </c>
      <c r="F60" s="96">
        <f>D60*E60</f>
        <v>0</v>
      </c>
      <c r="G60" s="54"/>
    </row>
    <row r="61" spans="1:7" ht="20.100000000000001" customHeight="1" x14ac:dyDescent="0.15">
      <c r="A61" s="55"/>
      <c r="B61" s="163"/>
      <c r="C61" s="104" t="s">
        <v>12</v>
      </c>
      <c r="D61" s="98"/>
      <c r="E61" s="99">
        <v>148000</v>
      </c>
      <c r="F61" s="99">
        <f>D61*E61</f>
        <v>0</v>
      </c>
      <c r="G61" s="56"/>
    </row>
    <row r="62" spans="1:7" ht="20.100000000000001" customHeight="1" x14ac:dyDescent="0.15">
      <c r="A62" s="55"/>
      <c r="B62" s="163"/>
      <c r="C62" s="105" t="s">
        <v>11</v>
      </c>
      <c r="D62" s="101"/>
      <c r="E62" s="102">
        <v>52000</v>
      </c>
      <c r="F62" s="102">
        <f>D62*E62</f>
        <v>0</v>
      </c>
      <c r="G62" s="57"/>
    </row>
    <row r="63" spans="1:7" ht="20.100000000000001" customHeight="1" x14ac:dyDescent="0.15">
      <c r="A63" s="51"/>
      <c r="B63" s="164"/>
      <c r="C63" s="40" t="s">
        <v>41</v>
      </c>
      <c r="D63" s="48">
        <f>SUM(D60:D62)</f>
        <v>0</v>
      </c>
      <c r="E63" s="36"/>
      <c r="F63" s="48">
        <f>SUM(F60:F62)</f>
        <v>0</v>
      </c>
      <c r="G63" s="58"/>
    </row>
    <row r="64" spans="1:7" ht="20.100000000000001" customHeight="1" x14ac:dyDescent="0.15">
      <c r="A64" s="55"/>
      <c r="B64" s="162" t="s">
        <v>24</v>
      </c>
      <c r="C64" s="103" t="s">
        <v>13</v>
      </c>
      <c r="D64" s="95"/>
      <c r="E64" s="96">
        <v>305000</v>
      </c>
      <c r="F64" s="96">
        <f>D64*E64</f>
        <v>0</v>
      </c>
      <c r="G64" s="54"/>
    </row>
    <row r="65" spans="1:7" ht="20.100000000000001" customHeight="1" x14ac:dyDescent="0.15">
      <c r="A65" s="55"/>
      <c r="B65" s="163"/>
      <c r="C65" s="104" t="s">
        <v>12</v>
      </c>
      <c r="D65" s="98"/>
      <c r="E65" s="99">
        <v>148000</v>
      </c>
      <c r="F65" s="99">
        <f>D65*E65</f>
        <v>0</v>
      </c>
      <c r="G65" s="56"/>
    </row>
    <row r="66" spans="1:7" ht="20.100000000000001" customHeight="1" x14ac:dyDescent="0.15">
      <c r="A66" s="55"/>
      <c r="B66" s="163"/>
      <c r="C66" s="106" t="s">
        <v>27</v>
      </c>
      <c r="D66" s="107"/>
      <c r="E66" s="108">
        <v>11000</v>
      </c>
      <c r="F66" s="108">
        <f>D66*E66</f>
        <v>0</v>
      </c>
      <c r="G66" s="59"/>
    </row>
    <row r="67" spans="1:7" ht="20.100000000000001" customHeight="1" x14ac:dyDescent="0.15">
      <c r="A67" s="55"/>
      <c r="B67" s="163"/>
      <c r="C67" s="105" t="s">
        <v>11</v>
      </c>
      <c r="D67" s="101"/>
      <c r="E67" s="102">
        <v>52000</v>
      </c>
      <c r="F67" s="102">
        <f>D67*E67</f>
        <v>0</v>
      </c>
      <c r="G67" s="57"/>
    </row>
    <row r="68" spans="1:7" ht="20.100000000000001" customHeight="1" x14ac:dyDescent="0.15">
      <c r="A68" s="51"/>
      <c r="B68" s="164"/>
      <c r="C68" s="40" t="s">
        <v>34</v>
      </c>
      <c r="D68" s="48">
        <f>SUM(D64:D67)</f>
        <v>0</v>
      </c>
      <c r="E68" s="36"/>
      <c r="F68" s="9">
        <f>SUM(F64:F67)</f>
        <v>0</v>
      </c>
      <c r="G68" s="58"/>
    </row>
    <row r="69" spans="1:7" ht="20.100000000000001" customHeight="1" thickBot="1" x14ac:dyDescent="0.2">
      <c r="A69" s="60"/>
      <c r="B69" s="178" t="s">
        <v>35</v>
      </c>
      <c r="C69" s="179"/>
      <c r="D69" s="49">
        <f>D63+D68</f>
        <v>0</v>
      </c>
      <c r="E69" s="50"/>
      <c r="F69" s="49">
        <f>F63+F68</f>
        <v>0</v>
      </c>
      <c r="G69" s="61"/>
    </row>
    <row r="70" spans="1:7" ht="20.100000000000001" customHeight="1" thickTop="1" x14ac:dyDescent="0.15">
      <c r="A70" s="51" t="s">
        <v>30</v>
      </c>
      <c r="B70" s="41"/>
      <c r="C70" s="42"/>
      <c r="D70" s="45"/>
      <c r="E70" s="43"/>
      <c r="F70" s="43"/>
      <c r="G70" s="52" t="s">
        <v>50</v>
      </c>
    </row>
    <row r="71" spans="1:7" ht="20.100000000000001" customHeight="1" x14ac:dyDescent="0.15">
      <c r="A71" s="53"/>
      <c r="B71" s="162" t="s">
        <v>23</v>
      </c>
      <c r="C71" s="103" t="s">
        <v>13</v>
      </c>
      <c r="D71" s="95"/>
      <c r="E71" s="96">
        <v>211000</v>
      </c>
      <c r="F71" s="96">
        <f>D71*E71</f>
        <v>0</v>
      </c>
      <c r="G71" s="54"/>
    </row>
    <row r="72" spans="1:7" ht="20.100000000000001" customHeight="1" x14ac:dyDescent="0.15">
      <c r="A72" s="55"/>
      <c r="B72" s="163"/>
      <c r="C72" s="21" t="s">
        <v>12</v>
      </c>
      <c r="D72" s="16"/>
      <c r="E72" s="17">
        <v>148000</v>
      </c>
      <c r="F72" s="17">
        <f>D72*E72</f>
        <v>0</v>
      </c>
      <c r="G72" s="56"/>
    </row>
    <row r="73" spans="1:7" ht="20.100000000000001" customHeight="1" x14ac:dyDescent="0.15">
      <c r="A73" s="55"/>
      <c r="B73" s="163"/>
      <c r="C73" s="18" t="s">
        <v>11</v>
      </c>
      <c r="D73" s="19"/>
      <c r="E73" s="20">
        <v>50000</v>
      </c>
      <c r="F73" s="20">
        <f>D73*E73</f>
        <v>0</v>
      </c>
      <c r="G73" s="57"/>
    </row>
    <row r="74" spans="1:7" ht="20.100000000000001" customHeight="1" x14ac:dyDescent="0.15">
      <c r="A74" s="51"/>
      <c r="B74" s="164"/>
      <c r="C74" s="40" t="s">
        <v>36</v>
      </c>
      <c r="D74" s="48">
        <f>SUM(D71:D73)</f>
        <v>0</v>
      </c>
      <c r="E74" s="36"/>
      <c r="F74" s="9">
        <f>SUM(F71:F73)</f>
        <v>0</v>
      </c>
      <c r="G74" s="58"/>
    </row>
    <row r="75" spans="1:7" ht="20.100000000000001" customHeight="1" x14ac:dyDescent="0.15">
      <c r="A75" s="55"/>
      <c r="B75" s="162" t="s">
        <v>24</v>
      </c>
      <c r="C75" s="13" t="s">
        <v>13</v>
      </c>
      <c r="D75" s="14"/>
      <c r="E75" s="15">
        <v>211000</v>
      </c>
      <c r="F75" s="15">
        <f>D75*E75</f>
        <v>0</v>
      </c>
      <c r="G75" s="54"/>
    </row>
    <row r="76" spans="1:7" ht="20.100000000000001" customHeight="1" x14ac:dyDescent="0.15">
      <c r="A76" s="55"/>
      <c r="B76" s="163"/>
      <c r="C76" s="21" t="s">
        <v>12</v>
      </c>
      <c r="D76" s="16"/>
      <c r="E76" s="17">
        <v>148000</v>
      </c>
      <c r="F76" s="17">
        <f>D76*E76</f>
        <v>0</v>
      </c>
      <c r="G76" s="56"/>
    </row>
    <row r="77" spans="1:7" ht="20.100000000000001" customHeight="1" x14ac:dyDescent="0.15">
      <c r="A77" s="55"/>
      <c r="B77" s="163"/>
      <c r="C77" s="37" t="s">
        <v>27</v>
      </c>
      <c r="D77" s="38"/>
      <c r="E77" s="39">
        <v>11000</v>
      </c>
      <c r="F77" s="39">
        <f>D77*E77</f>
        <v>0</v>
      </c>
      <c r="G77" s="59"/>
    </row>
    <row r="78" spans="1:7" ht="20.100000000000001" customHeight="1" x14ac:dyDescent="0.15">
      <c r="A78" s="55"/>
      <c r="B78" s="163"/>
      <c r="C78" s="18" t="s">
        <v>11</v>
      </c>
      <c r="D78" s="19"/>
      <c r="E78" s="20">
        <v>50000</v>
      </c>
      <c r="F78" s="20">
        <f>D78*E78</f>
        <v>0</v>
      </c>
      <c r="G78" s="57"/>
    </row>
    <row r="79" spans="1:7" ht="20.100000000000001" customHeight="1" x14ac:dyDescent="0.15">
      <c r="A79" s="51"/>
      <c r="B79" s="164"/>
      <c r="C79" s="40" t="s">
        <v>37</v>
      </c>
      <c r="D79" s="48">
        <f>SUM(D75:D78)</f>
        <v>0</v>
      </c>
      <c r="E79" s="36"/>
      <c r="F79" s="9">
        <f>SUM(F75:F78)</f>
        <v>0</v>
      </c>
      <c r="G79" s="58"/>
    </row>
    <row r="80" spans="1:7" ht="20.100000000000001" customHeight="1" thickBot="1" x14ac:dyDescent="0.2">
      <c r="A80" s="51"/>
      <c r="B80" s="165" t="s">
        <v>38</v>
      </c>
      <c r="C80" s="166"/>
      <c r="D80" s="44">
        <f>D74+D79</f>
        <v>0</v>
      </c>
      <c r="E80" s="63"/>
      <c r="F80" s="44">
        <f>F74+F79</f>
        <v>0</v>
      </c>
      <c r="G80" s="62"/>
    </row>
    <row r="81" spans="1:7" ht="20.100000000000001" customHeight="1" thickTop="1" thickBot="1" x14ac:dyDescent="0.2">
      <c r="A81" s="167" t="s">
        <v>39</v>
      </c>
      <c r="B81" s="168"/>
      <c r="C81" s="169"/>
      <c r="D81" s="64">
        <f>D69+D80</f>
        <v>0</v>
      </c>
      <c r="E81" s="65"/>
      <c r="F81" s="66">
        <f>F69+F80</f>
        <v>0</v>
      </c>
      <c r="G81" s="67" t="s">
        <v>49</v>
      </c>
    </row>
    <row r="82" spans="1:7" ht="20.100000000000001" customHeight="1" x14ac:dyDescent="0.15">
      <c r="A82" s="10"/>
      <c r="B82" s="10"/>
      <c r="C82" s="10"/>
      <c r="D82" s="11"/>
      <c r="E82" s="12"/>
      <c r="F82" s="11"/>
      <c r="G82" s="91"/>
    </row>
    <row r="83" spans="1:7" ht="18" customHeight="1" thickBot="1" x14ac:dyDescent="0.2">
      <c r="A83" s="22" t="s">
        <v>66</v>
      </c>
      <c r="B83" s="8"/>
      <c r="C83" s="8"/>
      <c r="D83" s="8"/>
      <c r="E83" s="8"/>
      <c r="F83" s="8"/>
      <c r="G83" s="6" t="s">
        <v>10</v>
      </c>
    </row>
    <row r="84" spans="1:7" ht="29.25" customHeight="1" x14ac:dyDescent="0.15">
      <c r="A84" s="160" t="s">
        <v>9</v>
      </c>
      <c r="B84" s="161"/>
      <c r="C84" s="71" t="s">
        <v>8</v>
      </c>
      <c r="D84" s="170" t="s">
        <v>7</v>
      </c>
      <c r="E84" s="171"/>
      <c r="F84" s="171"/>
      <c r="G84" s="172"/>
    </row>
    <row r="85" spans="1:7" ht="24.75" customHeight="1" x14ac:dyDescent="0.15">
      <c r="A85" s="72" t="s">
        <v>6</v>
      </c>
      <c r="B85" s="4"/>
      <c r="C85" s="3"/>
      <c r="D85" s="5"/>
      <c r="E85" s="2"/>
      <c r="F85" s="1"/>
      <c r="G85" s="73"/>
    </row>
    <row r="86" spans="1:7" ht="24.75" customHeight="1" x14ac:dyDescent="0.15">
      <c r="A86" s="72" t="s">
        <v>5</v>
      </c>
      <c r="B86" s="4"/>
      <c r="C86" s="3">
        <f>SUBTOTAL(9,C87:C87)</f>
        <v>0</v>
      </c>
      <c r="D86" s="5"/>
      <c r="E86" s="2"/>
      <c r="F86" s="1"/>
      <c r="G86" s="73"/>
    </row>
    <row r="87" spans="1:7" ht="24.75" customHeight="1" x14ac:dyDescent="0.15">
      <c r="A87" s="74" t="s">
        <v>4</v>
      </c>
      <c r="B87" s="23"/>
      <c r="C87" s="24"/>
      <c r="D87" s="25"/>
      <c r="E87" s="26"/>
      <c r="F87" s="27"/>
      <c r="G87" s="75"/>
    </row>
    <row r="88" spans="1:7" ht="24.75" customHeight="1" x14ac:dyDescent="0.15">
      <c r="A88" s="72" t="s">
        <v>3</v>
      </c>
      <c r="B88" s="4"/>
      <c r="C88" s="3">
        <f>SUBTOTAL(9,C89:C89)</f>
        <v>0</v>
      </c>
      <c r="D88" s="5"/>
      <c r="E88" s="2"/>
      <c r="F88" s="1"/>
      <c r="G88" s="73"/>
    </row>
    <row r="89" spans="1:7" ht="24.75" customHeight="1" x14ac:dyDescent="0.15">
      <c r="A89" s="76" t="s">
        <v>2</v>
      </c>
      <c r="B89" s="28"/>
      <c r="C89" s="29"/>
      <c r="D89" s="30"/>
      <c r="E89" s="31"/>
      <c r="F89" s="32"/>
      <c r="G89" s="77"/>
    </row>
    <row r="90" spans="1:7" ht="24.75" customHeight="1" thickBot="1" x14ac:dyDescent="0.2">
      <c r="A90" s="72" t="s">
        <v>1</v>
      </c>
      <c r="B90" s="4"/>
      <c r="C90" s="3"/>
      <c r="D90" s="5"/>
      <c r="E90" s="2"/>
      <c r="F90" s="1"/>
      <c r="G90" s="73"/>
    </row>
    <row r="91" spans="1:7" ht="24.75" customHeight="1" thickTop="1" thickBot="1" x14ac:dyDescent="0.2">
      <c r="A91" s="173" t="s">
        <v>0</v>
      </c>
      <c r="B91" s="174"/>
      <c r="C91" s="68">
        <f>SUBTOTAL(9,C85:C90)</f>
        <v>0</v>
      </c>
      <c r="D91" s="78" t="s">
        <v>58</v>
      </c>
      <c r="E91" s="79"/>
      <c r="F91" s="80"/>
      <c r="G91" s="81"/>
    </row>
    <row r="93" spans="1:7" ht="33" customHeight="1" x14ac:dyDescent="0.15">
      <c r="D93" s="142" t="s">
        <v>31</v>
      </c>
      <c r="E93" s="142"/>
      <c r="F93" s="69">
        <f>F14+C91+F54</f>
        <v>0</v>
      </c>
      <c r="G93" s="90" t="s">
        <v>59</v>
      </c>
    </row>
    <row r="94" spans="1:7" ht="33" customHeight="1" x14ac:dyDescent="0.15">
      <c r="D94" s="142" t="s">
        <v>32</v>
      </c>
      <c r="E94" s="142"/>
      <c r="F94" s="69">
        <f>F41+F81</f>
        <v>0</v>
      </c>
      <c r="G94" s="92" t="s">
        <v>60</v>
      </c>
    </row>
  </sheetData>
  <mergeCells count="43">
    <mergeCell ref="G5:G6"/>
    <mergeCell ref="A7:C7"/>
    <mergeCell ref="A8:A13"/>
    <mergeCell ref="B8:B10"/>
    <mergeCell ref="B11:B13"/>
    <mergeCell ref="A14:C14"/>
    <mergeCell ref="A17:C18"/>
    <mergeCell ref="A5:C6"/>
    <mergeCell ref="D5:F5"/>
    <mergeCell ref="D17:F17"/>
    <mergeCell ref="G17:G18"/>
    <mergeCell ref="B20:B23"/>
    <mergeCell ref="B29:C29"/>
    <mergeCell ref="B31:B34"/>
    <mergeCell ref="B24:B28"/>
    <mergeCell ref="G57:G58"/>
    <mergeCell ref="B60:B63"/>
    <mergeCell ref="B64:B68"/>
    <mergeCell ref="B69:C69"/>
    <mergeCell ref="B71:B74"/>
    <mergeCell ref="D57:F57"/>
    <mergeCell ref="A91:B91"/>
    <mergeCell ref="A54:C54"/>
    <mergeCell ref="A57:C58"/>
    <mergeCell ref="B80:C80"/>
    <mergeCell ref="A81:C81"/>
    <mergeCell ref="B75:B79"/>
    <mergeCell ref="F3:G3"/>
    <mergeCell ref="F43:G43"/>
    <mergeCell ref="D93:E93"/>
    <mergeCell ref="D94:E94"/>
    <mergeCell ref="A45:C46"/>
    <mergeCell ref="D45:F45"/>
    <mergeCell ref="G45:G46"/>
    <mergeCell ref="A47:C47"/>
    <mergeCell ref="A48:A53"/>
    <mergeCell ref="B48:B50"/>
    <mergeCell ref="A84:B84"/>
    <mergeCell ref="B51:B53"/>
    <mergeCell ref="B35:B39"/>
    <mergeCell ref="B40:C40"/>
    <mergeCell ref="A41:C41"/>
    <mergeCell ref="D84:G84"/>
  </mergeCells>
  <phoneticPr fontId="3"/>
  <pageMargins left="0.59055118110236227" right="0.39370078740157483" top="0.59055118110236227" bottom="0.47244094488188981" header="0.51181102362204722" footer="0.51181102362204722"/>
  <pageSetup paperSize="9" scale="76" fitToHeight="0" orientation="portrait" r:id="rId1"/>
  <headerFooter alignWithMargins="0"/>
  <rowBreaks count="1" manualBreakCount="1">
    <brk id="4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D6E6B-EA1C-42B5-8F8F-8DD052B70518}">
  <sheetPr>
    <tabColor rgb="FFFFFF00"/>
    <pageSetUpPr fitToPage="1"/>
  </sheetPr>
  <dimension ref="A1:G71"/>
  <sheetViews>
    <sheetView view="pageBreakPreview" zoomScaleNormal="100" zoomScaleSheetLayoutView="100" workbookViewId="0">
      <selection activeCell="A8" sqref="A8:A13"/>
    </sheetView>
  </sheetViews>
  <sheetFormatPr defaultRowHeight="13.5" x14ac:dyDescent="0.15"/>
  <cols>
    <col min="1" max="1" width="3.625" style="7" customWidth="1"/>
    <col min="2" max="2" width="23.5" style="7" customWidth="1"/>
    <col min="3" max="3" width="39.875" style="7" customWidth="1"/>
    <col min="4" max="6" width="14.75" style="7" customWidth="1"/>
    <col min="7" max="7" width="13.375" style="7" customWidth="1"/>
    <col min="8" max="16384" width="9" style="7"/>
  </cols>
  <sheetData>
    <row r="1" spans="1:7" ht="18" customHeight="1" x14ac:dyDescent="0.15">
      <c r="A1" s="34" t="s">
        <v>28</v>
      </c>
      <c r="B1" s="33"/>
      <c r="C1" s="33"/>
      <c r="D1" s="33"/>
      <c r="E1" s="33"/>
      <c r="F1" s="33"/>
      <c r="G1" s="33"/>
    </row>
    <row r="2" spans="1:7" ht="19.5" customHeight="1" x14ac:dyDescent="0.15">
      <c r="A2" s="34" t="s">
        <v>61</v>
      </c>
      <c r="B2" s="34"/>
      <c r="C2" s="34"/>
      <c r="D2" s="34"/>
      <c r="E2" s="34"/>
      <c r="F2" s="34"/>
      <c r="G2" s="34"/>
    </row>
    <row r="3" spans="1:7" ht="23.25" customHeight="1" x14ac:dyDescent="0.15">
      <c r="A3" s="88" t="s">
        <v>62</v>
      </c>
      <c r="B3" s="8"/>
      <c r="C3" s="8"/>
      <c r="D3" s="8"/>
      <c r="E3" s="8"/>
      <c r="F3" s="141" t="s">
        <v>46</v>
      </c>
      <c r="G3" s="141"/>
    </row>
    <row r="4" spans="1:7" ht="22.5" customHeight="1" thickBot="1" x14ac:dyDescent="0.2">
      <c r="A4" s="89" t="s">
        <v>25</v>
      </c>
      <c r="B4" s="8"/>
      <c r="C4" s="8"/>
      <c r="D4" s="8"/>
      <c r="E4" s="8"/>
      <c r="F4" s="8"/>
      <c r="G4" s="93" t="s">
        <v>10</v>
      </c>
    </row>
    <row r="5" spans="1:7" ht="18" customHeight="1" x14ac:dyDescent="0.15">
      <c r="A5" s="143"/>
      <c r="B5" s="144"/>
      <c r="C5" s="145"/>
      <c r="D5" s="149" t="s">
        <v>22</v>
      </c>
      <c r="E5" s="150"/>
      <c r="F5" s="151"/>
      <c r="G5" s="152" t="s">
        <v>21</v>
      </c>
    </row>
    <row r="6" spans="1:7" ht="18" customHeight="1" thickBot="1" x14ac:dyDescent="0.2">
      <c r="A6" s="146"/>
      <c r="B6" s="147"/>
      <c r="C6" s="148"/>
      <c r="D6" s="46" t="s">
        <v>20</v>
      </c>
      <c r="E6" s="47" t="s">
        <v>19</v>
      </c>
      <c r="F6" s="47" t="s">
        <v>18</v>
      </c>
      <c r="G6" s="153"/>
    </row>
    <row r="7" spans="1:7" s="82" customFormat="1" ht="20.100000000000001" customHeight="1" thickTop="1" x14ac:dyDescent="0.15">
      <c r="A7" s="154" t="s">
        <v>17</v>
      </c>
      <c r="B7" s="155"/>
      <c r="C7" s="155"/>
      <c r="D7" s="138"/>
      <c r="E7" s="139"/>
      <c r="F7" s="140"/>
      <c r="G7" s="52" t="s">
        <v>42</v>
      </c>
    </row>
    <row r="8" spans="1:7" s="82" customFormat="1" ht="20.100000000000001" customHeight="1" x14ac:dyDescent="0.15">
      <c r="A8" s="156"/>
      <c r="B8" s="180" t="s">
        <v>43</v>
      </c>
      <c r="C8" s="94" t="s">
        <v>16</v>
      </c>
      <c r="D8" s="95"/>
      <c r="E8" s="96">
        <v>97000</v>
      </c>
      <c r="F8" s="96">
        <f>D8*E8</f>
        <v>0</v>
      </c>
      <c r="G8" s="83"/>
    </row>
    <row r="9" spans="1:7" s="82" customFormat="1" ht="20.100000000000001" customHeight="1" x14ac:dyDescent="0.15">
      <c r="A9" s="156"/>
      <c r="B9" s="181"/>
      <c r="C9" s="97" t="s">
        <v>15</v>
      </c>
      <c r="D9" s="98"/>
      <c r="E9" s="99">
        <v>41000</v>
      </c>
      <c r="F9" s="99">
        <f t="shared" ref="F9:F13" si="0">D9*E9</f>
        <v>0</v>
      </c>
      <c r="G9" s="84"/>
    </row>
    <row r="10" spans="1:7" s="82" customFormat="1" ht="20.100000000000001" customHeight="1" x14ac:dyDescent="0.15">
      <c r="A10" s="156"/>
      <c r="B10" s="182"/>
      <c r="C10" s="100" t="s">
        <v>14</v>
      </c>
      <c r="D10" s="101"/>
      <c r="E10" s="102">
        <v>16000</v>
      </c>
      <c r="F10" s="102">
        <f t="shared" si="0"/>
        <v>0</v>
      </c>
      <c r="G10" s="85"/>
    </row>
    <row r="11" spans="1:7" s="82" customFormat="1" ht="20.100000000000001" customHeight="1" x14ac:dyDescent="0.15">
      <c r="A11" s="156"/>
      <c r="B11" s="180" t="s">
        <v>44</v>
      </c>
      <c r="C11" s="94" t="s">
        <v>16</v>
      </c>
      <c r="D11" s="95"/>
      <c r="E11" s="96">
        <v>97000</v>
      </c>
      <c r="F11" s="96">
        <f t="shared" si="0"/>
        <v>0</v>
      </c>
      <c r="G11" s="83"/>
    </row>
    <row r="12" spans="1:7" s="82" customFormat="1" ht="20.100000000000001" customHeight="1" x14ac:dyDescent="0.15">
      <c r="A12" s="156"/>
      <c r="B12" s="181"/>
      <c r="C12" s="97" t="s">
        <v>15</v>
      </c>
      <c r="D12" s="98"/>
      <c r="E12" s="99">
        <v>41000</v>
      </c>
      <c r="F12" s="99">
        <f t="shared" si="0"/>
        <v>0</v>
      </c>
      <c r="G12" s="84"/>
    </row>
    <row r="13" spans="1:7" s="82" customFormat="1" ht="20.100000000000001" customHeight="1" thickBot="1" x14ac:dyDescent="0.2">
      <c r="A13" s="156"/>
      <c r="B13" s="182"/>
      <c r="C13" s="100" t="s">
        <v>14</v>
      </c>
      <c r="D13" s="101"/>
      <c r="E13" s="102">
        <v>16000</v>
      </c>
      <c r="F13" s="102">
        <f t="shared" si="0"/>
        <v>0</v>
      </c>
      <c r="G13" s="85"/>
    </row>
    <row r="14" spans="1:7" s="82" customFormat="1" ht="20.100000000000001" customHeight="1" thickTop="1" thickBot="1" x14ac:dyDescent="0.2">
      <c r="A14" s="175" t="s">
        <v>45</v>
      </c>
      <c r="B14" s="176"/>
      <c r="C14" s="177"/>
      <c r="D14" s="86">
        <f>SUM(D8:D13)</f>
        <v>0</v>
      </c>
      <c r="E14" s="65"/>
      <c r="F14" s="87">
        <f>SUM(F8:F13)</f>
        <v>0</v>
      </c>
      <c r="G14" s="67" t="s">
        <v>33</v>
      </c>
    </row>
    <row r="15" spans="1:7" s="35" customFormat="1" ht="9.75" customHeight="1" x14ac:dyDescent="0.15">
      <c r="A15" s="10"/>
      <c r="B15" s="10"/>
      <c r="C15" s="10"/>
      <c r="D15" s="11"/>
      <c r="E15" s="12"/>
      <c r="F15" s="11"/>
      <c r="G15" s="12"/>
    </row>
    <row r="16" spans="1:7" s="35" customFormat="1" ht="22.5" customHeight="1" thickBot="1" x14ac:dyDescent="0.2">
      <c r="A16" s="89" t="s">
        <v>51</v>
      </c>
      <c r="B16" s="8"/>
      <c r="C16" s="8"/>
      <c r="D16" s="8"/>
      <c r="E16" s="8"/>
      <c r="F16" s="8"/>
      <c r="G16" s="93" t="s">
        <v>10</v>
      </c>
    </row>
    <row r="17" spans="1:7" ht="18" customHeight="1" x14ac:dyDescent="0.15">
      <c r="A17" s="143"/>
      <c r="B17" s="144"/>
      <c r="C17" s="145"/>
      <c r="D17" s="149" t="s">
        <v>22</v>
      </c>
      <c r="E17" s="150"/>
      <c r="F17" s="151"/>
      <c r="G17" s="152" t="s">
        <v>21</v>
      </c>
    </row>
    <row r="18" spans="1:7" ht="18" customHeight="1" thickBot="1" x14ac:dyDescent="0.2">
      <c r="A18" s="146"/>
      <c r="B18" s="147"/>
      <c r="C18" s="148"/>
      <c r="D18" s="46" t="s">
        <v>20</v>
      </c>
      <c r="E18" s="47" t="s">
        <v>19</v>
      </c>
      <c r="F18" s="47" t="s">
        <v>18</v>
      </c>
      <c r="G18" s="153"/>
    </row>
    <row r="19" spans="1:7" ht="20.100000000000001" customHeight="1" thickTop="1" x14ac:dyDescent="0.15">
      <c r="A19" s="51" t="s">
        <v>29</v>
      </c>
      <c r="B19" s="41"/>
      <c r="C19" s="42"/>
      <c r="D19" s="45"/>
      <c r="E19" s="43"/>
      <c r="F19" s="43"/>
      <c r="G19" s="52" t="s">
        <v>50</v>
      </c>
    </row>
    <row r="20" spans="1:7" ht="20.100000000000001" customHeight="1" x14ac:dyDescent="0.15">
      <c r="A20" s="53"/>
      <c r="B20" s="162" t="s">
        <v>23</v>
      </c>
      <c r="C20" s="103" t="s">
        <v>13</v>
      </c>
      <c r="D20" s="95"/>
      <c r="E20" s="96">
        <v>218000</v>
      </c>
      <c r="F20" s="96">
        <f>D20*E20</f>
        <v>0</v>
      </c>
      <c r="G20" s="54"/>
    </row>
    <row r="21" spans="1:7" ht="20.100000000000001" customHeight="1" x14ac:dyDescent="0.15">
      <c r="A21" s="55"/>
      <c r="B21" s="163"/>
      <c r="C21" s="104" t="s">
        <v>12</v>
      </c>
      <c r="D21" s="98"/>
      <c r="E21" s="99">
        <v>106000</v>
      </c>
      <c r="F21" s="99">
        <f>D21*E21</f>
        <v>0</v>
      </c>
      <c r="G21" s="56"/>
    </row>
    <row r="22" spans="1:7" ht="20.100000000000001" customHeight="1" x14ac:dyDescent="0.15">
      <c r="A22" s="55"/>
      <c r="B22" s="163"/>
      <c r="C22" s="105" t="s">
        <v>11</v>
      </c>
      <c r="D22" s="101"/>
      <c r="E22" s="102">
        <v>37000</v>
      </c>
      <c r="F22" s="102">
        <f>D22*E22</f>
        <v>0</v>
      </c>
      <c r="G22" s="57"/>
    </row>
    <row r="23" spans="1:7" ht="20.100000000000001" customHeight="1" x14ac:dyDescent="0.15">
      <c r="A23" s="51"/>
      <c r="B23" s="164"/>
      <c r="C23" s="40" t="s">
        <v>41</v>
      </c>
      <c r="D23" s="48">
        <f>SUM(D20:D22)</f>
        <v>0</v>
      </c>
      <c r="E23" s="36"/>
      <c r="F23" s="48">
        <f>SUM(F20:F22)</f>
        <v>0</v>
      </c>
      <c r="G23" s="58"/>
    </row>
    <row r="24" spans="1:7" ht="20.100000000000001" customHeight="1" x14ac:dyDescent="0.15">
      <c r="A24" s="55"/>
      <c r="B24" s="162" t="s">
        <v>24</v>
      </c>
      <c r="C24" s="103" t="s">
        <v>13</v>
      </c>
      <c r="D24" s="95"/>
      <c r="E24" s="96">
        <v>218000</v>
      </c>
      <c r="F24" s="96">
        <f>D24*E24</f>
        <v>0</v>
      </c>
      <c r="G24" s="54"/>
    </row>
    <row r="25" spans="1:7" ht="20.100000000000001" customHeight="1" x14ac:dyDescent="0.15">
      <c r="A25" s="55"/>
      <c r="B25" s="163"/>
      <c r="C25" s="104" t="s">
        <v>12</v>
      </c>
      <c r="D25" s="98"/>
      <c r="E25" s="99">
        <v>106000</v>
      </c>
      <c r="F25" s="99">
        <f>D25*E25</f>
        <v>0</v>
      </c>
      <c r="G25" s="56"/>
    </row>
    <row r="26" spans="1:7" ht="20.100000000000001" customHeight="1" x14ac:dyDescent="0.15">
      <c r="A26" s="55"/>
      <c r="B26" s="163"/>
      <c r="C26" s="106" t="s">
        <v>27</v>
      </c>
      <c r="D26" s="107"/>
      <c r="E26" s="108">
        <v>16000</v>
      </c>
      <c r="F26" s="108">
        <f>D26*E26</f>
        <v>0</v>
      </c>
      <c r="G26" s="59"/>
    </row>
    <row r="27" spans="1:7" ht="20.100000000000001" customHeight="1" x14ac:dyDescent="0.15">
      <c r="A27" s="55"/>
      <c r="B27" s="163"/>
      <c r="C27" s="105" t="s">
        <v>11</v>
      </c>
      <c r="D27" s="101"/>
      <c r="E27" s="102">
        <v>37000</v>
      </c>
      <c r="F27" s="102">
        <f>D27*E27</f>
        <v>0</v>
      </c>
      <c r="G27" s="57"/>
    </row>
    <row r="28" spans="1:7" ht="20.100000000000001" customHeight="1" x14ac:dyDescent="0.15">
      <c r="A28" s="51"/>
      <c r="B28" s="164"/>
      <c r="C28" s="40" t="s">
        <v>34</v>
      </c>
      <c r="D28" s="48">
        <f>SUM(D24:D27)</f>
        <v>0</v>
      </c>
      <c r="E28" s="36"/>
      <c r="F28" s="9">
        <f>SUM(F24:F27)</f>
        <v>0</v>
      </c>
      <c r="G28" s="58"/>
    </row>
    <row r="29" spans="1:7" ht="20.100000000000001" customHeight="1" thickBot="1" x14ac:dyDescent="0.2">
      <c r="A29" s="60"/>
      <c r="B29" s="178" t="s">
        <v>35</v>
      </c>
      <c r="C29" s="179"/>
      <c r="D29" s="49">
        <f>D23+D28</f>
        <v>0</v>
      </c>
      <c r="E29" s="50"/>
      <c r="F29" s="49">
        <f>F23+F28</f>
        <v>0</v>
      </c>
      <c r="G29" s="61"/>
    </row>
    <row r="30" spans="1:7" ht="20.100000000000001" customHeight="1" thickTop="1" x14ac:dyDescent="0.15">
      <c r="A30" s="51" t="s">
        <v>30</v>
      </c>
      <c r="B30" s="41"/>
      <c r="C30" s="42"/>
      <c r="D30" s="45"/>
      <c r="E30" s="43"/>
      <c r="F30" s="43"/>
      <c r="G30" s="52" t="s">
        <v>50</v>
      </c>
    </row>
    <row r="31" spans="1:7" ht="20.100000000000001" customHeight="1" x14ac:dyDescent="0.15">
      <c r="A31" s="53"/>
      <c r="B31" s="162" t="s">
        <v>23</v>
      </c>
      <c r="C31" s="103" t="s">
        <v>13</v>
      </c>
      <c r="D31" s="95"/>
      <c r="E31" s="96">
        <v>151000</v>
      </c>
      <c r="F31" s="96">
        <f>D31*E31</f>
        <v>0</v>
      </c>
      <c r="G31" s="54"/>
    </row>
    <row r="32" spans="1:7" ht="20.100000000000001" customHeight="1" x14ac:dyDescent="0.15">
      <c r="A32" s="55"/>
      <c r="B32" s="163"/>
      <c r="C32" s="104" t="s">
        <v>12</v>
      </c>
      <c r="D32" s="98"/>
      <c r="E32" s="99">
        <v>106000</v>
      </c>
      <c r="F32" s="99">
        <f>D32*E32</f>
        <v>0</v>
      </c>
      <c r="G32" s="56"/>
    </row>
    <row r="33" spans="1:7" ht="20.100000000000001" customHeight="1" x14ac:dyDescent="0.15">
      <c r="A33" s="55"/>
      <c r="B33" s="163"/>
      <c r="C33" s="105" t="s">
        <v>11</v>
      </c>
      <c r="D33" s="101"/>
      <c r="E33" s="102">
        <v>36000</v>
      </c>
      <c r="F33" s="102">
        <f>D33*E33</f>
        <v>0</v>
      </c>
      <c r="G33" s="57"/>
    </row>
    <row r="34" spans="1:7" ht="20.100000000000001" customHeight="1" x14ac:dyDescent="0.15">
      <c r="A34" s="51"/>
      <c r="B34" s="164"/>
      <c r="C34" s="40" t="s">
        <v>36</v>
      </c>
      <c r="D34" s="48">
        <f>SUM(D31:D33)</f>
        <v>0</v>
      </c>
      <c r="E34" s="36"/>
      <c r="F34" s="9">
        <f>SUM(F31:F33)</f>
        <v>0</v>
      </c>
      <c r="G34" s="58"/>
    </row>
    <row r="35" spans="1:7" ht="20.100000000000001" customHeight="1" x14ac:dyDescent="0.15">
      <c r="A35" s="55"/>
      <c r="B35" s="162" t="s">
        <v>24</v>
      </c>
      <c r="C35" s="103" t="s">
        <v>13</v>
      </c>
      <c r="D35" s="95"/>
      <c r="E35" s="96">
        <v>151000</v>
      </c>
      <c r="F35" s="96">
        <f>D35*E35</f>
        <v>0</v>
      </c>
      <c r="G35" s="54"/>
    </row>
    <row r="36" spans="1:7" ht="20.100000000000001" customHeight="1" x14ac:dyDescent="0.15">
      <c r="A36" s="55"/>
      <c r="B36" s="163"/>
      <c r="C36" s="104" t="s">
        <v>12</v>
      </c>
      <c r="D36" s="98"/>
      <c r="E36" s="99">
        <v>106000</v>
      </c>
      <c r="F36" s="99">
        <f>D36*E36</f>
        <v>0</v>
      </c>
      <c r="G36" s="56"/>
    </row>
    <row r="37" spans="1:7" ht="20.100000000000001" customHeight="1" x14ac:dyDescent="0.15">
      <c r="A37" s="55"/>
      <c r="B37" s="163"/>
      <c r="C37" s="106" t="s">
        <v>27</v>
      </c>
      <c r="D37" s="107"/>
      <c r="E37" s="108">
        <v>16000</v>
      </c>
      <c r="F37" s="108">
        <f>D37*E37</f>
        <v>0</v>
      </c>
      <c r="G37" s="59"/>
    </row>
    <row r="38" spans="1:7" ht="20.100000000000001" customHeight="1" x14ac:dyDescent="0.15">
      <c r="A38" s="55"/>
      <c r="B38" s="163"/>
      <c r="C38" s="105" t="s">
        <v>11</v>
      </c>
      <c r="D38" s="101"/>
      <c r="E38" s="102">
        <v>36000</v>
      </c>
      <c r="F38" s="102">
        <f>D38*E38</f>
        <v>0</v>
      </c>
      <c r="G38" s="57"/>
    </row>
    <row r="39" spans="1:7" ht="20.100000000000001" customHeight="1" x14ac:dyDescent="0.15">
      <c r="A39" s="51"/>
      <c r="B39" s="164"/>
      <c r="C39" s="40" t="s">
        <v>37</v>
      </c>
      <c r="D39" s="48">
        <f>SUM(D35:D38)</f>
        <v>0</v>
      </c>
      <c r="E39" s="36"/>
      <c r="F39" s="9">
        <f>SUM(F35:F38)</f>
        <v>0</v>
      </c>
      <c r="G39" s="58"/>
    </row>
    <row r="40" spans="1:7" ht="20.100000000000001" customHeight="1" thickBot="1" x14ac:dyDescent="0.2">
      <c r="A40" s="51"/>
      <c r="B40" s="186" t="s">
        <v>38</v>
      </c>
      <c r="C40" s="187"/>
      <c r="D40" s="44">
        <f>D34+D39</f>
        <v>0</v>
      </c>
      <c r="E40" s="63"/>
      <c r="F40" s="44">
        <f>F34+F39</f>
        <v>0</v>
      </c>
      <c r="G40" s="62"/>
    </row>
    <row r="41" spans="1:7" ht="20.100000000000001" customHeight="1" thickTop="1" thickBot="1" x14ac:dyDescent="0.2">
      <c r="A41" s="167" t="s">
        <v>39</v>
      </c>
      <c r="B41" s="168"/>
      <c r="C41" s="169"/>
      <c r="D41" s="64">
        <f>D29+D40</f>
        <v>0</v>
      </c>
      <c r="E41" s="65"/>
      <c r="F41" s="66">
        <f>F29+F40</f>
        <v>0</v>
      </c>
      <c r="G41" s="67" t="s">
        <v>40</v>
      </c>
    </row>
    <row r="42" spans="1:7" ht="19.5" customHeight="1" x14ac:dyDescent="0.15">
      <c r="A42" s="10"/>
      <c r="B42" s="10"/>
      <c r="C42" s="10"/>
      <c r="D42" s="11"/>
      <c r="E42" s="12"/>
      <c r="F42" s="11"/>
      <c r="G42" s="12"/>
    </row>
    <row r="43" spans="1:7" s="35" customFormat="1" ht="22.5" customHeight="1" thickBot="1" x14ac:dyDescent="0.2">
      <c r="A43" s="89" t="s">
        <v>52</v>
      </c>
      <c r="B43" s="8"/>
      <c r="C43" s="8"/>
      <c r="D43" s="8"/>
      <c r="E43" s="8"/>
      <c r="F43" s="8"/>
      <c r="G43" s="93" t="s">
        <v>10</v>
      </c>
    </row>
    <row r="44" spans="1:7" ht="18" customHeight="1" x14ac:dyDescent="0.15">
      <c r="A44" s="143"/>
      <c r="B44" s="144"/>
      <c r="C44" s="145"/>
      <c r="D44" s="149" t="s">
        <v>22</v>
      </c>
      <c r="E44" s="150"/>
      <c r="F44" s="151"/>
      <c r="G44" s="152" t="s">
        <v>21</v>
      </c>
    </row>
    <row r="45" spans="1:7" ht="18" customHeight="1" thickBot="1" x14ac:dyDescent="0.2">
      <c r="A45" s="146"/>
      <c r="B45" s="147"/>
      <c r="C45" s="148"/>
      <c r="D45" s="46" t="s">
        <v>20</v>
      </c>
      <c r="E45" s="47" t="s">
        <v>19</v>
      </c>
      <c r="F45" s="47" t="s">
        <v>18</v>
      </c>
      <c r="G45" s="153"/>
    </row>
    <row r="46" spans="1:7" ht="20.100000000000001" customHeight="1" thickTop="1" x14ac:dyDescent="0.15">
      <c r="A46" s="51" t="s">
        <v>30</v>
      </c>
      <c r="B46" s="41"/>
      <c r="C46" s="42"/>
      <c r="D46" s="45"/>
      <c r="E46" s="43"/>
      <c r="F46" s="43"/>
      <c r="G46" s="52" t="s">
        <v>53</v>
      </c>
    </row>
    <row r="47" spans="1:7" ht="20.100000000000001" customHeight="1" x14ac:dyDescent="0.15">
      <c r="A47" s="53"/>
      <c r="B47" s="162" t="s">
        <v>23</v>
      </c>
      <c r="C47" s="103" t="s">
        <v>13</v>
      </c>
      <c r="D47" s="95"/>
      <c r="E47" s="96">
        <v>151000</v>
      </c>
      <c r="F47" s="96">
        <f>D47*E47</f>
        <v>0</v>
      </c>
      <c r="G47" s="54"/>
    </row>
    <row r="48" spans="1:7" ht="20.100000000000001" customHeight="1" x14ac:dyDescent="0.15">
      <c r="A48" s="55"/>
      <c r="B48" s="163"/>
      <c r="C48" s="104" t="s">
        <v>12</v>
      </c>
      <c r="D48" s="98"/>
      <c r="E48" s="99">
        <v>106000</v>
      </c>
      <c r="F48" s="99">
        <f>D48*E48</f>
        <v>0</v>
      </c>
      <c r="G48" s="56"/>
    </row>
    <row r="49" spans="1:7" ht="20.100000000000001" customHeight="1" x14ac:dyDescent="0.15">
      <c r="A49" s="55"/>
      <c r="B49" s="163"/>
      <c r="C49" s="106" t="s">
        <v>27</v>
      </c>
      <c r="D49" s="107"/>
      <c r="E49" s="108">
        <v>16000</v>
      </c>
      <c r="F49" s="99">
        <f>D49*E49</f>
        <v>0</v>
      </c>
      <c r="G49" s="59"/>
    </row>
    <row r="50" spans="1:7" ht="20.100000000000001" customHeight="1" x14ac:dyDescent="0.15">
      <c r="A50" s="55"/>
      <c r="B50" s="163"/>
      <c r="C50" s="105" t="s">
        <v>11</v>
      </c>
      <c r="D50" s="101"/>
      <c r="E50" s="102">
        <v>36000</v>
      </c>
      <c r="F50" s="102">
        <f>D50*E50</f>
        <v>0</v>
      </c>
      <c r="G50" s="57"/>
    </row>
    <row r="51" spans="1:7" ht="20.100000000000001" customHeight="1" x14ac:dyDescent="0.15">
      <c r="A51" s="51"/>
      <c r="B51" s="164"/>
      <c r="C51" s="40" t="s">
        <v>36</v>
      </c>
      <c r="D51" s="48">
        <f>SUM(D47:D50)</f>
        <v>0</v>
      </c>
      <c r="E51" s="36"/>
      <c r="F51" s="9">
        <f>SUM(F47:F50)</f>
        <v>0</v>
      </c>
      <c r="G51" s="58"/>
    </row>
    <row r="52" spans="1:7" ht="20.100000000000001" customHeight="1" x14ac:dyDescent="0.15">
      <c r="A52" s="55"/>
      <c r="B52" s="162" t="s">
        <v>24</v>
      </c>
      <c r="C52" s="103" t="s">
        <v>13</v>
      </c>
      <c r="D52" s="95"/>
      <c r="E52" s="96">
        <v>151000</v>
      </c>
      <c r="F52" s="96">
        <f>D52*E52</f>
        <v>0</v>
      </c>
      <c r="G52" s="54"/>
    </row>
    <row r="53" spans="1:7" ht="20.100000000000001" customHeight="1" x14ac:dyDescent="0.15">
      <c r="A53" s="55"/>
      <c r="B53" s="163"/>
      <c r="C53" s="104" t="s">
        <v>12</v>
      </c>
      <c r="D53" s="98"/>
      <c r="E53" s="99">
        <v>106000</v>
      </c>
      <c r="F53" s="99">
        <f>D53*E53</f>
        <v>0</v>
      </c>
      <c r="G53" s="56"/>
    </row>
    <row r="54" spans="1:7" ht="20.100000000000001" customHeight="1" x14ac:dyDescent="0.15">
      <c r="A54" s="55"/>
      <c r="B54" s="163"/>
      <c r="C54" s="106" t="s">
        <v>27</v>
      </c>
      <c r="D54" s="107"/>
      <c r="E54" s="108">
        <v>16000</v>
      </c>
      <c r="F54" s="108">
        <f>D54*E54</f>
        <v>0</v>
      </c>
      <c r="G54" s="59"/>
    </row>
    <row r="55" spans="1:7" ht="20.100000000000001" customHeight="1" x14ac:dyDescent="0.15">
      <c r="A55" s="55"/>
      <c r="B55" s="163"/>
      <c r="C55" s="105" t="s">
        <v>11</v>
      </c>
      <c r="D55" s="101"/>
      <c r="E55" s="102">
        <v>36000</v>
      </c>
      <c r="F55" s="102">
        <f>D55*E55</f>
        <v>0</v>
      </c>
      <c r="G55" s="57"/>
    </row>
    <row r="56" spans="1:7" ht="20.100000000000001" customHeight="1" x14ac:dyDescent="0.15">
      <c r="A56" s="51"/>
      <c r="B56" s="164"/>
      <c r="C56" s="40" t="s">
        <v>37</v>
      </c>
      <c r="D56" s="48">
        <f>SUM(D52:D55)</f>
        <v>0</v>
      </c>
      <c r="E56" s="36"/>
      <c r="F56" s="9">
        <f>SUM(F52:F55)</f>
        <v>0</v>
      </c>
      <c r="G56" s="58"/>
    </row>
    <row r="57" spans="1:7" ht="20.100000000000001" customHeight="1" thickBot="1" x14ac:dyDescent="0.2">
      <c r="A57" s="51"/>
      <c r="B57" s="186" t="s">
        <v>38</v>
      </c>
      <c r="C57" s="187"/>
      <c r="D57" s="44">
        <f>D51+D56</f>
        <v>0</v>
      </c>
      <c r="E57" s="63"/>
      <c r="F57" s="44">
        <f>F51+F56</f>
        <v>0</v>
      </c>
      <c r="G57" s="62"/>
    </row>
    <row r="58" spans="1:7" ht="20.100000000000001" customHeight="1" thickTop="1" thickBot="1" x14ac:dyDescent="0.2">
      <c r="A58" s="167" t="s">
        <v>67</v>
      </c>
      <c r="B58" s="168"/>
      <c r="C58" s="169"/>
      <c r="D58" s="64">
        <f>+D57</f>
        <v>0</v>
      </c>
      <c r="E58" s="65"/>
      <c r="F58" s="66">
        <f>+F57</f>
        <v>0</v>
      </c>
      <c r="G58" s="67" t="s">
        <v>55</v>
      </c>
    </row>
    <row r="59" spans="1:7" ht="19.5" customHeight="1" x14ac:dyDescent="0.15">
      <c r="A59" s="10"/>
      <c r="B59" s="10"/>
      <c r="C59" s="10"/>
      <c r="D59" s="11"/>
      <c r="E59" s="12"/>
      <c r="F59" s="11"/>
      <c r="G59" s="12"/>
    </row>
    <row r="60" spans="1:7" ht="18" customHeight="1" thickBot="1" x14ac:dyDescent="0.2">
      <c r="A60" s="22" t="s">
        <v>63</v>
      </c>
      <c r="B60" s="8"/>
      <c r="C60" s="8"/>
      <c r="D60" s="8"/>
      <c r="E60" s="8"/>
      <c r="F60" s="8"/>
      <c r="G60" s="93" t="s">
        <v>10</v>
      </c>
    </row>
    <row r="61" spans="1:7" ht="29.25" customHeight="1" x14ac:dyDescent="0.15">
      <c r="A61" s="190" t="s">
        <v>9</v>
      </c>
      <c r="B61" s="191"/>
      <c r="C61" s="109" t="s">
        <v>8</v>
      </c>
      <c r="D61" s="183" t="s">
        <v>7</v>
      </c>
      <c r="E61" s="184"/>
      <c r="F61" s="184"/>
      <c r="G61" s="185"/>
    </row>
    <row r="62" spans="1:7" ht="24.75" customHeight="1" x14ac:dyDescent="0.15">
      <c r="A62" s="110" t="s">
        <v>6</v>
      </c>
      <c r="B62" s="111"/>
      <c r="C62" s="112"/>
      <c r="D62" s="113"/>
      <c r="E62" s="114"/>
      <c r="F62" s="115"/>
      <c r="G62" s="116"/>
    </row>
    <row r="63" spans="1:7" ht="24.75" customHeight="1" x14ac:dyDescent="0.15">
      <c r="A63" s="110" t="s">
        <v>5</v>
      </c>
      <c r="B63" s="111"/>
      <c r="C63" s="112">
        <f>SUBTOTAL(9,C64:C64)</f>
        <v>0</v>
      </c>
      <c r="D63" s="113"/>
      <c r="E63" s="114"/>
      <c r="F63" s="115"/>
      <c r="G63" s="116"/>
    </row>
    <row r="64" spans="1:7" ht="24.75" customHeight="1" x14ac:dyDescent="0.15">
      <c r="A64" s="117" t="s">
        <v>4</v>
      </c>
      <c r="B64" s="118"/>
      <c r="C64" s="119"/>
      <c r="D64" s="120"/>
      <c r="E64" s="121"/>
      <c r="F64" s="122"/>
      <c r="G64" s="123"/>
    </row>
    <row r="65" spans="1:7" ht="24.75" customHeight="1" x14ac:dyDescent="0.15">
      <c r="A65" s="110" t="s">
        <v>3</v>
      </c>
      <c r="B65" s="111"/>
      <c r="C65" s="112">
        <f>SUBTOTAL(9,C66:C66)</f>
        <v>0</v>
      </c>
      <c r="D65" s="113"/>
      <c r="E65" s="114"/>
      <c r="F65" s="115"/>
      <c r="G65" s="116"/>
    </row>
    <row r="66" spans="1:7" ht="24.75" customHeight="1" x14ac:dyDescent="0.15">
      <c r="A66" s="124" t="s">
        <v>2</v>
      </c>
      <c r="B66" s="125"/>
      <c r="C66" s="126"/>
      <c r="D66" s="127"/>
      <c r="E66" s="128"/>
      <c r="F66" s="129"/>
      <c r="G66" s="130"/>
    </row>
    <row r="67" spans="1:7" ht="24.75" customHeight="1" thickBot="1" x14ac:dyDescent="0.2">
      <c r="A67" s="110" t="s">
        <v>1</v>
      </c>
      <c r="B67" s="111"/>
      <c r="C67" s="112"/>
      <c r="D67" s="113"/>
      <c r="E67" s="114"/>
      <c r="F67" s="115"/>
      <c r="G67" s="116"/>
    </row>
    <row r="68" spans="1:7" ht="24.75" customHeight="1" thickTop="1" thickBot="1" x14ac:dyDescent="0.2">
      <c r="A68" s="188" t="s">
        <v>0</v>
      </c>
      <c r="B68" s="189"/>
      <c r="C68" s="131">
        <f>SUBTOTAL(9,C62:C67)</f>
        <v>0</v>
      </c>
      <c r="D68" s="132" t="s">
        <v>54</v>
      </c>
      <c r="E68" s="133"/>
      <c r="F68" s="134"/>
      <c r="G68" s="135"/>
    </row>
    <row r="70" spans="1:7" ht="33" customHeight="1" x14ac:dyDescent="0.15">
      <c r="D70" s="142" t="s">
        <v>31</v>
      </c>
      <c r="E70" s="142"/>
      <c r="F70" s="69">
        <f>F14+C68</f>
        <v>0</v>
      </c>
      <c r="G70" s="90" t="s">
        <v>57</v>
      </c>
    </row>
    <row r="71" spans="1:7" ht="33" customHeight="1" x14ac:dyDescent="0.15">
      <c r="D71" s="142" t="s">
        <v>32</v>
      </c>
      <c r="E71" s="142"/>
      <c r="F71" s="69">
        <f>F41+F58</f>
        <v>0</v>
      </c>
      <c r="G71" s="70" t="s">
        <v>56</v>
      </c>
    </row>
  </sheetData>
  <mergeCells count="31">
    <mergeCell ref="B24:B28"/>
    <mergeCell ref="F3:G3"/>
    <mergeCell ref="A5:C6"/>
    <mergeCell ref="D5:F5"/>
    <mergeCell ref="G5:G6"/>
    <mergeCell ref="A7:C7"/>
    <mergeCell ref="A8:A13"/>
    <mergeCell ref="B8:B10"/>
    <mergeCell ref="B11:B13"/>
    <mergeCell ref="A14:C14"/>
    <mergeCell ref="A17:C18"/>
    <mergeCell ref="D17:F17"/>
    <mergeCell ref="G17:G18"/>
    <mergeCell ref="B20:B23"/>
    <mergeCell ref="A68:B68"/>
    <mergeCell ref="D70:E70"/>
    <mergeCell ref="D71:E71"/>
    <mergeCell ref="A61:B61"/>
    <mergeCell ref="B29:C29"/>
    <mergeCell ref="B35:B39"/>
    <mergeCell ref="D44:F44"/>
    <mergeCell ref="A41:C41"/>
    <mergeCell ref="B40:C40"/>
    <mergeCell ref="B31:B34"/>
    <mergeCell ref="G44:G45"/>
    <mergeCell ref="B47:B51"/>
    <mergeCell ref="B52:B56"/>
    <mergeCell ref="D61:G61"/>
    <mergeCell ref="B57:C57"/>
    <mergeCell ref="A58:C58"/>
    <mergeCell ref="A44:C45"/>
  </mergeCells>
  <phoneticPr fontId="3"/>
  <pageMargins left="0.59055118110236227" right="0.39370078740157483" top="0.59055118110236227" bottom="0.47244094488188981" header="0.51181102362204722" footer="0.51181102362204722"/>
  <pageSetup paperSize="9" scale="76" fitToHeight="0" orientation="portrait" r:id="rId1"/>
  <headerFooter alignWithMargins="0"/>
  <rowBreaks count="1" manualBreakCount="1">
    <brk id="42" max="6" man="1"/>
  </rowBreaks>
  <ignoredErrors>
    <ignoredError sqref="F2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BA8B-037F-4C6E-9C31-A6AA959E5778}">
  <sheetPr>
    <tabColor rgb="FFFFFF00"/>
    <pageSetUpPr fitToPage="1"/>
  </sheetPr>
  <dimension ref="A1:G62"/>
  <sheetViews>
    <sheetView tabSelected="1" view="pageBreakPreview" zoomScaleNormal="100" zoomScaleSheetLayoutView="100" workbookViewId="0">
      <selection activeCell="A30" sqref="A30:C31"/>
    </sheetView>
  </sheetViews>
  <sheetFormatPr defaultRowHeight="13.5" x14ac:dyDescent="0.15"/>
  <cols>
    <col min="1" max="1" width="3.625" style="7" customWidth="1"/>
    <col min="2" max="2" width="23.5" style="7" customWidth="1"/>
    <col min="3" max="3" width="39.875" style="7" customWidth="1"/>
    <col min="4" max="6" width="14.75" style="7" customWidth="1"/>
    <col min="7" max="7" width="13.375" style="7" customWidth="1"/>
    <col min="8" max="16384" width="9" style="7"/>
  </cols>
  <sheetData>
    <row r="1" spans="1:7" ht="18" customHeight="1" x14ac:dyDescent="0.15">
      <c r="A1" s="34" t="s">
        <v>28</v>
      </c>
      <c r="B1" s="33"/>
      <c r="C1" s="33"/>
      <c r="D1" s="33"/>
      <c r="E1" s="33"/>
      <c r="F1" s="33"/>
      <c r="G1" s="33"/>
    </row>
    <row r="2" spans="1:7" ht="19.5" customHeight="1" x14ac:dyDescent="0.15">
      <c r="A2" s="34" t="s">
        <v>61</v>
      </c>
      <c r="B2" s="34"/>
      <c r="C2" s="34"/>
      <c r="D2" s="34"/>
      <c r="E2" s="34"/>
      <c r="F2" s="34"/>
      <c r="G2" s="34"/>
    </row>
    <row r="3" spans="1:7" ht="23.25" customHeight="1" x14ac:dyDescent="0.15">
      <c r="A3" s="88" t="s">
        <v>68</v>
      </c>
      <c r="B3" s="8"/>
      <c r="C3" s="8"/>
      <c r="D3" s="8"/>
      <c r="E3" s="8"/>
      <c r="F3" s="141" t="s">
        <v>46</v>
      </c>
      <c r="G3" s="141"/>
    </row>
    <row r="4" spans="1:7" s="35" customFormat="1" ht="22.5" customHeight="1" thickBot="1" x14ac:dyDescent="0.2">
      <c r="A4" s="89" t="s">
        <v>25</v>
      </c>
      <c r="B4" s="8"/>
      <c r="C4" s="8"/>
      <c r="D4" s="8"/>
      <c r="E4" s="8"/>
      <c r="F4" s="8"/>
      <c r="G4" s="93" t="s">
        <v>10</v>
      </c>
    </row>
    <row r="5" spans="1:7" ht="18" customHeight="1" x14ac:dyDescent="0.15">
      <c r="A5" s="143"/>
      <c r="B5" s="144"/>
      <c r="C5" s="145"/>
      <c r="D5" s="149" t="s">
        <v>22</v>
      </c>
      <c r="E5" s="150"/>
      <c r="F5" s="151"/>
      <c r="G5" s="152" t="s">
        <v>21</v>
      </c>
    </row>
    <row r="6" spans="1:7" ht="18" customHeight="1" thickBot="1" x14ac:dyDescent="0.2">
      <c r="A6" s="146"/>
      <c r="B6" s="147"/>
      <c r="C6" s="148"/>
      <c r="D6" s="46" t="s">
        <v>20</v>
      </c>
      <c r="E6" s="47" t="s">
        <v>19</v>
      </c>
      <c r="F6" s="47" t="s">
        <v>18</v>
      </c>
      <c r="G6" s="153"/>
    </row>
    <row r="7" spans="1:7" ht="20.100000000000001" customHeight="1" thickTop="1" x14ac:dyDescent="0.15">
      <c r="A7" s="51" t="s">
        <v>69</v>
      </c>
      <c r="B7" s="41"/>
      <c r="C7" s="42"/>
      <c r="D7" s="45"/>
      <c r="E7" s="43"/>
      <c r="F7" s="43"/>
      <c r="G7" s="52" t="s">
        <v>42</v>
      </c>
    </row>
    <row r="8" spans="1:7" ht="20.100000000000001" customHeight="1" x14ac:dyDescent="0.15">
      <c r="A8" s="53"/>
      <c r="B8" s="162" t="s">
        <v>75</v>
      </c>
      <c r="C8" s="103" t="s">
        <v>13</v>
      </c>
      <c r="D8" s="95"/>
      <c r="E8" s="96">
        <v>174000</v>
      </c>
      <c r="F8" s="96">
        <f>D8*E8</f>
        <v>0</v>
      </c>
      <c r="G8" s="54"/>
    </row>
    <row r="9" spans="1:7" ht="20.100000000000001" customHeight="1" x14ac:dyDescent="0.15">
      <c r="A9" s="55"/>
      <c r="B9" s="163"/>
      <c r="C9" s="104" t="s">
        <v>12</v>
      </c>
      <c r="D9" s="98"/>
      <c r="E9" s="99">
        <v>85000</v>
      </c>
      <c r="F9" s="99">
        <f>D9*E9</f>
        <v>0</v>
      </c>
      <c r="G9" s="56"/>
    </row>
    <row r="10" spans="1:7" ht="20.100000000000001" customHeight="1" x14ac:dyDescent="0.15">
      <c r="A10" s="55"/>
      <c r="B10" s="163"/>
      <c r="C10" s="105" t="s">
        <v>11</v>
      </c>
      <c r="D10" s="101"/>
      <c r="E10" s="102">
        <v>30000</v>
      </c>
      <c r="F10" s="102">
        <f>D10*E10</f>
        <v>0</v>
      </c>
      <c r="G10" s="57"/>
    </row>
    <row r="11" spans="1:7" ht="20.100000000000001" customHeight="1" x14ac:dyDescent="0.15">
      <c r="A11" s="51"/>
      <c r="B11" s="164"/>
      <c r="C11" s="40" t="s">
        <v>41</v>
      </c>
      <c r="D11" s="48">
        <f>SUM(D8:D10)</f>
        <v>0</v>
      </c>
      <c r="E11" s="36"/>
      <c r="F11" s="48">
        <f>SUM(F8:F10)</f>
        <v>0</v>
      </c>
      <c r="G11" s="58"/>
    </row>
    <row r="12" spans="1:7" ht="20.100000000000001" customHeight="1" x14ac:dyDescent="0.15">
      <c r="A12" s="55"/>
      <c r="B12" s="162" t="s">
        <v>24</v>
      </c>
      <c r="C12" s="103" t="s">
        <v>13</v>
      </c>
      <c r="D12" s="95"/>
      <c r="E12" s="96">
        <v>174000</v>
      </c>
      <c r="F12" s="96">
        <f>D12*E12</f>
        <v>0</v>
      </c>
      <c r="G12" s="54"/>
    </row>
    <row r="13" spans="1:7" ht="20.100000000000001" customHeight="1" x14ac:dyDescent="0.15">
      <c r="A13" s="55"/>
      <c r="B13" s="163"/>
      <c r="C13" s="104" t="s">
        <v>12</v>
      </c>
      <c r="D13" s="98"/>
      <c r="E13" s="99">
        <v>85000</v>
      </c>
      <c r="F13" s="99">
        <f>D13*E13</f>
        <v>0</v>
      </c>
      <c r="G13" s="56"/>
    </row>
    <row r="14" spans="1:7" ht="20.100000000000001" customHeight="1" x14ac:dyDescent="0.15">
      <c r="A14" s="55"/>
      <c r="B14" s="163"/>
      <c r="C14" s="105" t="s">
        <v>11</v>
      </c>
      <c r="D14" s="101"/>
      <c r="E14" s="102">
        <v>30000</v>
      </c>
      <c r="F14" s="102">
        <f>D14*E14</f>
        <v>0</v>
      </c>
      <c r="G14" s="57"/>
    </row>
    <row r="15" spans="1:7" ht="20.100000000000001" customHeight="1" x14ac:dyDescent="0.15">
      <c r="A15" s="51"/>
      <c r="B15" s="164"/>
      <c r="C15" s="40" t="s">
        <v>34</v>
      </c>
      <c r="D15" s="48">
        <f>SUM(D12:D14)</f>
        <v>0</v>
      </c>
      <c r="E15" s="36"/>
      <c r="F15" s="9">
        <f>SUM(F12:F14)</f>
        <v>0</v>
      </c>
      <c r="G15" s="58"/>
    </row>
    <row r="16" spans="1:7" ht="20.100000000000001" customHeight="1" thickBot="1" x14ac:dyDescent="0.2">
      <c r="A16" s="60"/>
      <c r="B16" s="178" t="s">
        <v>35</v>
      </c>
      <c r="C16" s="179"/>
      <c r="D16" s="49">
        <f>D11+D15</f>
        <v>0</v>
      </c>
      <c r="E16" s="50"/>
      <c r="F16" s="49">
        <f>F11+F15</f>
        <v>0</v>
      </c>
      <c r="G16" s="61"/>
    </row>
    <row r="17" spans="1:7" ht="20.100000000000001" customHeight="1" thickTop="1" x14ac:dyDescent="0.15">
      <c r="A17" s="51" t="s">
        <v>70</v>
      </c>
      <c r="B17" s="41"/>
      <c r="C17" s="42"/>
      <c r="D17" s="45"/>
      <c r="E17" s="43"/>
      <c r="F17" s="43"/>
      <c r="G17" s="52" t="s">
        <v>42</v>
      </c>
    </row>
    <row r="18" spans="1:7" ht="20.100000000000001" customHeight="1" x14ac:dyDescent="0.15">
      <c r="A18" s="53"/>
      <c r="B18" s="162" t="s">
        <v>75</v>
      </c>
      <c r="C18" s="103" t="s">
        <v>13</v>
      </c>
      <c r="D18" s="95"/>
      <c r="E18" s="96">
        <v>121000</v>
      </c>
      <c r="F18" s="96">
        <f>D18*E18</f>
        <v>0</v>
      </c>
      <c r="G18" s="54"/>
    </row>
    <row r="19" spans="1:7" ht="20.100000000000001" customHeight="1" x14ac:dyDescent="0.15">
      <c r="A19" s="55"/>
      <c r="B19" s="163"/>
      <c r="C19" s="104" t="s">
        <v>12</v>
      </c>
      <c r="D19" s="98"/>
      <c r="E19" s="99">
        <v>85000</v>
      </c>
      <c r="F19" s="99">
        <f>D19*E19</f>
        <v>0</v>
      </c>
      <c r="G19" s="56"/>
    </row>
    <row r="20" spans="1:7" ht="20.100000000000001" customHeight="1" x14ac:dyDescent="0.15">
      <c r="A20" s="55"/>
      <c r="B20" s="163"/>
      <c r="C20" s="105" t="s">
        <v>11</v>
      </c>
      <c r="D20" s="101"/>
      <c r="E20" s="102">
        <v>29000</v>
      </c>
      <c r="F20" s="102">
        <f>D20*E20</f>
        <v>0</v>
      </c>
      <c r="G20" s="57"/>
    </row>
    <row r="21" spans="1:7" ht="20.100000000000001" customHeight="1" x14ac:dyDescent="0.15">
      <c r="A21" s="51"/>
      <c r="B21" s="164"/>
      <c r="C21" s="40" t="s">
        <v>36</v>
      </c>
      <c r="D21" s="48">
        <f>SUM(D18:D20)</f>
        <v>0</v>
      </c>
      <c r="E21" s="36"/>
      <c r="F21" s="9">
        <f>SUM(F18:F20)</f>
        <v>0</v>
      </c>
      <c r="G21" s="58"/>
    </row>
    <row r="22" spans="1:7" ht="20.100000000000001" customHeight="1" x14ac:dyDescent="0.15">
      <c r="A22" s="55"/>
      <c r="B22" s="162" t="s">
        <v>24</v>
      </c>
      <c r="C22" s="103" t="s">
        <v>13</v>
      </c>
      <c r="D22" s="95"/>
      <c r="E22" s="96">
        <v>121000</v>
      </c>
      <c r="F22" s="96">
        <f>D22*E22</f>
        <v>0</v>
      </c>
      <c r="G22" s="54"/>
    </row>
    <row r="23" spans="1:7" ht="20.100000000000001" customHeight="1" x14ac:dyDescent="0.15">
      <c r="A23" s="55"/>
      <c r="B23" s="163"/>
      <c r="C23" s="104" t="s">
        <v>12</v>
      </c>
      <c r="D23" s="98"/>
      <c r="E23" s="99">
        <v>85000</v>
      </c>
      <c r="F23" s="99">
        <f>D23*E23</f>
        <v>0</v>
      </c>
      <c r="G23" s="56"/>
    </row>
    <row r="24" spans="1:7" ht="20.100000000000001" customHeight="1" x14ac:dyDescent="0.15">
      <c r="A24" s="55"/>
      <c r="B24" s="163"/>
      <c r="C24" s="105" t="s">
        <v>11</v>
      </c>
      <c r="D24" s="101"/>
      <c r="E24" s="102">
        <v>29000</v>
      </c>
      <c r="F24" s="102">
        <f>D24*E24</f>
        <v>0</v>
      </c>
      <c r="G24" s="57"/>
    </row>
    <row r="25" spans="1:7" ht="20.100000000000001" customHeight="1" x14ac:dyDescent="0.15">
      <c r="A25" s="51"/>
      <c r="B25" s="164"/>
      <c r="C25" s="40" t="s">
        <v>37</v>
      </c>
      <c r="D25" s="48">
        <f>SUM(D22:D24)</f>
        <v>0</v>
      </c>
      <c r="E25" s="36"/>
      <c r="F25" s="9">
        <f>SUM(F22:F24)</f>
        <v>0</v>
      </c>
      <c r="G25" s="58"/>
    </row>
    <row r="26" spans="1:7" ht="20.100000000000001" customHeight="1" thickBot="1" x14ac:dyDescent="0.2">
      <c r="A26" s="51"/>
      <c r="B26" s="186" t="s">
        <v>38</v>
      </c>
      <c r="C26" s="187"/>
      <c r="D26" s="44">
        <f>D21+D25</f>
        <v>0</v>
      </c>
      <c r="E26" s="63"/>
      <c r="F26" s="44">
        <f>F21+F25</f>
        <v>0</v>
      </c>
      <c r="G26" s="62"/>
    </row>
    <row r="27" spans="1:7" ht="20.100000000000001" customHeight="1" thickTop="1" thickBot="1" x14ac:dyDescent="0.2">
      <c r="A27" s="167" t="s">
        <v>39</v>
      </c>
      <c r="B27" s="168"/>
      <c r="C27" s="169"/>
      <c r="D27" s="64">
        <f>D16+D26</f>
        <v>0</v>
      </c>
      <c r="E27" s="65"/>
      <c r="F27" s="66">
        <f>F16+F26</f>
        <v>0</v>
      </c>
      <c r="G27" s="67" t="s">
        <v>71</v>
      </c>
    </row>
    <row r="28" spans="1:7" ht="19.5" customHeight="1" x14ac:dyDescent="0.15">
      <c r="A28" s="10"/>
      <c r="B28" s="10"/>
      <c r="C28" s="10"/>
      <c r="D28" s="11"/>
      <c r="E28" s="12"/>
      <c r="F28" s="11"/>
      <c r="G28" s="12"/>
    </row>
    <row r="29" spans="1:7" s="35" customFormat="1" ht="22.5" customHeight="1" thickBot="1" x14ac:dyDescent="0.2">
      <c r="A29" s="89" t="s">
        <v>84</v>
      </c>
      <c r="B29" s="8"/>
      <c r="C29" s="8"/>
      <c r="D29" s="8"/>
      <c r="E29" s="8"/>
      <c r="F29" s="8"/>
      <c r="G29" s="93" t="s">
        <v>10</v>
      </c>
    </row>
    <row r="30" spans="1:7" ht="18" customHeight="1" x14ac:dyDescent="0.15">
      <c r="A30" s="143"/>
      <c r="B30" s="144"/>
      <c r="C30" s="145"/>
      <c r="D30" s="149" t="s">
        <v>22</v>
      </c>
      <c r="E30" s="150"/>
      <c r="F30" s="151"/>
      <c r="G30" s="152" t="s">
        <v>21</v>
      </c>
    </row>
    <row r="31" spans="1:7" ht="18" customHeight="1" thickBot="1" x14ac:dyDescent="0.2">
      <c r="A31" s="146"/>
      <c r="B31" s="147"/>
      <c r="C31" s="148"/>
      <c r="D31" s="46" t="s">
        <v>20</v>
      </c>
      <c r="E31" s="47" t="s">
        <v>19</v>
      </c>
      <c r="F31" s="47" t="s">
        <v>18</v>
      </c>
      <c r="G31" s="153"/>
    </row>
    <row r="32" spans="1:7" ht="20.100000000000001" customHeight="1" thickTop="1" x14ac:dyDescent="0.15">
      <c r="A32" s="51" t="s">
        <v>69</v>
      </c>
      <c r="B32" s="41"/>
      <c r="C32" s="42"/>
      <c r="D32" s="45"/>
      <c r="E32" s="43"/>
      <c r="F32" s="43"/>
      <c r="G32" s="52" t="s">
        <v>78</v>
      </c>
    </row>
    <row r="33" spans="1:7" ht="20.100000000000001" customHeight="1" x14ac:dyDescent="0.15">
      <c r="A33" s="53"/>
      <c r="B33" s="162" t="s">
        <v>75</v>
      </c>
      <c r="C33" s="103" t="s">
        <v>13</v>
      </c>
      <c r="D33" s="95"/>
      <c r="E33" s="96">
        <v>174000</v>
      </c>
      <c r="F33" s="96">
        <f>D33*E33</f>
        <v>0</v>
      </c>
      <c r="G33" s="54"/>
    </row>
    <row r="34" spans="1:7" ht="20.100000000000001" customHeight="1" x14ac:dyDescent="0.15">
      <c r="A34" s="55"/>
      <c r="B34" s="163"/>
      <c r="C34" s="104" t="s">
        <v>12</v>
      </c>
      <c r="D34" s="98"/>
      <c r="E34" s="99">
        <v>85000</v>
      </c>
      <c r="F34" s="99">
        <f>D34*E34</f>
        <v>0</v>
      </c>
      <c r="G34" s="56"/>
    </row>
    <row r="35" spans="1:7" ht="40.5" x14ac:dyDescent="0.15">
      <c r="A35" s="55"/>
      <c r="B35" s="163"/>
      <c r="C35" s="106" t="s">
        <v>77</v>
      </c>
      <c r="D35" s="107"/>
      <c r="E35" s="108">
        <v>30000</v>
      </c>
      <c r="F35" s="99">
        <f>D35*E35</f>
        <v>0</v>
      </c>
      <c r="G35" s="59"/>
    </row>
    <row r="36" spans="1:7" ht="20.100000000000001" customHeight="1" x14ac:dyDescent="0.15">
      <c r="A36" s="55"/>
      <c r="B36" s="163"/>
      <c r="C36" s="105" t="s">
        <v>76</v>
      </c>
      <c r="D36" s="101"/>
      <c r="E36" s="102">
        <v>16000</v>
      </c>
      <c r="F36" s="102">
        <f>D36*E36</f>
        <v>0</v>
      </c>
      <c r="G36" s="57"/>
    </row>
    <row r="37" spans="1:7" ht="20.100000000000001" customHeight="1" x14ac:dyDescent="0.15">
      <c r="A37" s="51"/>
      <c r="B37" s="164"/>
      <c r="C37" s="40" t="s">
        <v>41</v>
      </c>
      <c r="D37" s="48">
        <f>SUM(D33:D36)</f>
        <v>0</v>
      </c>
      <c r="E37" s="36"/>
      <c r="F37" s="48">
        <f>SUM(F33:F36)</f>
        <v>0</v>
      </c>
      <c r="G37" s="58"/>
    </row>
    <row r="38" spans="1:7" ht="20.100000000000001" customHeight="1" x14ac:dyDescent="0.15">
      <c r="A38" s="55"/>
      <c r="B38" s="162" t="s">
        <v>24</v>
      </c>
      <c r="C38" s="103" t="s">
        <v>13</v>
      </c>
      <c r="D38" s="95"/>
      <c r="E38" s="96">
        <v>174000</v>
      </c>
      <c r="F38" s="96">
        <f>D38*E38</f>
        <v>0</v>
      </c>
      <c r="G38" s="54"/>
    </row>
    <row r="39" spans="1:7" ht="20.100000000000001" customHeight="1" x14ac:dyDescent="0.15">
      <c r="A39" s="55"/>
      <c r="B39" s="163"/>
      <c r="C39" s="104" t="s">
        <v>12</v>
      </c>
      <c r="D39" s="98"/>
      <c r="E39" s="99">
        <v>85000</v>
      </c>
      <c r="F39" s="99">
        <f>D39*E39</f>
        <v>0</v>
      </c>
      <c r="G39" s="56"/>
    </row>
    <row r="40" spans="1:7" ht="40.5" x14ac:dyDescent="0.15">
      <c r="A40" s="55"/>
      <c r="B40" s="163"/>
      <c r="C40" s="106" t="s">
        <v>77</v>
      </c>
      <c r="D40" s="107"/>
      <c r="E40" s="108">
        <v>30000</v>
      </c>
      <c r="F40" s="99">
        <f>D40*E40</f>
        <v>0</v>
      </c>
      <c r="G40" s="59"/>
    </row>
    <row r="41" spans="1:7" ht="20.100000000000001" customHeight="1" x14ac:dyDescent="0.15">
      <c r="A41" s="55"/>
      <c r="B41" s="163"/>
      <c r="C41" s="105" t="s">
        <v>76</v>
      </c>
      <c r="D41" s="101"/>
      <c r="E41" s="102">
        <v>16000</v>
      </c>
      <c r="F41" s="102">
        <f>D41*E41</f>
        <v>0</v>
      </c>
      <c r="G41" s="57"/>
    </row>
    <row r="42" spans="1:7" ht="20.100000000000001" customHeight="1" x14ac:dyDescent="0.15">
      <c r="A42" s="51"/>
      <c r="B42" s="164"/>
      <c r="C42" s="40" t="s">
        <v>34</v>
      </c>
      <c r="D42" s="48">
        <f>SUM(D38:D41)</f>
        <v>0</v>
      </c>
      <c r="E42" s="36"/>
      <c r="F42" s="9">
        <f>SUM(F38:F41)</f>
        <v>0</v>
      </c>
      <c r="G42" s="58"/>
    </row>
    <row r="43" spans="1:7" ht="20.100000000000001" customHeight="1" thickBot="1" x14ac:dyDescent="0.2">
      <c r="A43" s="60"/>
      <c r="B43" s="178" t="s">
        <v>35</v>
      </c>
      <c r="C43" s="179"/>
      <c r="D43" s="49">
        <f>D37+D42</f>
        <v>0</v>
      </c>
      <c r="E43" s="50"/>
      <c r="F43" s="49">
        <f>F37+F42</f>
        <v>0</v>
      </c>
      <c r="G43" s="61"/>
    </row>
    <row r="44" spans="1:7" ht="20.100000000000001" customHeight="1" thickTop="1" x14ac:dyDescent="0.15">
      <c r="A44" s="51" t="s">
        <v>70</v>
      </c>
      <c r="B44" s="41"/>
      <c r="C44" s="42"/>
      <c r="D44" s="45"/>
      <c r="E44" s="43"/>
      <c r="F44" s="43"/>
      <c r="G44" s="52" t="s">
        <v>78</v>
      </c>
    </row>
    <row r="45" spans="1:7" ht="20.100000000000001" customHeight="1" x14ac:dyDescent="0.15">
      <c r="A45" s="53"/>
      <c r="B45" s="162" t="s">
        <v>75</v>
      </c>
      <c r="C45" s="103" t="s">
        <v>13</v>
      </c>
      <c r="D45" s="95"/>
      <c r="E45" s="96">
        <v>121000</v>
      </c>
      <c r="F45" s="96">
        <f>D45*E45</f>
        <v>0</v>
      </c>
      <c r="G45" s="54"/>
    </row>
    <row r="46" spans="1:7" ht="20.100000000000001" customHeight="1" x14ac:dyDescent="0.15">
      <c r="A46" s="55"/>
      <c r="B46" s="163"/>
      <c r="C46" s="104" t="s">
        <v>12</v>
      </c>
      <c r="D46" s="98"/>
      <c r="E46" s="99">
        <v>85000</v>
      </c>
      <c r="F46" s="99">
        <f>D46*E46</f>
        <v>0</v>
      </c>
      <c r="G46" s="56"/>
    </row>
    <row r="47" spans="1:7" ht="40.5" x14ac:dyDescent="0.15">
      <c r="A47" s="55"/>
      <c r="B47" s="163"/>
      <c r="C47" s="106" t="s">
        <v>77</v>
      </c>
      <c r="D47" s="107"/>
      <c r="E47" s="108">
        <v>29000</v>
      </c>
      <c r="F47" s="99">
        <f>D47*E47</f>
        <v>0</v>
      </c>
      <c r="G47" s="59"/>
    </row>
    <row r="48" spans="1:7" ht="20.100000000000001" customHeight="1" x14ac:dyDescent="0.15">
      <c r="A48" s="55"/>
      <c r="B48" s="163"/>
      <c r="C48" s="105" t="s">
        <v>76</v>
      </c>
      <c r="D48" s="101"/>
      <c r="E48" s="102">
        <v>16000</v>
      </c>
      <c r="F48" s="102">
        <f>D48*E48</f>
        <v>0</v>
      </c>
      <c r="G48" s="57"/>
    </row>
    <row r="49" spans="1:7" ht="20.100000000000001" customHeight="1" x14ac:dyDescent="0.15">
      <c r="A49" s="51"/>
      <c r="B49" s="164"/>
      <c r="C49" s="40" t="s">
        <v>36</v>
      </c>
      <c r="D49" s="48">
        <f>SUM(D45:D48)</f>
        <v>0</v>
      </c>
      <c r="E49" s="36"/>
      <c r="F49" s="9">
        <f>SUM(F45:F48)</f>
        <v>0</v>
      </c>
      <c r="G49" s="58"/>
    </row>
    <row r="50" spans="1:7" ht="20.100000000000001" customHeight="1" x14ac:dyDescent="0.15">
      <c r="A50" s="55"/>
      <c r="B50" s="162" t="s">
        <v>24</v>
      </c>
      <c r="C50" s="103" t="s">
        <v>13</v>
      </c>
      <c r="D50" s="95"/>
      <c r="E50" s="96">
        <v>121000</v>
      </c>
      <c r="F50" s="96">
        <f>D50*E50</f>
        <v>0</v>
      </c>
      <c r="G50" s="54"/>
    </row>
    <row r="51" spans="1:7" ht="20.100000000000001" customHeight="1" x14ac:dyDescent="0.15">
      <c r="A51" s="55"/>
      <c r="B51" s="163"/>
      <c r="C51" s="104" t="s">
        <v>12</v>
      </c>
      <c r="D51" s="98"/>
      <c r="E51" s="99">
        <v>85000</v>
      </c>
      <c r="F51" s="99">
        <f>D51*E51</f>
        <v>0</v>
      </c>
      <c r="G51" s="56"/>
    </row>
    <row r="52" spans="1:7" ht="40.5" x14ac:dyDescent="0.15">
      <c r="A52" s="55"/>
      <c r="B52" s="163"/>
      <c r="C52" s="106" t="s">
        <v>77</v>
      </c>
      <c r="D52" s="107"/>
      <c r="E52" s="108">
        <v>29000</v>
      </c>
      <c r="F52" s="99">
        <f>D52*E52</f>
        <v>0</v>
      </c>
      <c r="G52" s="59"/>
    </row>
    <row r="53" spans="1:7" ht="20.100000000000001" customHeight="1" x14ac:dyDescent="0.15">
      <c r="A53" s="55"/>
      <c r="B53" s="163"/>
      <c r="C53" s="105" t="s">
        <v>76</v>
      </c>
      <c r="D53" s="101"/>
      <c r="E53" s="102">
        <v>16000</v>
      </c>
      <c r="F53" s="102">
        <f>D53*E53</f>
        <v>0</v>
      </c>
      <c r="G53" s="57"/>
    </row>
    <row r="54" spans="1:7" ht="20.100000000000001" customHeight="1" x14ac:dyDescent="0.15">
      <c r="A54" s="51"/>
      <c r="B54" s="164"/>
      <c r="C54" s="40" t="s">
        <v>37</v>
      </c>
      <c r="D54" s="48">
        <f>SUM(D50:D53)</f>
        <v>0</v>
      </c>
      <c r="E54" s="36"/>
      <c r="F54" s="9">
        <f>SUM(F50:F53)</f>
        <v>0</v>
      </c>
      <c r="G54" s="58"/>
    </row>
    <row r="55" spans="1:7" ht="20.100000000000001" customHeight="1" thickBot="1" x14ac:dyDescent="0.2">
      <c r="A55" s="51"/>
      <c r="B55" s="186" t="s">
        <v>38</v>
      </c>
      <c r="C55" s="187"/>
      <c r="D55" s="44">
        <f>D49+D54</f>
        <v>0</v>
      </c>
      <c r="E55" s="63"/>
      <c r="F55" s="44">
        <f>F49+F54</f>
        <v>0</v>
      </c>
      <c r="G55" s="62"/>
    </row>
    <row r="56" spans="1:7" ht="20.100000000000001" customHeight="1" thickTop="1" thickBot="1" x14ac:dyDescent="0.2">
      <c r="A56" s="167" t="s">
        <v>39</v>
      </c>
      <c r="B56" s="168"/>
      <c r="C56" s="169"/>
      <c r="D56" s="64">
        <f>D43+D55</f>
        <v>0</v>
      </c>
      <c r="E56" s="65"/>
      <c r="F56" s="66">
        <f>F43+F55</f>
        <v>0</v>
      </c>
      <c r="G56" s="67" t="s">
        <v>72</v>
      </c>
    </row>
    <row r="58" spans="1:7" ht="31.5" customHeight="1" x14ac:dyDescent="0.15">
      <c r="A58" s="136" t="s">
        <v>80</v>
      </c>
      <c r="B58" s="192" t="s">
        <v>82</v>
      </c>
      <c r="C58" s="192"/>
      <c r="D58" s="192"/>
      <c r="E58" s="192"/>
      <c r="F58" s="192"/>
      <c r="G58" s="192"/>
    </row>
    <row r="59" spans="1:7" x14ac:dyDescent="0.15">
      <c r="A59" s="137" t="s">
        <v>79</v>
      </c>
      <c r="B59" s="7" t="s">
        <v>81</v>
      </c>
    </row>
    <row r="61" spans="1:7" ht="33" customHeight="1" x14ac:dyDescent="0.15">
      <c r="D61" s="142" t="s">
        <v>31</v>
      </c>
      <c r="E61" s="142"/>
      <c r="F61" s="69">
        <f>F27</f>
        <v>0</v>
      </c>
      <c r="G61" s="90" t="s">
        <v>73</v>
      </c>
    </row>
    <row r="62" spans="1:7" ht="33" customHeight="1" x14ac:dyDescent="0.15">
      <c r="D62" s="142" t="s">
        <v>83</v>
      </c>
      <c r="E62" s="142"/>
      <c r="F62" s="69">
        <f>F56</f>
        <v>0</v>
      </c>
      <c r="G62" s="70" t="s">
        <v>74</v>
      </c>
    </row>
  </sheetData>
  <mergeCells count="24">
    <mergeCell ref="F3:G3"/>
    <mergeCell ref="B58:G58"/>
    <mergeCell ref="A5:C6"/>
    <mergeCell ref="D5:F5"/>
    <mergeCell ref="G5:G6"/>
    <mergeCell ref="B8:B11"/>
    <mergeCell ref="B12:B15"/>
    <mergeCell ref="G30:G31"/>
    <mergeCell ref="B33:B37"/>
    <mergeCell ref="B38:B42"/>
    <mergeCell ref="B16:C16"/>
    <mergeCell ref="B18:B21"/>
    <mergeCell ref="B22:B25"/>
    <mergeCell ref="B26:C26"/>
    <mergeCell ref="A27:C27"/>
    <mergeCell ref="A56:C56"/>
    <mergeCell ref="D61:E61"/>
    <mergeCell ref="D62:E62"/>
    <mergeCell ref="A30:C31"/>
    <mergeCell ref="D30:F30"/>
    <mergeCell ref="B43:C43"/>
    <mergeCell ref="B45:B49"/>
    <mergeCell ref="B50:B54"/>
    <mergeCell ref="B55:C55"/>
  </mergeCells>
  <phoneticPr fontId="3"/>
  <pageMargins left="0.59055118110236227" right="0.39370078740157483" top="0.59055118110236227" bottom="0.47244094488188981" header="0.51181102362204722" footer="0.51181102362204722"/>
  <pageSetup paperSize="9" scale="76" fitToHeight="0" orientation="portrait" r:id="rId1"/>
  <headerFooter alignWithMargins="0"/>
  <rowBreaks count="1" manualBreakCount="1">
    <brk id="28"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AC87-C0C1-4ECB-BC6E-0DD0F0D22E62}">
  <dimension ref="A1"/>
  <sheetViews>
    <sheetView workbookViewId="0">
      <selection activeCell="K31" sqref="K31"/>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別紙２添付資料（5月7日まで）</vt:lpstr>
      <vt:lpstr>別紙２添付資料 (5月8日以降)</vt:lpstr>
      <vt:lpstr>別紙２添付資料 (10月1日以降) </vt:lpstr>
      <vt:lpstr>←期間によるシートの違いに注意！</vt:lpstr>
      <vt:lpstr>'別紙２添付資料 (10月1日以降) '!Print_Area</vt:lpstr>
      <vt:lpstr>'別紙２添付資料 (5月8日以降)'!Print_Area</vt:lpstr>
      <vt:lpstr>'別紙２添付資料（5月7日まで）'!Print_Area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田本 遼</cp:lastModifiedBy>
  <cp:lastPrinted>2023-11-21T07:44:11Z</cp:lastPrinted>
  <dcterms:created xsi:type="dcterms:W3CDTF">2020-08-17T14:10:52Z</dcterms:created>
  <dcterms:modified xsi:type="dcterms:W3CDTF">2023-11-28T04:05:24Z</dcterms:modified>
</cp:coreProperties>
</file>