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27CE8A5D-93D0-4ABD-94F2-6DD56EE1C7ED}" xr6:coauthVersionLast="47" xr6:coauthVersionMax="47" xr10:uidLastSave="{00000000-0000-0000-0000-000000000000}"/>
  <bookViews>
    <workbookView xWindow="-120" yWindow="-16320" windowWidth="29040" windowHeight="15840" tabRatio="84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BE34" i="10"/>
  <c r="BW34" i="10" s="1"/>
  <c r="BW35" i="10" s="1"/>
  <c r="BW36" i="10" s="1"/>
  <c r="BW37" i="10" s="1"/>
  <c r="BW38" i="10" s="1"/>
  <c r="BW39" i="10" l="1"/>
  <c r="BW40" i="10" s="1"/>
  <c r="BW41" i="10" s="1"/>
  <c r="BW42" i="10" s="1"/>
  <c r="BW43" i="10" s="1"/>
  <c r="CO34" i="10" l="1"/>
</calcChain>
</file>

<file path=xl/sharedStrings.xml><?xml version="1.0" encoding="utf-8"?>
<sst xmlns="http://schemas.openxmlformats.org/spreadsheetml/2006/main" count="1143" uniqueCount="599">
  <si>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</si>
  <si>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</si>
  <si>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</si>
  <si>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</si>
  <si>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</si>
  <si>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</si>
  <si>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</si>
  <si>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</si>
  <si>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</si>
  <si>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</si>
  <si>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</si>
  <si>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</si>
  <si>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</si>
  <si>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</si>
  <si>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</si>
  <si>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</si>
  <si>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</si>
  <si>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</si>
  <si>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</si>
  <si>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</si>
  <si>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</si>
  <si>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</si>
  <si>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</si>
  <si>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</si>
  <si>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</si>
  <si>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</si>
  <si>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</si>
  <si>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</si>
  <si>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</si>
  <si>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</si>
  <si>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</si>
  <si>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</si>
  <si>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</si>
  <si>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</si>
  <si>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</si>
  <si>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</si>
  <si>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</si>
  <si>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</si>
  <si>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</si>
  <si>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</si>
  <si>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</si>
  <si>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</si>
  <si>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</si>
  <si>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</si>
  <si>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</si>
  <si>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</si>
  <si>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</si>
  <si>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</si>
  <si>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</si>
  <si>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</si>
  <si>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</si>
  <si>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</si>
  <si>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</si>
  <si>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</si>
  <si>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</si>
  <si>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</si>
  <si>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</si>
  <si>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</si>
  <si>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</si>
  <si>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</si>
  <si>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</si>
  <si>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</si>
  <si>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</si>
  <si>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</si>
  <si>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</si>
  <si>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</si>
  <si>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</si>
  <si>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</si>
  <si>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</si>
  <si>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</si>
  <si>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</si>
  <si>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</si>
  <si>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</si>
  <si>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</si>
  <si>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</si>
  <si>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</si>
  <si>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</si>
  <si>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</si>
  <si>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</si>
  <si>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</si>
  <si>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</si>
  <si>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</si>
  <si>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</si>
  <si>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</si>
  <si>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</si>
  <si>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</si>
  <si>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</si>
  <si>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</si>
  <si>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</si>
  <si>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</si>
  <si>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</si>
  <si>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</si>
  <si>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</si>
  <si>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</si>
  <si>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</si>
  <si>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</si>
  <si>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</si>
  <si>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</si>
  <si>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</si>
  <si>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</si>
  <si>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波佐見町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</si>
  <si>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</si>
  <si>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</si>
  <si>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</si>
  <si>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</si>
  <si>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</si>
  <si>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</si>
  <si>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</si>
  <si>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</si>
  <si>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</si>
  <si>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</si>
  <si>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</si>
  <si>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</si>
  <si>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</si>
  <si>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</si>
  <si>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</si>
  <si>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</si>
  <si>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</si>
  <si>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</si>
  <si>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</si>
  <si>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</si>
  <si>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</si>
  <si>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</si>
  <si>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</si>
  <si>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</si>
  <si>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</si>
  <si>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</si>
  <si>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</si>
  <si>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</si>
  <si>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</si>
  <si>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</si>
  <si>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</si>
  <si>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</si>
  <si>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</si>
  <si>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</si>
  <si>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</si>
  <si>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</si>
  <si>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</si>
  <si>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</si>
  <si>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</si>
  <si>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</si>
  <si>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</si>
  <si>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</si>
  <si>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</si>
  <si>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</si>
  <si>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</si>
  <si>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</si>
  <si>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</si>
  <si>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</si>
  <si>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</si>
  <si>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</si>
  <si>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</si>
  <si>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</si>
  <si>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</si>
  <si>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</si>
  <si>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</si>
  <si>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</si>
  <si>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</si>
  <si>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</si>
  <si>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</si>
  <si>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</si>
  <si>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</si>
  <si>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</si>
  <si>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</si>
  <si>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</si>
  <si>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</si>
  <si>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</si>
  <si>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</si>
  <si>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</si>
  <si>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</si>
  <si>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</si>
  <si>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</si>
  <si>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</si>
  <si>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</si>
  <si>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</si>
  <si>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</si>
  <si>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</si>
  <si>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</si>
  <si>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</si>
  <si>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</si>
  <si>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</si>
  <si>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</si>
  <si>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</si>
  <si>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</si>
  <si>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</si>
  <si>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</si>
  <si>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</si>
  <si>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</si>
  <si>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</si>
  <si>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</si>
  <si>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</si>
  <si>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</si>
  <si>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</si>
  <si>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</si>
  <si>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</si>
  <si>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</si>
  <si>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</si>
  <si>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</si>
  <si>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</si>
  <si>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</si>
  <si>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</si>
  <si>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</si>
  <si>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</si>
  <si>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</si>
  <si>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</si>
  <si>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</si>
  <si>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</si>
  <si>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</si>
  <si>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</si>
  <si>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</si>
  <si>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</si>
  <si>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</si>
  <si>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</si>
  <si>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</si>
  <si>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</si>
  <si>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長崎県波佐見町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</si>
  <si>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</si>
  <si>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</si>
  <si>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</si>
  <si>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</si>
  <si>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</si>
  <si>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</si>
  <si>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</si>
  <si>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</si>
  <si>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</si>
  <si>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</si>
  <si>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</si>
  <si>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</si>
  <si>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</si>
  <si>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</si>
  <si>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</si>
  <si>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</si>
  <si>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</si>
  <si>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</si>
  <si>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</si>
  <si>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</si>
  <si>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</si>
  <si>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</si>
  <si>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</si>
  <si>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</si>
  <si>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</si>
  <si>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</si>
  <si>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</si>
  <si>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</si>
  <si>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</si>
  <si>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</si>
  <si>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</si>
  <si>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</si>
  <si>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</si>
  <si>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</si>
  <si>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</si>
  <si>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</si>
  <si>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</si>
  <si>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</si>
  <si>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</si>
  <si>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</si>
  <si>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</si>
  <si>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</si>
  <si>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</si>
  <si>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</si>
  <si>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</si>
  <si>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</si>
  <si>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</si>
  <si>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</si>
  <si>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</si>
  <si>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</si>
  <si>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</si>
  <si>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</si>
  <si>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</si>
  <si>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</si>
  <si>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</si>
  <si>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</si>
  <si>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</si>
  <si>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</si>
  <si>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</si>
  <si>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</si>
  <si>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</si>
  <si>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</si>
  <si>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</si>
  <si>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</si>
  <si>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</si>
  <si>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</si>
  <si>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</si>
  <si>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</si>
  <si>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</si>
  <si>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</si>
  <si>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</si>
  <si>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</si>
  <si>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</si>
  <si>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</si>
  <si>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</si>
  <si>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</si>
  <si>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</si>
  <si>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</si>
  <si>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</si>
  <si>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</si>
  <si>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</si>
  <si>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</si>
  <si>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</si>
  <si>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</si>
  <si>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</si>
  <si>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</si>
  <si>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</si>
  <si>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</si>
  <si>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</si>
  <si>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</si>
  <si>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</si>
  <si>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</si>
  <si>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</si>
  <si>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</si>
  <si>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</si>
  <si>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</si>
  <si>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</si>
  <si>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</si>
  <si>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</si>
  <si>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</si>
  <si>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</si>
  <si>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</si>
  <si>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</si>
  <si>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</si>
  <si>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</si>
  <si>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</si>
  <si>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</si>
  <si>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</si>
  <si>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</si>
  <si>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</si>
  <si>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</si>
  <si>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</si>
  <si>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</si>
  <si>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</si>
  <si>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</si>
  <si>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</si>
  <si>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</si>
  <si>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</si>
  <si>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</si>
  <si>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</si>
  <si>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</si>
  <si>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</si>
  <si>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</si>
  <si>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</si>
  <si>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</si>
  <si>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</si>
  <si>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</si>
  <si>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</si>
  <si>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</si>
  <si>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</si>
  <si>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</si>
  <si>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</si>
  <si>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</si>
  <si>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</si>
  <si>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</si>
  <si>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</si>
  <si>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</si>
  <si>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</si>
  <si>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</si>
  <si>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</si>
  <si>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</si>
  <si>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</si>
  <si>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</si>
  <si>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</si>
  <si>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</si>
  <si>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</si>
  <si>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</si>
  <si>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</si>
  <si>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</si>
  <si>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</si>
  <si>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</si>
  <si>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</si>
  <si>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</si>
  <si>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長崎県波佐見町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</si>
  <si>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</si>
  <si>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</si>
  <si>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</si>
  <si>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</si>
  <si>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</si>
  <si>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</si>
  <si>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</si>
  <si>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</si>
  <si>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</si>
  <si>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</si>
  <si>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</si>
  <si>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</si>
  <si>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</si>
  <si>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</si>
  <si>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</si>
  <si>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</si>
  <si>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</si>
  <si>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</si>
  <si>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</si>
  <si>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</si>
  <si>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</si>
  <si>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</si>
  <si>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</si>
  <si>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</si>
  <si>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</si>
  <si>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</si>
  <si>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</si>
  <si>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</si>
  <si>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</si>
  <si>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</si>
  <si>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</si>
  <si>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</si>
  <si>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</si>
  <si>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</si>
  <si>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</si>
  <si>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</si>
  <si>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</si>
  <si>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上水道事業会計</t>
    <phoneticPr fontId="5"/>
  </si>
  <si>
    <t>法適用企業</t>
    <phoneticPr fontId="5"/>
  </si>
  <si>
    <t>工業用水道事業会計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</si>
  <si>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</si>
  <si>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</si>
  <si>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</si>
  <si>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</si>
  <si>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</si>
  <si>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</si>
  <si>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</si>
  <si>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</si>
  <si>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</si>
  <si>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</si>
  <si>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</si>
  <si>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</si>
  <si>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</si>
  <si>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</si>
  <si>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</si>
  <si>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</si>
  <si>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</si>
  <si>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</si>
  <si>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</si>
  <si>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</si>
  <si>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</si>
  <si>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</si>
  <si>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</si>
  <si>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</si>
  <si>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</si>
  <si>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</si>
  <si>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</si>
  <si>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</si>
  <si>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</si>
  <si>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</si>
  <si>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</si>
  <si>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</si>
  <si>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</si>
  <si>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</si>
  <si>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</si>
  <si>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</si>
  <si>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</si>
  <si>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</si>
  <si>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</si>
  <si>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</si>
  <si>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</si>
  <si>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</si>
  <si>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</si>
  <si>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</si>
  <si>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</si>
  <si>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</si>
  <si>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</si>
  <si>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</si>
  <si>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</si>
  <si>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</si>
  <si>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</si>
  <si>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</si>
  <si>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</si>
  <si>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</si>
  <si>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</si>
  <si>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</si>
  <si>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</si>
  <si>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</si>
  <si>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</si>
  <si>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</si>
  <si>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</si>
  <si>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</si>
  <si>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</si>
  <si>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</si>
  <si>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</si>
  <si>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</si>
  <si>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</si>
  <si>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</si>
  <si>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</si>
  <si>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</si>
  <si>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</si>
  <si>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</si>
  <si>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</si>
  <si>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</si>
  <si>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</si>
  <si>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</si>
  <si>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</si>
  <si>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</si>
  <si>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</si>
  <si>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</si>
  <si>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</si>
  <si>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</si>
  <si>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</si>
  <si>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</si>
  <si>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</si>
  <si>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</si>
  <si>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</si>
  <si>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</si>
  <si>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</si>
  <si>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</si>
  <si>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</si>
  <si>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</si>
  <si>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</si>
  <si>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</si>
  <si>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</si>
  <si>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</si>
  <si>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</si>
  <si>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</si>
  <si>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</si>
  <si>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</si>
  <si>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</si>
  <si>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</si>
  <si>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</si>
  <si>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</si>
  <si>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</si>
  <si>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</si>
  <si>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</si>
  <si>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</si>
  <si>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</si>
  <si>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</si>
  <si>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</si>
  <si>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</si>
  <si>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</si>
  <si>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</si>
  <si>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</si>
  <si>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</si>
  <si>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</si>
  <si>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</si>
  <si>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</si>
  <si>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</si>
  <si>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</si>
  <si>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</si>
  <si>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</si>
  <si>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</si>
  <si>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</si>
  <si>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</si>
  <si>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</si>
  <si>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</si>
  <si>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</si>
  <si>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</si>
  <si>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</si>
  <si>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</si>
  <si>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</si>
  <si>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</si>
  <si>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</si>
  <si>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</si>
  <si>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</si>
  <si>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</si>
  <si>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</si>
  <si>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</si>
  <si>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</si>
  <si>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</si>
  <si>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</si>
  <si>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</si>
  <si>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</si>
  <si>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</si>
  <si>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</si>
  <si>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</si>
  <si>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</si>
  <si>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</si>
  <si>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</si>
  <si>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</si>
  <si>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</si>
  <si>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0.18</t>
  </si>
  <si>
    <t>▲ 0.47</t>
  </si>
  <si>
    <t>▲ 0.60</t>
  </si>
  <si>
    <t>上水道事業会計</t>
  </si>
  <si>
    <t>工業用水道事業会計</t>
  </si>
  <si>
    <t>介護保険事業特別会計</t>
  </si>
  <si>
    <t>国民健康保険事業特別会計</t>
  </si>
  <si>
    <t>一般会計</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</si>
  <si>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</si>
  <si>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</si>
  <si>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</si>
  <si>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</si>
  <si>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</si>
  <si>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</si>
  <si>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</si>
  <si>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</si>
  <si>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</si>
  <si>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</si>
  <si>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東彼地区保健福祉組合（一般会計）</t>
    <rPh sb="0" eb="2">
      <t>トウヒ</t>
    </rPh>
    <rPh sb="2" eb="4">
      <t>チク</t>
    </rPh>
    <rPh sb="4" eb="6">
      <t>ホケン</t>
    </rPh>
    <rPh sb="6" eb="8">
      <t>フクシ</t>
    </rPh>
    <rPh sb="8" eb="10">
      <t>クミアイ</t>
    </rPh>
    <rPh sb="11" eb="13">
      <t>イッパン</t>
    </rPh>
    <rPh sb="13" eb="15">
      <t>カイケイ</t>
    </rPh>
    <phoneticPr fontId="2"/>
  </si>
  <si>
    <t>　〃　介護保険会計（サービス認定）</t>
    <rPh sb="3" eb="5">
      <t>カイゴ</t>
    </rPh>
    <rPh sb="5" eb="7">
      <t>ホケン</t>
    </rPh>
    <rPh sb="7" eb="9">
      <t>カイケイ</t>
    </rPh>
    <rPh sb="14" eb="16">
      <t>ニンテイ</t>
    </rPh>
    <phoneticPr fontId="2"/>
  </si>
  <si>
    <t>長崎県後期高齢者医療広域連合（普通会計）</t>
    <rPh sb="0" eb="2">
      <t>ナガサキ</t>
    </rPh>
    <rPh sb="2" eb="3">
      <t>ケン</t>
    </rPh>
    <rPh sb="3" eb="5">
      <t>コウキ</t>
    </rPh>
    <rPh sb="5" eb="7">
      <t>コウレイ</t>
    </rPh>
    <rPh sb="7" eb="8">
      <t>シャ</t>
    </rPh>
    <rPh sb="8" eb="10">
      <t>イリョウ</t>
    </rPh>
    <rPh sb="10" eb="12">
      <t>コウイキ</t>
    </rPh>
    <rPh sb="12" eb="14">
      <t>レンゴウ</t>
    </rPh>
    <rPh sb="15" eb="17">
      <t>フツウ</t>
    </rPh>
    <rPh sb="17" eb="19">
      <t>カイケイ</t>
    </rPh>
    <phoneticPr fontId="2"/>
  </si>
  <si>
    <t>　〃　　　　　　　　　　　（事業会計）</t>
    <rPh sb="14" eb="16">
      <t>ジギョウ</t>
    </rPh>
    <rPh sb="16" eb="18">
      <t>カイケイ</t>
    </rPh>
    <phoneticPr fontId="2"/>
  </si>
  <si>
    <t>長崎県林業公社</t>
    <rPh sb="0" eb="7">
      <t>ナガサキケンリンギョウコウシャ</t>
    </rPh>
    <phoneticPr fontId="2"/>
  </si>
  <si>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</si>
  <si>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</si>
  <si>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　〃　（市町村会館管理事業特別会計）</t>
    <rPh sb="4" eb="7">
      <t>シチョウソン</t>
    </rPh>
    <rPh sb="7" eb="9">
      <t>カイカン</t>
    </rPh>
    <rPh sb="9" eb="11">
      <t>カンリ</t>
    </rPh>
    <rPh sb="11" eb="13">
      <t>ジギョウ</t>
    </rPh>
    <rPh sb="13" eb="15">
      <t>トクベツ</t>
    </rPh>
    <rPh sb="15" eb="17">
      <t>カイケイ</t>
    </rPh>
    <phoneticPr fontId="2"/>
  </si>
  <si>
    <t>　〃　（市町村会館馬町別館管理事業特別会計）</t>
    <rPh sb="4" eb="7">
      <t>シチョウソン</t>
    </rPh>
    <rPh sb="7" eb="9">
      <t>カイカン</t>
    </rPh>
    <rPh sb="9" eb="10">
      <t>ウマ</t>
    </rPh>
    <rPh sb="10" eb="11">
      <t>マチ</t>
    </rPh>
    <rPh sb="11" eb="13">
      <t>ベッカン</t>
    </rPh>
    <rPh sb="13" eb="15">
      <t>カンリ</t>
    </rPh>
    <rPh sb="15" eb="17">
      <t>ジギョウ</t>
    </rPh>
    <rPh sb="17" eb="19">
      <t>トクベツ</t>
    </rPh>
    <rPh sb="19" eb="21">
      <t>カイケイ</t>
    </rPh>
    <phoneticPr fontId="2"/>
  </si>
  <si>
    <t>　〃　（公平委員会事業特別会計）</t>
    <rPh sb="4" eb="6">
      <t>コウヘイ</t>
    </rPh>
    <rPh sb="6" eb="9">
      <t>イインカイ</t>
    </rPh>
    <rPh sb="9" eb="11">
      <t>ジギョウ</t>
    </rPh>
    <rPh sb="11" eb="13">
      <t>トクベツ</t>
    </rPh>
    <rPh sb="13" eb="15">
      <t>カイケイ</t>
    </rPh>
    <phoneticPr fontId="2"/>
  </si>
  <si>
    <t>　〃　（行政不服審査会事業特別会計）</t>
    <rPh sb="4" eb="6">
      <t>ギョウセイ</t>
    </rPh>
    <rPh sb="6" eb="8">
      <t>フフク</t>
    </rPh>
    <rPh sb="8" eb="10">
      <t>シンサ</t>
    </rPh>
    <rPh sb="10" eb="11">
      <t>カイ</t>
    </rPh>
    <rPh sb="11" eb="13">
      <t>ジギョウ</t>
    </rPh>
    <rPh sb="13" eb="15">
      <t>トクベツ</t>
    </rPh>
    <rPh sb="15" eb="17">
      <t>カイケイ</t>
    </rPh>
    <phoneticPr fontId="2"/>
  </si>
  <si>
    <t>　〃　（交通災害共済事業特別会計）</t>
    <rPh sb="4" eb="6">
      <t>コウツウ</t>
    </rPh>
    <rPh sb="6" eb="8">
      <t>サイガイ</t>
    </rPh>
    <rPh sb="8" eb="10">
      <t>キョウサイ</t>
    </rPh>
    <rPh sb="10" eb="12">
      <t>ジギョウ</t>
    </rPh>
    <rPh sb="12" eb="14">
      <t>トクベツ</t>
    </rPh>
    <rPh sb="14" eb="16">
      <t>カイケイ</t>
    </rPh>
    <phoneticPr fontId="2"/>
  </si>
  <si>
    <t>ふるさとづくり応援基金</t>
    <rPh sb="7" eb="9">
      <t>オウエン</t>
    </rPh>
    <rPh sb="9" eb="11">
      <t>キキン</t>
    </rPh>
    <phoneticPr fontId="5"/>
  </si>
  <si>
    <t>庁舎建設基金</t>
    <rPh sb="0" eb="2">
      <t>チョウシャ</t>
    </rPh>
    <rPh sb="2" eb="4">
      <t>ケンセツ</t>
    </rPh>
    <rPh sb="4" eb="6">
      <t>キキン</t>
    </rPh>
    <phoneticPr fontId="5"/>
  </si>
  <si>
    <t>下水道事業基金</t>
    <rPh sb="0" eb="3">
      <t>ゲスイドウ</t>
    </rPh>
    <rPh sb="3" eb="5">
      <t>ジギョウ</t>
    </rPh>
    <rPh sb="5" eb="7">
      <t>キキン</t>
    </rPh>
    <phoneticPr fontId="5"/>
  </si>
  <si>
    <t>教育施設整備基金</t>
    <rPh sb="0" eb="2">
      <t>キョウイク</t>
    </rPh>
    <rPh sb="2" eb="4">
      <t>シセツ</t>
    </rPh>
    <rPh sb="4" eb="6">
      <t>セイビ</t>
    </rPh>
    <rPh sb="6" eb="8">
      <t>キキン</t>
    </rPh>
    <phoneticPr fontId="5"/>
  </si>
  <si>
    <t>地域福祉基金</t>
    <rPh sb="0" eb="2">
      <t>チイキ</t>
    </rPh>
    <rPh sb="2" eb="4">
      <t>フクシ</t>
    </rPh>
    <rPh sb="4" eb="6">
      <t>キキン</t>
    </rPh>
    <phoneticPr fontId="5"/>
  </si>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</sst>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97758</c:v>
                </c:pt>
                <c:pt idx="4">
                  <c:v>91338</c:v>
                </c:pt>
              </c:numCache>
            </c:numRef>
          </c:val>
          <c:smooth val="0"/>
          <c:extLst>
            <c:ext xmlns:c16="http://schemas.microsoft.com/office/drawing/2014/chart" uri="{C3380CC4-5D6E-409C-BE32-E72D297353CC}">
              <c16:uniqueId val="{00000000-9E56-433C-873F-D092064B62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52497</c:v>
                </c:pt>
                <c:pt idx="1">
                  <c:v>72041</c:v>
                </c:pt>
                <c:pt idx="2">
                  <c:v>107232</c:v>
                </c:pt>
                <c:pt idx="3">
                  <c:v>77373</c:v>
                </c:pt>
                <c:pt idx="4">
                  <c:v>121218</c:v>
                </c:pt>
              </c:numCache>
            </c:numRef>
          </c:val>
          <c:smooth val="0"/>
          <c:extLst>
            <c:ext xmlns:c16="http://schemas.microsoft.com/office/drawing/2014/chart" uri="{C3380CC4-5D6E-409C-BE32-E72D297353CC}">
              <c16:uniqueId val="{00000001-9E56-433C-873F-D092064B62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1.95</c:v>
                </c:pt>
                <c:pt idx="1">
                  <c:v>2.52</c:v>
                </c:pt>
                <c:pt idx="2">
                  <c:v>1.94</c:v>
                </c:pt>
                <c:pt idx="3">
                  <c:v>1.18</c:v>
                </c:pt>
                <c:pt idx="4">
                  <c:v>0.93</c:v>
                </c:pt>
              </c:numCache>
            </c:numRef>
          </c:val>
          <c:extLst>
            <c:ext xmlns:c16="http://schemas.microsoft.com/office/drawing/2014/chart" uri="{C3380CC4-5D6E-409C-BE32-E72D297353CC}">
              <c16:uniqueId val="{00000000-DF24-442D-A505-996D8145F9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16.38</c:v>
                </c:pt>
                <c:pt idx="1">
                  <c:v>17.39</c:v>
                </c:pt>
                <c:pt idx="2">
                  <c:v>16.89</c:v>
                </c:pt>
                <c:pt idx="3">
                  <c:v>15.91</c:v>
                </c:pt>
                <c:pt idx="4">
                  <c:v>21.63</c:v>
                </c:pt>
              </c:numCache>
            </c:numRef>
          </c:val>
          <c:extLst>
            <c:ext xmlns:c16="http://schemas.microsoft.com/office/drawing/2014/chart" uri="{C3380CC4-5D6E-409C-BE32-E72D297353CC}">
              <c16:uniqueId val="{00000001-DF24-442D-A505-996D8145F9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1.89</c:v>
                </c:pt>
                <c:pt idx="2">
                  <c:v>-0.47</c:v>
                </c:pt>
                <c:pt idx="3">
                  <c:v>-0.6</c:v>
                </c:pt>
                <c:pt idx="4">
                  <c:v>5.0999999999999996</c:v>
                </c:pt>
              </c:numCache>
            </c:numRef>
          </c:val>
          <c:smooth val="0"/>
          <c:extLst>
            <c:ext xmlns:c16="http://schemas.microsoft.com/office/drawing/2014/chart" uri="{C3380CC4-5D6E-409C-BE32-E72D297353CC}">
              <c16:uniqueId val="{00000002-DF24-442D-A505-996D8145F9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9CF-4E12-B3D4-29C5E8A563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CF-4E12-B3D4-29C5E8A563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CF-4E12-B3D4-29C5E8A5639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0.11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09CF-4E12-B3D4-29C5E8A5639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4-09CF-4E12-B3D4-29C5E8A5639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1.94</c:v>
                </c:pt>
                <c:pt idx="2">
                  <c:v>#N/A</c:v>
                </c:pt>
                <c:pt idx="3">
                  <c:v>2.5099999999999998</c:v>
                </c:pt>
                <c:pt idx="4">
                  <c:v>#N/A</c:v>
                </c:pt>
                <c:pt idx="5">
                  <c:v>1.93</c:v>
                </c:pt>
                <c:pt idx="6">
                  <c:v>#N/A</c:v>
                </c:pt>
                <c:pt idx="7">
                  <c:v>1.18</c:v>
                </c:pt>
                <c:pt idx="8">
                  <c:v>#N/A</c:v>
                </c:pt>
                <c:pt idx="9">
                  <c:v>0.93</c:v>
                </c:pt>
              </c:numCache>
            </c:numRef>
          </c:val>
          <c:extLst>
            <c:ext xmlns:c16="http://schemas.microsoft.com/office/drawing/2014/chart" uri="{C3380CC4-5D6E-409C-BE32-E72D297353CC}">
              <c16:uniqueId val="{00000005-09CF-4E12-B3D4-29C5E8A5639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2.14</c:v>
                </c:pt>
                <c:pt idx="2">
                  <c:v>#N/A</c:v>
                </c:pt>
                <c:pt idx="3">
                  <c:v>1.33</c:v>
                </c:pt>
                <c:pt idx="4">
                  <c:v>#N/A</c:v>
                </c:pt>
                <c:pt idx="5">
                  <c:v>0.89</c:v>
                </c:pt>
                <c:pt idx="6">
                  <c:v>#N/A</c:v>
                </c:pt>
                <c:pt idx="7">
                  <c:v>1.47</c:v>
                </c:pt>
                <c:pt idx="8">
                  <c:v>#N/A</c:v>
                </c:pt>
                <c:pt idx="9">
                  <c:v>1.4</c:v>
                </c:pt>
              </c:numCache>
            </c:numRef>
          </c:val>
          <c:extLst>
            <c:ext xmlns:c16="http://schemas.microsoft.com/office/drawing/2014/chart" uri="{C3380CC4-5D6E-409C-BE32-E72D297353CC}">
              <c16:uniqueId val="{00000006-09CF-4E12-B3D4-29C5E8A5639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1.1299999999999999</c:v>
                </c:pt>
                <c:pt idx="2">
                  <c:v>#N/A</c:v>
                </c:pt>
                <c:pt idx="3">
                  <c:v>0.71</c:v>
                </c:pt>
                <c:pt idx="4">
                  <c:v>#N/A</c:v>
                </c:pt>
                <c:pt idx="5">
                  <c:v>1.89</c:v>
                </c:pt>
                <c:pt idx="6">
                  <c:v>#N/A</c:v>
                </c:pt>
                <c:pt idx="7">
                  <c:v>1.79</c:v>
                </c:pt>
                <c:pt idx="8">
                  <c:v>#N/A</c:v>
                </c:pt>
                <c:pt idx="9">
                  <c:v>1.49</c:v>
                </c:pt>
              </c:numCache>
            </c:numRef>
          </c:val>
          <c:extLst>
            <c:ext xmlns:c16="http://schemas.microsoft.com/office/drawing/2014/chart" uri="{C3380CC4-5D6E-409C-BE32-E72D297353CC}">
              <c16:uniqueId val="{00000007-09CF-4E12-B3D4-29C5E8A56392}"/>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1.85</c:v>
                </c:pt>
                <c:pt idx="2">
                  <c:v>#N/A</c:v>
                </c:pt>
                <c:pt idx="3">
                  <c:v>2.0499999999999998</c:v>
                </c:pt>
                <c:pt idx="4">
                  <c:v>#N/A</c:v>
                </c:pt>
                <c:pt idx="5">
                  <c:v>2.2000000000000002</c:v>
                </c:pt>
                <c:pt idx="6">
                  <c:v>#N/A</c:v>
                </c:pt>
                <c:pt idx="7">
                  <c:v>2.2799999999999998</c:v>
                </c:pt>
                <c:pt idx="8">
                  <c:v>#N/A</c:v>
                </c:pt>
                <c:pt idx="9">
                  <c:v>2.56</c:v>
                </c:pt>
              </c:numCache>
            </c:numRef>
          </c:val>
          <c:extLst>
            <c:ext xmlns:c16="http://schemas.microsoft.com/office/drawing/2014/chart" uri="{C3380CC4-5D6E-409C-BE32-E72D297353CC}">
              <c16:uniqueId val="{00000008-09CF-4E12-B3D4-29C5E8A56392}"/>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15.2</c:v>
                </c:pt>
                <c:pt idx="2">
                  <c:v>#N/A</c:v>
                </c:pt>
                <c:pt idx="3">
                  <c:v>15.41</c:v>
                </c:pt>
                <c:pt idx="4">
                  <c:v>#N/A</c:v>
                </c:pt>
                <c:pt idx="5">
                  <c:v>15.91</c:v>
                </c:pt>
                <c:pt idx="6">
                  <c:v>#N/A</c:v>
                </c:pt>
                <c:pt idx="7">
                  <c:v>15.55</c:v>
                </c:pt>
                <c:pt idx="8">
                  <c:v>#N/A</c:v>
                </c:pt>
                <c:pt idx="9">
                  <c:v>16.170000000000002</c:v>
                </c:pt>
              </c:numCache>
            </c:numRef>
          </c:val>
          <c:extLst>
            <c:ext xmlns:c16="http://schemas.microsoft.com/office/drawing/2014/chart" uri="{C3380CC4-5D6E-409C-BE32-E72D297353CC}">
              <c16:uniqueId val="{00000009-09CF-4E12-B3D4-29C5E8A563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501</c:v>
                </c:pt>
                <c:pt idx="5">
                  <c:v>488</c:v>
                </c:pt>
                <c:pt idx="8">
                  <c:v>471</c:v>
                </c:pt>
                <c:pt idx="11">
                  <c:v>468</c:v>
                </c:pt>
                <c:pt idx="14">
                  <c:v>420</c:v>
                </c:pt>
              </c:numCache>
            </c:numRef>
          </c:val>
          <c:extLst>
            <c:ext xmlns:c16="http://schemas.microsoft.com/office/drawing/2014/chart" uri="{C3380CC4-5D6E-409C-BE32-E72D297353CC}">
              <c16:uniqueId val="{00000000-FEC4-40B8-90F0-6511B129D7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C4-40B8-90F0-6511B129D7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C4-40B8-90F0-6511B129D7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C4-40B8-90F0-6511B129D7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182</c:v>
                </c:pt>
                <c:pt idx="3">
                  <c:v>186</c:v>
                </c:pt>
                <c:pt idx="6">
                  <c:v>190</c:v>
                </c:pt>
                <c:pt idx="9">
                  <c:v>191</c:v>
                </c:pt>
                <c:pt idx="12">
                  <c:v>190</c:v>
                </c:pt>
              </c:numCache>
            </c:numRef>
          </c:val>
          <c:extLst>
            <c:ext xmlns:c16="http://schemas.microsoft.com/office/drawing/2014/chart" uri="{C3380CC4-5D6E-409C-BE32-E72D297353CC}">
              <c16:uniqueId val="{00000004-FEC4-40B8-90F0-6511B129D7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C4-40B8-90F0-6511B129D7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C4-40B8-90F0-6511B129D7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648</c:v>
                </c:pt>
                <c:pt idx="3">
                  <c:v>597</c:v>
                </c:pt>
                <c:pt idx="6">
                  <c:v>556</c:v>
                </c:pt>
                <c:pt idx="9">
                  <c:v>552</c:v>
                </c:pt>
                <c:pt idx="12">
                  <c:v>542</c:v>
                </c:pt>
              </c:numCache>
            </c:numRef>
          </c:val>
          <c:extLst>
            <c:ext xmlns:c16="http://schemas.microsoft.com/office/drawing/2014/chart" uri="{C3380CC4-5D6E-409C-BE32-E72D297353CC}">
              <c16:uniqueId val="{00000007-FEC4-40B8-90F0-6511B129D7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329</c:v>
                </c:pt>
                <c:pt idx="2">
                  <c:v>#N/A</c:v>
                </c:pt>
                <c:pt idx="3">
                  <c:v>#N/A</c:v>
                </c:pt>
                <c:pt idx="4">
                  <c:v>295</c:v>
                </c:pt>
                <c:pt idx="5">
                  <c:v>#N/A</c:v>
                </c:pt>
                <c:pt idx="6">
                  <c:v>#N/A</c:v>
                </c:pt>
                <c:pt idx="7">
                  <c:v>275</c:v>
                </c:pt>
                <c:pt idx="8">
                  <c:v>#N/A</c:v>
                </c:pt>
                <c:pt idx="9">
                  <c:v>#N/A</c:v>
                </c:pt>
                <c:pt idx="10">
                  <c:v>275</c:v>
                </c:pt>
                <c:pt idx="11">
                  <c:v>#N/A</c:v>
                </c:pt>
                <c:pt idx="12">
                  <c:v>#N/A</c:v>
                </c:pt>
                <c:pt idx="13">
                  <c:v>312</c:v>
                </c:pt>
                <c:pt idx="14">
                  <c:v>#N/A</c:v>
                </c:pt>
              </c:numCache>
            </c:numRef>
          </c:val>
          <c:smooth val="0"/>
          <c:extLst>
            <c:ext xmlns:c16="http://schemas.microsoft.com/office/drawing/2014/chart" uri="{C3380CC4-5D6E-409C-BE32-E72D297353CC}">
              <c16:uniqueId val="{00000008-FEC4-40B8-90F0-6511B129D7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5384</c:v>
                </c:pt>
                <c:pt idx="5">
                  <c:v>5221</c:v>
                </c:pt>
                <c:pt idx="8">
                  <c:v>5323</c:v>
                </c:pt>
                <c:pt idx="11">
                  <c:v>4869</c:v>
                </c:pt>
                <c:pt idx="14">
                  <c:v>5107</c:v>
                </c:pt>
              </c:numCache>
            </c:numRef>
          </c:val>
          <c:extLst>
            <c:ext xmlns:c16="http://schemas.microsoft.com/office/drawing/2014/chart" uri="{C3380CC4-5D6E-409C-BE32-E72D297353CC}">
              <c16:uniqueId val="{00000000-B954-40EB-9870-17956EF8EB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1072</c:v>
                </c:pt>
                <c:pt idx="5">
                  <c:v>1007</c:v>
                </c:pt>
                <c:pt idx="8">
                  <c:v>942</c:v>
                </c:pt>
                <c:pt idx="11">
                  <c:v>876</c:v>
                </c:pt>
                <c:pt idx="14">
                  <c:v>750</c:v>
                </c:pt>
              </c:numCache>
            </c:numRef>
          </c:val>
          <c:extLst>
            <c:ext xmlns:c16="http://schemas.microsoft.com/office/drawing/2014/chart" uri="{C3380CC4-5D6E-409C-BE32-E72D297353CC}">
              <c16:uniqueId val="{00000001-B954-40EB-9870-17956EF8EB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3993</c:v>
                </c:pt>
                <c:pt idx="5">
                  <c:v>4667</c:v>
                </c:pt>
                <c:pt idx="8">
                  <c:v>5330</c:v>
                </c:pt>
                <c:pt idx="11">
                  <c:v>6034</c:v>
                </c:pt>
                <c:pt idx="14">
                  <c:v>6406</c:v>
                </c:pt>
              </c:numCache>
            </c:numRef>
          </c:val>
          <c:extLst>
            <c:ext xmlns:c16="http://schemas.microsoft.com/office/drawing/2014/chart" uri="{C3380CC4-5D6E-409C-BE32-E72D297353CC}">
              <c16:uniqueId val="{00000002-B954-40EB-9870-17956EF8EB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54-40EB-9870-17956EF8EB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54-40EB-9870-17956EF8EB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5</c:v>
                </c:pt>
                <c:pt idx="6">
                  <c:v>5</c:v>
                </c:pt>
                <c:pt idx="9">
                  <c:v>5</c:v>
                </c:pt>
                <c:pt idx="12">
                  <c:v>4</c:v>
                </c:pt>
              </c:numCache>
            </c:numRef>
          </c:val>
          <c:extLst>
            <c:ext xmlns:c16="http://schemas.microsoft.com/office/drawing/2014/chart" uri="{C3380CC4-5D6E-409C-BE32-E72D297353CC}">
              <c16:uniqueId val="{00000005-B954-40EB-9870-17956EF8EB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504</c:v>
                </c:pt>
                <c:pt idx="3">
                  <c:v>514</c:v>
                </c:pt>
                <c:pt idx="6">
                  <c:v>487</c:v>
                </c:pt>
                <c:pt idx="9">
                  <c:v>431</c:v>
                </c:pt>
                <c:pt idx="12">
                  <c:v>453</c:v>
                </c:pt>
              </c:numCache>
            </c:numRef>
          </c:val>
          <c:extLst>
            <c:ext xmlns:c16="http://schemas.microsoft.com/office/drawing/2014/chart" uri="{C3380CC4-5D6E-409C-BE32-E72D297353CC}">
              <c16:uniqueId val="{00000006-B954-40EB-9870-17956EF8EB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1710</c:v>
                </c:pt>
                <c:pt idx="3">
                  <c:v>1678</c:v>
                </c:pt>
                <c:pt idx="6">
                  <c:v>1641</c:v>
                </c:pt>
                <c:pt idx="9">
                  <c:v>1496</c:v>
                </c:pt>
                <c:pt idx="12">
                  <c:v>1375</c:v>
                </c:pt>
              </c:numCache>
            </c:numRef>
          </c:val>
          <c:extLst>
            <c:ext xmlns:c16="http://schemas.microsoft.com/office/drawing/2014/chart" uri="{C3380CC4-5D6E-409C-BE32-E72D297353CC}">
              <c16:uniqueId val="{00000007-B954-40EB-9870-17956EF8EB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2644</c:v>
                </c:pt>
                <c:pt idx="3">
                  <c:v>2634</c:v>
                </c:pt>
                <c:pt idx="6">
                  <c:v>2534</c:v>
                </c:pt>
                <c:pt idx="9">
                  <c:v>2415</c:v>
                </c:pt>
                <c:pt idx="12">
                  <c:v>2290</c:v>
                </c:pt>
              </c:numCache>
            </c:numRef>
          </c:val>
          <c:extLst>
            <c:ext xmlns:c16="http://schemas.microsoft.com/office/drawing/2014/chart" uri="{C3380CC4-5D6E-409C-BE32-E72D297353CC}">
              <c16:uniqueId val="{00000008-B954-40EB-9870-17956EF8EB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54-40EB-9870-17956EF8EB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5901</c:v>
                </c:pt>
                <c:pt idx="3">
                  <c:v>5944</c:v>
                </c:pt>
                <c:pt idx="6">
                  <c:v>6363</c:v>
                </c:pt>
                <c:pt idx="9">
                  <c:v>6358</c:v>
                </c:pt>
                <c:pt idx="12">
                  <c:v>6585</c:v>
                </c:pt>
              </c:numCache>
            </c:numRef>
          </c:val>
          <c:extLst>
            <c:ext xmlns:c16="http://schemas.microsoft.com/office/drawing/2014/chart" uri="{C3380CC4-5D6E-409C-BE32-E72D297353CC}">
              <c16:uniqueId val="{0000000A-B954-40EB-9870-17956EF8EB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54-40EB-9870-17956EF8EB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638</c:v>
                </c:pt>
                <c:pt idx="1">
                  <c:v>639</c:v>
                </c:pt>
                <c:pt idx="2">
                  <c:v>844</c:v>
                </c:pt>
              </c:numCache>
            </c:numRef>
          </c:val>
          <c:extLst>
            <c:ext xmlns:c16="http://schemas.microsoft.com/office/drawing/2014/chart" uri="{C3380CC4-5D6E-409C-BE32-E72D297353CC}">
              <c16:uniqueId val="{00000000-22A0-4BFF-A529-2EE97E05AB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274</c:v>
                </c:pt>
                <c:pt idx="1">
                  <c:v>274</c:v>
                </c:pt>
                <c:pt idx="2">
                  <c:v>269</c:v>
                </c:pt>
              </c:numCache>
            </c:numRef>
          </c:val>
          <c:extLst>
            <c:ext xmlns:c16="http://schemas.microsoft.com/office/drawing/2014/chart" uri="{C3380CC4-5D6E-409C-BE32-E72D297353CC}">
              <c16:uniqueId val="{00000001-22A0-4BFF-A529-2EE97E05AB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3700</c:v>
                </c:pt>
                <c:pt idx="1">
                  <c:v>4371</c:v>
                </c:pt>
                <c:pt idx="2">
                  <c:v>4305</c:v>
                </c:pt>
              </c:numCache>
            </c:numRef>
          </c:val>
          <c:extLst>
            <c:ext xmlns:c16="http://schemas.microsoft.com/office/drawing/2014/chart" uri="{C3380CC4-5D6E-409C-BE32-E72D297353CC}">
              <c16:uniqueId val="{00000002-22A0-4BFF-A529-2EE97E05AB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b="0" i="0" baseline="0">
              <a:solidFill>
                <a:sysClr val="windowText" lastClr="000000"/>
              </a:solidFill>
              <a:effectLst/>
              <a:latin typeface="+mn-lt"/>
              <a:ea typeface="+mn-ea"/>
              <a:cs typeface="+mn-cs"/>
            </a:rPr>
            <a:t>　普通会計の元利償還金は、平成</a:t>
          </a:r>
          <a:r>
            <a:rPr kumimoji="1" lang="en-US" altLang="ja-JP" sz="800" b="0" i="0" baseline="0">
              <a:solidFill>
                <a:sysClr val="windowText" lastClr="000000"/>
              </a:solidFill>
              <a:effectLst/>
              <a:latin typeface="+mn-lt"/>
              <a:ea typeface="+mn-ea"/>
              <a:cs typeface="+mn-cs"/>
            </a:rPr>
            <a:t>27</a:t>
          </a:r>
          <a:r>
            <a:rPr kumimoji="1" lang="ja-JP" altLang="ja-JP" sz="800" b="0" i="0" baseline="0">
              <a:solidFill>
                <a:sysClr val="windowText" lastClr="000000"/>
              </a:solidFill>
              <a:effectLst/>
              <a:latin typeface="+mn-lt"/>
              <a:ea typeface="+mn-ea"/>
              <a:cs typeface="+mn-cs"/>
            </a:rPr>
            <a:t>年度に</a:t>
          </a:r>
          <a:r>
            <a:rPr kumimoji="1" lang="en-US" altLang="ja-JP" sz="800" b="0" i="0" baseline="0">
              <a:solidFill>
                <a:sysClr val="windowText" lastClr="000000"/>
              </a:solidFill>
              <a:effectLst/>
              <a:latin typeface="+mn-lt"/>
              <a:ea typeface="+mn-ea"/>
              <a:cs typeface="+mn-cs"/>
            </a:rPr>
            <a:t>7</a:t>
          </a:r>
          <a:r>
            <a:rPr kumimoji="1" lang="ja-JP" altLang="ja-JP" sz="800" b="0" i="0" baseline="0">
              <a:solidFill>
                <a:sysClr val="windowText" lastClr="000000"/>
              </a:solidFill>
              <a:effectLst/>
              <a:latin typeface="+mn-lt"/>
              <a:ea typeface="+mn-ea"/>
              <a:cs typeface="+mn-cs"/>
            </a:rPr>
            <a:t>億円を切り、減少傾向が続いているが、令和</a:t>
          </a:r>
          <a:r>
            <a:rPr kumimoji="1" lang="en-US" altLang="ja-JP" sz="800" b="0" i="0" baseline="0">
              <a:solidFill>
                <a:sysClr val="windowText" lastClr="000000"/>
              </a:solidFill>
              <a:effectLst/>
              <a:latin typeface="+mn-lt"/>
              <a:ea typeface="+mn-ea"/>
              <a:cs typeface="+mn-cs"/>
            </a:rPr>
            <a:t>4</a:t>
          </a:r>
          <a:r>
            <a:rPr kumimoji="1" lang="ja-JP" altLang="ja-JP" sz="800" b="0" i="0" baseline="0">
              <a:solidFill>
                <a:sysClr val="windowText" lastClr="000000"/>
              </a:solidFill>
              <a:effectLst/>
              <a:latin typeface="+mn-lt"/>
              <a:ea typeface="+mn-ea"/>
              <a:cs typeface="+mn-cs"/>
            </a:rPr>
            <a:t>年度においても、前年</a:t>
          </a:r>
          <a:r>
            <a:rPr kumimoji="1" lang="en-US" altLang="ja-JP" sz="800" b="0" i="0" baseline="0">
              <a:solidFill>
                <a:sysClr val="windowText" lastClr="000000"/>
              </a:solidFill>
              <a:effectLst/>
              <a:latin typeface="+mn-lt"/>
              <a:ea typeface="+mn-ea"/>
              <a:cs typeface="+mn-cs"/>
            </a:rPr>
            <a:t>10</a:t>
          </a:r>
          <a:r>
            <a:rPr kumimoji="1" lang="ja-JP" altLang="ja-JP" sz="800" b="0" i="0" baseline="0">
              <a:solidFill>
                <a:sysClr val="windowText" lastClr="000000"/>
              </a:solidFill>
              <a:effectLst/>
              <a:latin typeface="+mn-lt"/>
              <a:ea typeface="+mn-ea"/>
              <a:cs typeface="+mn-cs"/>
            </a:rPr>
            <a:t>百万円減のの</a:t>
          </a:r>
          <a:r>
            <a:rPr kumimoji="1" lang="en-US" altLang="ja-JP" sz="800" b="0" i="0" baseline="0">
              <a:solidFill>
                <a:sysClr val="windowText" lastClr="000000"/>
              </a:solidFill>
              <a:effectLst/>
              <a:latin typeface="+mn-lt"/>
              <a:ea typeface="+mn-ea"/>
              <a:cs typeface="+mn-cs"/>
            </a:rPr>
            <a:t>542</a:t>
          </a:r>
          <a:r>
            <a:rPr kumimoji="1" lang="ja-JP" altLang="ja-JP" sz="800" b="0" i="0" baseline="0">
              <a:solidFill>
                <a:sysClr val="windowText" lastClr="000000"/>
              </a:solidFill>
              <a:effectLst/>
              <a:latin typeface="+mn-lt"/>
              <a:ea typeface="+mn-ea"/>
              <a:cs typeface="+mn-cs"/>
            </a:rPr>
            <a:t>百万円となっている。これは、学校教育施設等整備事業債や公共事業等債の元金償還開始による償還増嵩があったものの、平成</a:t>
          </a:r>
          <a:r>
            <a:rPr kumimoji="1" lang="en-US" altLang="ja-JP" sz="800" b="0" i="0" baseline="0">
              <a:solidFill>
                <a:sysClr val="windowText" lastClr="000000"/>
              </a:solidFill>
              <a:effectLst/>
              <a:latin typeface="+mn-lt"/>
              <a:ea typeface="+mn-ea"/>
              <a:cs typeface="+mn-cs"/>
            </a:rPr>
            <a:t>8</a:t>
          </a:r>
          <a:r>
            <a:rPr kumimoji="1" lang="ja-JP" altLang="ja-JP" sz="800" b="0" i="0" baseline="0">
              <a:solidFill>
                <a:sysClr val="windowText" lastClr="000000"/>
              </a:solidFill>
              <a:effectLst/>
              <a:latin typeface="+mn-lt"/>
              <a:ea typeface="+mn-ea"/>
              <a:cs typeface="+mn-cs"/>
            </a:rPr>
            <a:t>年度に借り入れた</a:t>
          </a:r>
          <a:r>
            <a:rPr kumimoji="1" lang="ja-JP" altLang="en-US" sz="800" b="0" i="0" baseline="0">
              <a:solidFill>
                <a:sysClr val="windowText" lastClr="000000"/>
              </a:solidFill>
              <a:effectLst/>
              <a:latin typeface="+mn-lt"/>
              <a:ea typeface="+mn-ea"/>
              <a:cs typeface="+mn-cs"/>
            </a:rPr>
            <a:t>総合文化会館建設</a:t>
          </a:r>
          <a:r>
            <a:rPr kumimoji="1" lang="ja-JP" altLang="ja-JP" sz="800" b="0" i="0" baseline="0">
              <a:solidFill>
                <a:sysClr val="windowText" lastClr="000000"/>
              </a:solidFill>
              <a:effectLst/>
              <a:latin typeface="+mn-lt"/>
              <a:ea typeface="+mn-ea"/>
              <a:cs typeface="+mn-cs"/>
            </a:rPr>
            <a:t>に伴う</a:t>
          </a:r>
          <a:r>
            <a:rPr kumimoji="1" lang="ja-JP" altLang="en-US" sz="800" b="0" i="0" baseline="0">
              <a:solidFill>
                <a:sysClr val="windowText" lastClr="000000"/>
              </a:solidFill>
              <a:effectLst/>
              <a:latin typeface="+mn-lt"/>
              <a:ea typeface="+mn-ea"/>
              <a:cs typeface="+mn-cs"/>
            </a:rPr>
            <a:t>一般単独事業</a:t>
          </a:r>
          <a:r>
            <a:rPr kumimoji="1" lang="ja-JP" altLang="ja-JP" sz="800" b="0" i="0" baseline="0">
              <a:solidFill>
                <a:sysClr val="windowText" lastClr="000000"/>
              </a:solidFill>
              <a:effectLst/>
              <a:latin typeface="+mn-lt"/>
              <a:ea typeface="+mn-ea"/>
              <a:cs typeface="+mn-cs"/>
            </a:rPr>
            <a:t>債等の償還完了額が上回ったためである。</a:t>
          </a:r>
          <a:endParaRPr lang="ja-JP" altLang="ja-JP" sz="800">
            <a:solidFill>
              <a:sysClr val="windowText" lastClr="000000"/>
            </a:solidFill>
            <a:effectLst/>
          </a:endParaRPr>
        </a:p>
        <a:p>
          <a:pPr eaLnBrk="1" fontAlgn="auto" latinLnBrk="0" hangingPunct="1"/>
          <a:r>
            <a:rPr kumimoji="1" lang="ja-JP" altLang="ja-JP" sz="800" b="0" i="0" baseline="0">
              <a:solidFill>
                <a:sysClr val="windowText" lastClr="000000"/>
              </a:solidFill>
              <a:effectLst/>
              <a:latin typeface="+mn-lt"/>
              <a:ea typeface="+mn-ea"/>
              <a:cs typeface="+mn-cs"/>
            </a:rPr>
            <a:t>　公営企業債の元利償還金に対する繰入金については、公営企業債である公共下水道事業債の元金償還額が増加傾向であることと、平成</a:t>
          </a:r>
          <a:r>
            <a:rPr kumimoji="1" lang="en-US" altLang="ja-JP" sz="800" b="0" i="0" baseline="0">
              <a:solidFill>
                <a:sysClr val="windowText" lastClr="000000"/>
              </a:solidFill>
              <a:effectLst/>
              <a:latin typeface="+mn-lt"/>
              <a:ea typeface="+mn-ea"/>
              <a:cs typeface="+mn-cs"/>
            </a:rPr>
            <a:t>30</a:t>
          </a:r>
          <a:r>
            <a:rPr kumimoji="1" lang="ja-JP" altLang="ja-JP" sz="800" b="0" i="0" baseline="0">
              <a:solidFill>
                <a:sysClr val="windowText" lastClr="000000"/>
              </a:solidFill>
              <a:effectLst/>
              <a:latin typeface="+mn-lt"/>
              <a:ea typeface="+mn-ea"/>
              <a:cs typeface="+mn-cs"/>
            </a:rPr>
            <a:t>年度から工業用水道事業の元金償還が開始されたこともあり年々増加傾向にある。</a:t>
          </a:r>
          <a:endParaRPr lang="ja-JP" altLang="ja-JP" sz="800">
            <a:solidFill>
              <a:sysClr val="windowText" lastClr="000000"/>
            </a:solidFill>
            <a:effectLst/>
          </a:endParaRPr>
        </a:p>
        <a:p>
          <a:pPr eaLnBrk="1" fontAlgn="auto" latinLnBrk="0" hangingPunct="1"/>
          <a:r>
            <a:rPr kumimoji="1" lang="ja-JP" altLang="ja-JP" sz="800" b="0" i="0" baseline="0">
              <a:solidFill>
                <a:sysClr val="windowText" lastClr="000000"/>
              </a:solidFill>
              <a:effectLst/>
              <a:latin typeface="+mn-lt"/>
              <a:ea typeface="+mn-ea"/>
              <a:cs typeface="+mn-cs"/>
            </a:rPr>
            <a:t>　一部事務組合（東彼地区保健福祉組合）に係る準元利償還金については、普通交付税で措置される事業費補正・公債費補正が公債費を上回っていることから発生していない。</a:t>
          </a:r>
          <a:endParaRPr lang="ja-JP" altLang="ja-JP" sz="800">
            <a:solidFill>
              <a:sysClr val="windowText" lastClr="000000"/>
            </a:solidFill>
            <a:effectLst/>
          </a:endParaRPr>
        </a:p>
        <a:p>
          <a:pPr eaLnBrk="1" fontAlgn="auto" latinLnBrk="0" hangingPunct="1"/>
          <a:r>
            <a:rPr kumimoji="1" lang="ja-JP" altLang="ja-JP" sz="800" b="0" i="0" baseline="0">
              <a:solidFill>
                <a:sysClr val="windowText" lastClr="000000"/>
              </a:solidFill>
              <a:effectLst/>
              <a:latin typeface="+mn-lt"/>
              <a:ea typeface="+mn-ea"/>
              <a:cs typeface="+mn-cs"/>
            </a:rPr>
            <a:t>　算入公債費等については、公債費補正の</a:t>
          </a:r>
          <a:r>
            <a:rPr kumimoji="1" lang="ja-JP" altLang="en-US" sz="800" b="0" i="0" baseline="0">
              <a:solidFill>
                <a:sysClr val="windowText" lastClr="000000"/>
              </a:solidFill>
              <a:effectLst/>
              <a:latin typeface="+mn-lt"/>
              <a:ea typeface="+mn-ea"/>
              <a:cs typeface="+mn-cs"/>
            </a:rPr>
            <a:t>減や</a:t>
          </a:r>
          <a:r>
            <a:rPr kumimoji="1" lang="ja-JP" altLang="ja-JP" sz="800" b="0" i="0" baseline="0">
              <a:solidFill>
                <a:sysClr val="windowText" lastClr="000000"/>
              </a:solidFill>
              <a:effectLst/>
              <a:latin typeface="+mn-lt"/>
              <a:ea typeface="+mn-ea"/>
              <a:cs typeface="+mn-cs"/>
            </a:rPr>
            <a:t>、公債費に充当可能な住宅使用料や事業費補正の減により、前年に比べ減となっている。</a:t>
          </a:r>
          <a:endParaRPr lang="ja-JP" altLang="ja-JP" sz="800">
            <a:solidFill>
              <a:sysClr val="windowText" lastClr="000000"/>
            </a:solidFill>
            <a:effectLst/>
          </a:endParaRPr>
        </a:p>
        <a:p>
          <a:pPr eaLnBrk="1" fontAlgn="auto" latinLnBrk="0" hangingPunct="1"/>
          <a:r>
            <a:rPr kumimoji="1" lang="ja-JP" altLang="ja-JP" sz="800" b="0" i="0" baseline="0">
              <a:solidFill>
                <a:sysClr val="windowText" lastClr="000000"/>
              </a:solidFill>
              <a:effectLst/>
              <a:latin typeface="+mn-lt"/>
              <a:ea typeface="+mn-ea"/>
              <a:cs typeface="+mn-cs"/>
            </a:rPr>
            <a:t>　実質公債費比率については平成</a:t>
          </a:r>
          <a:r>
            <a:rPr kumimoji="1" lang="en-US" altLang="ja-JP" sz="800" b="0" i="0" baseline="0">
              <a:solidFill>
                <a:sysClr val="windowText" lastClr="000000"/>
              </a:solidFill>
              <a:effectLst/>
              <a:latin typeface="+mn-lt"/>
              <a:ea typeface="+mn-ea"/>
              <a:cs typeface="+mn-cs"/>
            </a:rPr>
            <a:t>22</a:t>
          </a:r>
          <a:r>
            <a:rPr kumimoji="1" lang="ja-JP" altLang="ja-JP" sz="800" b="0" i="0" baseline="0">
              <a:solidFill>
                <a:sysClr val="windowText" lastClr="000000"/>
              </a:solidFill>
              <a:effectLst/>
              <a:latin typeface="+mn-lt"/>
              <a:ea typeface="+mn-ea"/>
              <a:cs typeface="+mn-cs"/>
            </a:rPr>
            <a:t>年度の</a:t>
          </a:r>
          <a:r>
            <a:rPr kumimoji="1" lang="en-US" altLang="ja-JP" sz="800" b="0" i="0" baseline="0">
              <a:solidFill>
                <a:sysClr val="windowText" lastClr="000000"/>
              </a:solidFill>
              <a:effectLst/>
              <a:latin typeface="+mn-lt"/>
              <a:ea typeface="+mn-ea"/>
              <a:cs typeface="+mn-cs"/>
            </a:rPr>
            <a:t>17.2</a:t>
          </a:r>
          <a:r>
            <a:rPr kumimoji="1" lang="ja-JP" altLang="ja-JP" sz="800" b="0" i="0" baseline="0">
              <a:solidFill>
                <a:sysClr val="windowText" lastClr="000000"/>
              </a:solidFill>
              <a:effectLst/>
              <a:latin typeface="+mn-lt"/>
              <a:ea typeface="+mn-ea"/>
              <a:cs typeface="+mn-cs"/>
            </a:rPr>
            <a:t>％をピークに年々改善している。これは、過去の大型事業が償還完了を迎えていることが影響しており、当面の間は比率改善が見込まれているが、歴史文化交流館整備事業や新庁舎建設事業の償還が今後始まることから、比率改善のスピードは鈍化し、令和</a:t>
          </a:r>
          <a:r>
            <a:rPr kumimoji="1" lang="en-US" altLang="ja-JP" sz="800" b="0" i="0" baseline="0">
              <a:solidFill>
                <a:sysClr val="windowText" lastClr="000000"/>
              </a:solidFill>
              <a:effectLst/>
              <a:latin typeface="+mn-lt"/>
              <a:ea typeface="+mn-ea"/>
              <a:cs typeface="+mn-cs"/>
            </a:rPr>
            <a:t>6</a:t>
          </a:r>
          <a:r>
            <a:rPr kumimoji="1" lang="ja-JP" altLang="ja-JP" sz="800" b="0" i="0" baseline="0">
              <a:solidFill>
                <a:sysClr val="windowText" lastClr="000000"/>
              </a:solidFill>
              <a:effectLst/>
              <a:latin typeface="+mn-lt"/>
              <a:ea typeface="+mn-ea"/>
              <a:cs typeface="+mn-cs"/>
            </a:rPr>
            <a:t>年度あたりから徐々に比率が上昇していくと見込んでいる。</a:t>
          </a:r>
          <a:endParaRPr lang="ja-JP" altLang="ja-JP" sz="8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該当なし</a:t>
          </a:r>
          <a:endParaRPr kumimoji="1" lang="en-US" altLang="ja-JP"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平成</a:t>
          </a:r>
          <a:r>
            <a:rPr kumimoji="1" lang="en-US" altLang="ja-JP" sz="1000" b="0" i="0" baseline="0">
              <a:solidFill>
                <a:sysClr val="windowText" lastClr="000000"/>
              </a:solidFill>
              <a:effectLst/>
              <a:latin typeface="+mn-lt"/>
              <a:ea typeface="+mn-ea"/>
              <a:cs typeface="+mn-cs"/>
            </a:rPr>
            <a:t>29</a:t>
          </a:r>
          <a:r>
            <a:rPr kumimoji="1" lang="ja-JP" altLang="ja-JP" sz="1000" b="0" i="0" baseline="0">
              <a:solidFill>
                <a:sysClr val="windowText" lastClr="000000"/>
              </a:solidFill>
              <a:effectLst/>
              <a:latin typeface="+mn-lt"/>
              <a:ea typeface="+mn-ea"/>
              <a:cs typeface="+mn-cs"/>
            </a:rPr>
            <a:t>年度は</a:t>
          </a:r>
          <a:r>
            <a:rPr kumimoji="1" lang="en-US" altLang="ja-JP" sz="1000" b="0" i="0" baseline="0">
              <a:solidFill>
                <a:sysClr val="windowText" lastClr="000000"/>
              </a:solidFill>
              <a:effectLst/>
              <a:latin typeface="+mn-lt"/>
              <a:ea typeface="+mn-ea"/>
              <a:cs typeface="+mn-cs"/>
            </a:rPr>
            <a:t>10.2</a:t>
          </a:r>
          <a:r>
            <a:rPr kumimoji="1" lang="ja-JP" altLang="ja-JP" sz="1000" b="0" i="0" baseline="0">
              <a:solidFill>
                <a:sysClr val="windowText" lastClr="000000"/>
              </a:solidFill>
              <a:effectLst/>
              <a:latin typeface="+mn-lt"/>
              <a:ea typeface="+mn-ea"/>
              <a:cs typeface="+mn-cs"/>
            </a:rPr>
            <a:t>％であったが、年々比率は改善傾向にあり、令和</a:t>
          </a:r>
          <a:r>
            <a:rPr kumimoji="1" lang="en-US" altLang="ja-JP" sz="1000" b="0" i="0" baseline="0">
              <a:solidFill>
                <a:sysClr val="windowText" lastClr="000000"/>
              </a:solidFill>
              <a:effectLst/>
              <a:latin typeface="+mn-lt"/>
              <a:ea typeface="+mn-ea"/>
              <a:cs typeface="+mn-cs"/>
            </a:rPr>
            <a:t>3</a:t>
          </a:r>
          <a:r>
            <a:rPr kumimoji="1" lang="ja-JP" altLang="ja-JP" sz="1000" b="0" i="0" baseline="0">
              <a:solidFill>
                <a:sysClr val="windowText" lastClr="000000"/>
              </a:solidFill>
              <a:effectLst/>
              <a:latin typeface="+mn-lt"/>
              <a:ea typeface="+mn-ea"/>
              <a:cs typeface="+mn-cs"/>
            </a:rPr>
            <a:t>年度は△</a:t>
          </a:r>
          <a:r>
            <a:rPr kumimoji="1" lang="en-US" altLang="ja-JP" sz="1000" b="0" i="0" baseline="0">
              <a:solidFill>
                <a:sysClr val="windowText" lastClr="000000"/>
              </a:solidFill>
              <a:effectLst/>
              <a:latin typeface="+mn-lt"/>
              <a:ea typeface="+mn-ea"/>
              <a:cs typeface="+mn-cs"/>
            </a:rPr>
            <a:t>44.0</a:t>
          </a:r>
          <a:r>
            <a:rPr kumimoji="1" lang="ja-JP" altLang="ja-JP" sz="1000" b="0" i="0" baseline="0">
              <a:solidFill>
                <a:sysClr val="windowText" lastClr="000000"/>
              </a:solidFill>
              <a:effectLst/>
              <a:latin typeface="+mn-lt"/>
              <a:ea typeface="+mn-ea"/>
              <a:cs typeface="+mn-cs"/>
            </a:rPr>
            <a:t>％となっている。</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将来負担額においては、一般会計における地方債残高が</a:t>
          </a:r>
          <a:r>
            <a:rPr kumimoji="1" lang="ja-JP" altLang="en-US" sz="1000" b="0" i="0" baseline="0">
              <a:solidFill>
                <a:sysClr val="windowText" lastClr="000000"/>
              </a:solidFill>
              <a:effectLst/>
              <a:latin typeface="+mn-lt"/>
              <a:ea typeface="+mn-ea"/>
              <a:cs typeface="+mn-cs"/>
            </a:rPr>
            <a:t>増となったものの</a:t>
          </a:r>
          <a:r>
            <a:rPr kumimoji="1" lang="ja-JP" altLang="ja-JP" sz="1000" b="0" i="0" baseline="0">
              <a:solidFill>
                <a:sysClr val="windowText" lastClr="000000"/>
              </a:solidFill>
              <a:effectLst/>
              <a:latin typeface="+mn-lt"/>
              <a:ea typeface="+mn-ea"/>
              <a:cs typeface="+mn-cs"/>
            </a:rPr>
            <a:t>、工業用水道事業や公共下水道事業の地方債残高、東彼地区保健福祉組合のごみ処理施設建設に伴う地方債のうち本町負担額についても減となった。</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一方、上記の要因を含んだ将来負担額から差し引かれる充当可能特定財源等については、順調に基金積立を行っていることで充当可能基金が</a:t>
          </a:r>
          <a:r>
            <a:rPr kumimoji="1" lang="en-US" altLang="ja-JP" sz="1000" b="0" i="0" baseline="0">
              <a:solidFill>
                <a:sysClr val="windowText" lastClr="000000"/>
              </a:solidFill>
              <a:effectLst/>
              <a:latin typeface="+mn-lt"/>
              <a:ea typeface="+mn-ea"/>
              <a:cs typeface="+mn-cs"/>
            </a:rPr>
            <a:t>372</a:t>
          </a:r>
          <a:r>
            <a:rPr kumimoji="1" lang="ja-JP" altLang="ja-JP" sz="1000" b="0" i="0" baseline="0">
              <a:solidFill>
                <a:sysClr val="windowText" lastClr="000000"/>
              </a:solidFill>
              <a:effectLst/>
              <a:latin typeface="+mn-lt"/>
              <a:ea typeface="+mn-ea"/>
              <a:cs typeface="+mn-cs"/>
            </a:rPr>
            <a:t>百万円増となっていることから、将来負担額の増を基金の増が上回ったことで将来負担比率は昨年度に比べ改善する形となった。</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今後において、福祉組合のごみ処理施設における起債額の元金償還が令和</a:t>
          </a:r>
          <a:r>
            <a:rPr kumimoji="1" lang="en-US" altLang="ja-JP" sz="1000" b="0" i="0" baseline="0">
              <a:solidFill>
                <a:sysClr val="windowText" lastClr="000000"/>
              </a:solidFill>
              <a:effectLst/>
              <a:latin typeface="+mn-lt"/>
              <a:ea typeface="+mn-ea"/>
              <a:cs typeface="+mn-cs"/>
            </a:rPr>
            <a:t>3</a:t>
          </a:r>
          <a:r>
            <a:rPr kumimoji="1" lang="ja-JP" altLang="ja-JP" sz="1000" b="0" i="0" baseline="0">
              <a:solidFill>
                <a:sysClr val="windowText" lastClr="000000"/>
              </a:solidFill>
              <a:effectLst/>
              <a:latin typeface="+mn-lt"/>
              <a:ea typeface="+mn-ea"/>
              <a:cs typeface="+mn-cs"/>
            </a:rPr>
            <a:t>年度から始まったことや、歴文化交流館整備事業や新庁舎建設事業に対する地方債の発行額が多額であること、その他にも老朽化に伴う施設改修への基金充当と、近年の障害者支援事業や認定こども園等への給付費の増といった社会保障関連の著しい伸びによる基金積立額の鈍化、普通交付税で措置されている公債費補正等の減少、職員数の増加に伴う退職手当見込み額増など状況は変化していくと考えられるため、増加傾向で推移すると見込んでいる。</a:t>
          </a:r>
          <a:endParaRPr lang="ja-JP" altLang="ja-JP" sz="10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長崎県波佐見町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財政調整基金は、物価高騰対策等の不測の事態に備え、</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百万円の積み立てを行った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減債基金については、数年間同規模であるが、その他特定目的基金については、ふるさとづくり応援寄附金の増加に伴うふるさとづくり応援基金が増加している。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財政調整基金は、現在の規模が適正であると考えているが、減債基金は繰上償還財源とするため、減少していく見込みである。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特定目的基金については、各条例の使途に沿った事業に対し積極的に活用するが、施設の老朽化対策は今後も続いていくことが予想されるため、特に教育施設整備基金については現在の規模を維持しつつ、公共施設全般に活用できるような基金の創設も検討していく必要が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ふるさとづくり応援基金：条例に定められた使途（事業）に要する費用</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・庁舎建設基金：新庁舎建設に要する費用</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・下水道事業基金：下水道事業に要する費用</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・教育施設整備基金：学校教育施設及び社会教育施設整備に要する費用</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・地域福祉基金：</a:t>
          </a:r>
          <a:r>
            <a:rPr lang="ja-JP" altLang="ja-JP" sz="1100">
              <a:solidFill>
                <a:sysClr val="windowText" lastClr="000000"/>
              </a:solidFill>
              <a:effectLst/>
              <a:latin typeface="+mn-lt"/>
              <a:ea typeface="+mn-ea"/>
              <a:cs typeface="+mn-cs"/>
            </a:rPr>
            <a:t>高齢者等の保健福祉の増進を図るために要する費用</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新庁舎建設の財源とするため</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億円取り崩したものの、</a:t>
          </a:r>
          <a:r>
            <a:rPr kumimoji="1" lang="ja-JP" altLang="ja-JP" sz="1100">
              <a:solidFill>
                <a:sysClr val="windowText" lastClr="000000"/>
              </a:solidFill>
              <a:effectLst/>
              <a:latin typeface="+mn-lt"/>
              <a:ea typeface="+mn-ea"/>
              <a:cs typeface="+mn-cs"/>
            </a:rPr>
            <a:t>ふるさとづくり応援寄附金の伸びに伴い、ふるさとづくり応援基金の年度末現在高が前年度より</a:t>
          </a:r>
          <a:r>
            <a:rPr kumimoji="1" lang="en-US" altLang="ja-JP" sz="1100">
              <a:solidFill>
                <a:sysClr val="windowText" lastClr="000000"/>
              </a:solidFill>
              <a:effectLst/>
              <a:latin typeface="+mn-lt"/>
              <a:ea typeface="+mn-ea"/>
              <a:cs typeface="+mn-cs"/>
            </a:rPr>
            <a:t>253</a:t>
          </a:r>
          <a:r>
            <a:rPr kumimoji="1" lang="ja-JP" altLang="ja-JP" sz="1100">
              <a:solidFill>
                <a:sysClr val="windowText" lastClr="000000"/>
              </a:solidFill>
              <a:effectLst/>
              <a:latin typeface="+mn-lt"/>
              <a:ea typeface="+mn-ea"/>
              <a:cs typeface="+mn-cs"/>
            </a:rPr>
            <a:t>百万円増の</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49</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と増加したことが大きく影響している。</a:t>
          </a:r>
          <a:r>
            <a:rPr kumimoji="1" lang="ja-JP" altLang="ja-JP" sz="1100">
              <a:solidFill>
                <a:sysClr val="windowText" lastClr="000000"/>
              </a:solidFill>
              <a:effectLst/>
              <a:latin typeface="+mn-lt"/>
              <a:ea typeface="+mn-ea"/>
              <a:cs typeface="+mn-cs"/>
            </a:rPr>
            <a:t>その他の特定目的基金は微増となった。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条例に定める目的での使途となるが、特にふるさとづくり応援基金については、寄附額の増加に伴って積立額も著しく増加していることから、寄附者の意向に沿った事業で、町の活性化に繋がる事業や財源不足等によって実施することができなかった事業を計画し、積極的に活用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庁舎建設基金については、令和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年度中にから本格工事が完了しその後現庁舎の解体や周辺整備を行う予定となっているため、令和６年度までの基金活用を予定している。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その他、公共施設等の老朽化対策として活用できる基金の創設についても検討を行う。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当基金については、取り崩しをしていないため、</a:t>
          </a:r>
          <a:r>
            <a:rPr kumimoji="1" lang="ja-JP" altLang="en-US" sz="1100">
              <a:solidFill>
                <a:sysClr val="windowText" lastClr="000000"/>
              </a:solidFill>
              <a:effectLst/>
              <a:latin typeface="+mn-lt"/>
              <a:ea typeface="+mn-ea"/>
              <a:cs typeface="+mn-cs"/>
            </a:rPr>
            <a:t>例年</a:t>
          </a:r>
          <a:r>
            <a:rPr kumimoji="1" lang="ja-JP" altLang="ja-JP" sz="1100">
              <a:solidFill>
                <a:sysClr val="windowText" lastClr="000000"/>
              </a:solidFill>
              <a:effectLst/>
              <a:latin typeface="+mn-lt"/>
              <a:ea typeface="+mn-ea"/>
              <a:cs typeface="+mn-cs"/>
            </a:rPr>
            <a:t>の利子積立てによって増加している。</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年度については、</a:t>
          </a:r>
          <a:r>
            <a:rPr kumimoji="1" lang="ja-JP" altLang="ja-JP" sz="1100">
              <a:solidFill>
                <a:sysClr val="windowText" lastClr="000000"/>
              </a:solidFill>
              <a:effectLst/>
              <a:latin typeface="+mn-lt"/>
              <a:ea typeface="+mn-ea"/>
              <a:cs typeface="+mn-cs"/>
            </a:rPr>
            <a:t>物価高騰対策等の不測の事態に備え、</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百万円の積み立てを行った</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％の範囲が適正（平成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月総務書自治財務局公表）であると考えて</a:t>
          </a:r>
          <a:r>
            <a:rPr kumimoji="1" lang="ja-JP" altLang="en-US" sz="1100">
              <a:solidFill>
                <a:sysClr val="windowText" lastClr="000000"/>
              </a:solidFill>
              <a:effectLst/>
              <a:latin typeface="+mn-lt"/>
              <a:ea typeface="+mn-ea"/>
              <a:cs typeface="+mn-cs"/>
            </a:rPr>
            <a:t>いる。令和４年度については、</a:t>
          </a:r>
          <a:r>
            <a:rPr kumimoji="1" lang="ja-JP" altLang="ja-JP" sz="1100">
              <a:solidFill>
                <a:sysClr val="windowText" lastClr="000000"/>
              </a:solidFill>
              <a:effectLst/>
              <a:latin typeface="+mn-lt"/>
              <a:ea typeface="+mn-ea"/>
              <a:cs typeface="+mn-cs"/>
            </a:rPr>
            <a:t>物価高騰対策等の不測の事態に備え、</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百万円の積み立てを行った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現在の基金額は標準財政規模</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21.6</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％程度</a:t>
          </a:r>
          <a:r>
            <a:rPr kumimoji="1" lang="ja-JP" altLang="en-US" sz="1100">
              <a:solidFill>
                <a:sysClr val="windowText" lastClr="000000"/>
              </a:solidFill>
              <a:effectLst/>
              <a:latin typeface="+mn-lt"/>
              <a:ea typeface="+mn-ea"/>
              <a:cs typeface="+mn-cs"/>
            </a:rPr>
            <a:t>の基金を確保しつつ</a:t>
          </a:r>
          <a:r>
            <a:rPr kumimoji="1" lang="ja-JP" altLang="ja-JP" sz="1100">
              <a:solidFill>
                <a:sysClr val="windowText" lastClr="000000"/>
              </a:solidFill>
              <a:effectLst/>
              <a:latin typeface="+mn-lt"/>
              <a:ea typeface="+mn-ea"/>
              <a:cs typeface="+mn-cs"/>
            </a:rPr>
            <a:t>、災害復旧等の緊急財源</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活用していく。</a:t>
          </a:r>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年度以降取り崩しを行っていなかったが、</a:t>
          </a:r>
          <a:r>
            <a:rPr kumimoji="1" lang="ja-JP" altLang="en-US" sz="1100">
              <a:solidFill>
                <a:sysClr val="windowText" lastClr="000000"/>
              </a:solidFill>
              <a:effectLst/>
              <a:latin typeface="+mn-lt"/>
              <a:ea typeface="+mn-ea"/>
              <a:cs typeface="+mn-cs"/>
            </a:rPr>
            <a:t>令和４年度</a:t>
          </a:r>
          <a:r>
            <a:rPr kumimoji="1" lang="ja-JP" altLang="ja-JP" sz="1100">
              <a:solidFill>
                <a:sysClr val="windowText" lastClr="000000"/>
              </a:solidFill>
              <a:effectLst/>
              <a:latin typeface="+mn-lt"/>
              <a:ea typeface="+mn-ea"/>
              <a:cs typeface="+mn-cs"/>
            </a:rPr>
            <a:t>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波佐見中学校校舎地震補強工事に</a:t>
          </a:r>
          <a:r>
            <a:rPr kumimoji="1" lang="ja-JP" altLang="ja-JP" sz="1100">
              <a:solidFill>
                <a:sysClr val="windowText" lastClr="000000"/>
              </a:solidFill>
              <a:effectLst/>
              <a:latin typeface="+mn-lt"/>
              <a:ea typeface="+mn-ea"/>
              <a:cs typeface="+mn-cs"/>
            </a:rPr>
            <a:t>関する地方債の繰上償還財源として</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取り崩しを行った。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民間資金からの借入について、過去の利率が高いものについては、積極的に繰上償還を行い、今後の建設事業に伴う元利償還金の増加を出来る限り抑えていく。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B23F750-EBE7-4212-BCE9-1B00027388B3}"/>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E25AEA4-5122-40F8-B5FD-B6FE4D42BE2F}"/>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8402529-DED5-4242-99FB-233F384EAA13}"/>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6BE1AAD-8C46-426E-BECC-9926BF1DF046}"/>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長崎県波佐見町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6326397-BF8F-4FE0-8AB7-CEA871ABFAC9}"/>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8B9CB42-6F41-45A3-B10E-B0AAAAC01AD3}"/>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951E975-C38E-4B07-8162-946A541ACE2D}"/>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923F681-5611-4A9B-8AED-7DF2B1A35A27}"/>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F6D305A-2FE7-4E01-AC59-D1246E914FC1}"/>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14489E2-0508-4794-B395-0480E06E0908}"/>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14,239
56.00
10,823,950
10,577,203
36,289
3,901,574
6,585,197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BD7801B-BD15-4BAC-83BB-5DED5878E8F9}"/>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F39026F-B0FD-4117-A7BA-0E22E025E2A5}"/>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01460D5-E282-476C-8AFD-E36FA99C17E4}"/>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5249AEE-6BE1-47CA-9A86-7F8E98AEFC81}"/>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D29491E-5AED-439F-BD5D-8514EC14B293}"/>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4C681EC-EA64-429A-B245-F9BC39BC0103}"/>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C74CECD-605E-49EA-BA33-A97F5A65809D}"/>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CF30DDD-6A09-4522-AB9D-69F05ABDD081}"/>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F9AD660-BAC8-483E-A511-FA387400DFF4}"/>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719BC09-5296-44F9-97A4-5EA44F1BEBFE}"/>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C797FEA-C9FB-40C7-8293-1569BD41D736}"/>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303F94E-5957-4C05-830D-BE47258661B8}"/>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65C486C-54A3-46F0-A218-1EF2896752F8}"/>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E14DBEE-E736-41D7-B975-5336A80BC05B}"/>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E7C671D-6E13-4410-B545-FB8205F14C2E}"/>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1713FE6-9B85-4EEA-9E53-03670AC5D1DF}"/>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2432EFE-B91F-4DAD-952C-DCA32268888D}"/>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43759B-5AC9-44CD-B48C-4FB19207DC6A}"/>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E3DD20B-604D-4318-91C7-FA3AD43777C4}"/>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895BA68-10CB-40B1-810F-8B2324B19F8A}"/>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2952FEA-19FA-4AC0-9C38-0BEBC4883685}"/>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40F76A5-A7FD-40E2-B088-27AFE5DB9039}"/>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907BD66-F3C3-4F7A-9A4F-F792CBC90525}"/>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0562DB3-2494-49B7-9202-83ADF25EC9B6}"/>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5044848-0C0E-4533-8343-5B7AA7C90874}"/>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EA47026-01B7-425E-9B3E-CAD8B1FB0A35}"/>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78C7254-01C1-42FD-9591-B71BAB53709A}"/>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052CD7F-09D7-4B9E-9E7A-539CDC97BAD8}"/>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2CFEE3F-EF54-420A-8CE9-3249D1719207}"/>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C4E2A09-7967-43A6-B69E-0B7DD06B9FDC}"/>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246FCAE-D873-4D94-9E14-593B98514BFA}"/>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B72D761-AFAD-46E1-BA9C-EF8004AED084}"/>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EF8CB01-F074-4BD4-B399-03AE07617718}"/>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91991EF-7D9D-4919-99B6-8D5DDBF4667B}"/>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DE754EA-1E3B-44C8-9EA5-36F83BE76F7A}"/>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635F998-F5BE-4542-98FC-06AD343279F2}"/>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4EF6ADF-1D21-41A7-923D-C0F4975099C5}"/>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指数の分子となる基準財政収入額については、たばこ税や自動車重量贈与税などの減があったものの、市町村民税や固定資産税の増、地方消費税交付金の算定方式の変更による増の影響が大きく、収入額全体では</a:t>
          </a:r>
          <a:r>
            <a:rPr kumimoji="1" lang="en-US" altLang="ja-JP" sz="1000" b="0" i="0" baseline="0">
              <a:solidFill>
                <a:schemeClr val="dk1"/>
              </a:solidFill>
              <a:effectLst/>
              <a:latin typeface="+mn-lt"/>
              <a:ea typeface="+mn-ea"/>
              <a:cs typeface="+mn-cs"/>
            </a:rPr>
            <a:t>40,393</a:t>
          </a:r>
          <a:r>
            <a:rPr kumimoji="1" lang="ja-JP" altLang="ja-JP" sz="1000" b="0" i="0" baseline="0">
              <a:solidFill>
                <a:schemeClr val="dk1"/>
              </a:solidFill>
              <a:effectLst/>
              <a:latin typeface="+mn-lt"/>
              <a:ea typeface="+mn-ea"/>
              <a:cs typeface="+mn-cs"/>
            </a:rPr>
            <a:t>千円の増となった。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分母となる基準財政需要額については、人口減少等特別対策事業費と包括算定経費の算定係数の増加や、地域デジタル社会再生推進費のマイナンバーカードの保有枚数率に応じた指標の新規算入による増加に伴い、需要額全体で</a:t>
          </a:r>
          <a:r>
            <a:rPr kumimoji="1" lang="en-US" altLang="ja-JP" sz="1000" b="0" i="0" baseline="0">
              <a:solidFill>
                <a:schemeClr val="dk1"/>
              </a:solidFill>
              <a:effectLst/>
              <a:latin typeface="+mn-lt"/>
              <a:ea typeface="+mn-ea"/>
              <a:cs typeface="+mn-cs"/>
            </a:rPr>
            <a:t>74,912</a:t>
          </a:r>
          <a:r>
            <a:rPr kumimoji="1" lang="ja-JP" altLang="ja-JP" sz="1000" b="0" i="0" baseline="0">
              <a:solidFill>
                <a:schemeClr val="dk1"/>
              </a:solidFill>
              <a:effectLst/>
              <a:latin typeface="+mn-lt"/>
              <a:ea typeface="+mn-ea"/>
              <a:cs typeface="+mn-cs"/>
            </a:rPr>
            <a:t>千円の増となった。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上記の結果、単年度の指数が</a:t>
          </a:r>
          <a:r>
            <a:rPr kumimoji="1" lang="en-US" altLang="ja-JP" sz="1000" b="0" i="0" baseline="0">
              <a:solidFill>
                <a:schemeClr val="dk1"/>
              </a:solidFill>
              <a:effectLst/>
              <a:latin typeface="+mn-lt"/>
              <a:ea typeface="+mn-ea"/>
              <a:cs typeface="+mn-cs"/>
            </a:rPr>
            <a:t>0.015</a:t>
          </a:r>
          <a:r>
            <a:rPr kumimoji="1" lang="ja-JP" altLang="ja-JP" sz="1000" b="0" i="0" baseline="0">
              <a:solidFill>
                <a:schemeClr val="dk1"/>
              </a:solidFill>
              <a:effectLst/>
              <a:latin typeface="+mn-lt"/>
              <a:ea typeface="+mn-ea"/>
              <a:cs typeface="+mn-cs"/>
            </a:rPr>
            <a:t>増となり、</a:t>
          </a:r>
          <a:r>
            <a:rPr kumimoji="1" lang="en-US" altLang="ja-JP" sz="1000" b="0" i="0" baseline="0">
              <a:solidFill>
                <a:schemeClr val="dk1"/>
              </a:solidFill>
              <a:effectLst/>
              <a:latin typeface="+mn-lt"/>
              <a:ea typeface="+mn-ea"/>
              <a:cs typeface="+mn-cs"/>
            </a:rPr>
            <a:t>3</a:t>
          </a:r>
          <a:r>
            <a:rPr kumimoji="1" lang="ja-JP" altLang="ja-JP" sz="1000" b="0" i="0" baseline="0">
              <a:solidFill>
                <a:schemeClr val="dk1"/>
              </a:solidFill>
              <a:effectLst/>
              <a:latin typeface="+mn-lt"/>
              <a:ea typeface="+mn-ea"/>
              <a:cs typeface="+mn-cs"/>
            </a:rPr>
            <a:t>か年平均で求める今年度の指数は</a:t>
          </a:r>
          <a:r>
            <a:rPr kumimoji="1" lang="en-US" altLang="ja-JP" sz="1000" b="0" i="0" baseline="0">
              <a:solidFill>
                <a:schemeClr val="dk1"/>
              </a:solidFill>
              <a:effectLst/>
              <a:latin typeface="+mn-lt"/>
              <a:ea typeface="+mn-ea"/>
              <a:cs typeface="+mn-cs"/>
            </a:rPr>
            <a:t>0.40</a:t>
          </a:r>
          <a:r>
            <a:rPr kumimoji="1" lang="ja-JP" altLang="ja-JP" sz="1000" b="0" i="0" baseline="0">
              <a:solidFill>
                <a:schemeClr val="dk1"/>
              </a:solidFill>
              <a:effectLst/>
              <a:latin typeface="+mn-lt"/>
              <a:ea typeface="+mn-ea"/>
              <a:cs typeface="+mn-cs"/>
            </a:rPr>
            <a:t>となった。</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FFD549B-47D6-439F-ACF2-7AE2DCF2E30D}"/>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78D2102-BA08-428B-86D5-9D60E8AD6D77}"/>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B6664714-4726-4F72-AE8A-C6CC7702EF83}"/>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A71D429-D55B-45CA-8D2A-A2595AE792B2}"/>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E9982EA0-8EE6-45C2-BD8D-E7096E1976D5}"/>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6447852-DBDA-47B6-A0D9-F0414848D24B}"/>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F8B808CE-BF29-4B74-9561-FC55155B1343}"/>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8E89988D-15E4-4669-912F-CD8CA87F6EB5}"/>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E643EC90-E62C-4CE8-A442-A0694B61F425}"/>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1C8811D-AE91-4C46-9E1F-643437D07A36}"/>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78AAAAE-2CE8-43A7-BF83-B50B1DFA0F5D}"/>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262862B-2DAB-42A3-8812-112044F238C8}"/>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039C01C-016A-45DC-8C5D-E22D8321AC27}"/>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11DC3D4C-B7F3-4FDB-ACC9-5A81C6CF4032}"/>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D078F2F-8A24-443A-93EF-B0299734FEEC}"/>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87DC6EB8-1C79-446F-8E34-38C18DAA1348}"/>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195690F4-4D42-4188-9DA0-BDE868EA164A}"/>
            </a:ext>
          </a:extLst>
        </xdr:cNvPr>
        <xdr:cNvCxnSpPr/>
      </xdr:nvCxnSpPr>
      <xdr:spPr>
        <a:xfrm flipV="1">
          <a:off x="4514850" y="5972477"/>
          <a:ext cx="0" cy="1225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E3B21FB-400C-4360-AB86-E49FE2107361}"/>
            </a:ext>
          </a:extLst>
        </xdr:cNvPr>
        <xdr:cNvSpPr txBox="1"/>
      </xdr:nvSpPr>
      <xdr:spPr>
        <a:xfrm>
          <a:off x="4581525" y="717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D1884440-F62B-40C2-8088-2C19F49B5F94}"/>
            </a:ext>
          </a:extLst>
        </xdr:cNvPr>
        <xdr:cNvCxnSpPr/>
      </xdr:nvCxnSpPr>
      <xdr:spPr>
        <a:xfrm>
          <a:off x="4429125" y="719787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DF251EF7-9909-401A-9CA5-2B815DFEF711}"/>
            </a:ext>
          </a:extLst>
        </xdr:cNvPr>
        <xdr:cNvSpPr txBox="1"/>
      </xdr:nvSpPr>
      <xdr:spPr>
        <a:xfrm>
          <a:off x="4581525" y="573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D0528F4F-72DF-4F1B-98A5-B454D51A231D}"/>
            </a:ext>
          </a:extLst>
        </xdr:cNvPr>
        <xdr:cNvCxnSpPr/>
      </xdr:nvCxnSpPr>
      <xdr:spPr>
        <a:xfrm>
          <a:off x="4429125" y="597247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37395890-18F3-4E2C-9E4F-82FE71BF62D8}"/>
            </a:ext>
          </a:extLst>
        </xdr:cNvPr>
        <xdr:cNvCxnSpPr/>
      </xdr:nvCxnSpPr>
      <xdr:spPr>
        <a:xfrm>
          <a:off x="3752850" y="6969276"/>
          <a:ext cx="762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5CF65F9E-FF58-4677-8A4F-9D9EEA513D07}"/>
            </a:ext>
          </a:extLst>
        </xdr:cNvPr>
        <xdr:cNvSpPr txBox="1"/>
      </xdr:nvSpPr>
      <xdr:spPr>
        <a:xfrm>
          <a:off x="4581525" y="6759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3A83E5DA-4A45-41D5-BF20-CCC648F68238}"/>
            </a:ext>
          </a:extLst>
        </xdr:cNvPr>
        <xdr:cNvSpPr/>
      </xdr:nvSpPr>
      <xdr:spPr>
        <a:xfrm>
          <a:off x="4467225" y="69050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1AC9FC72-23D8-4950-B955-CA0A43FF375A}"/>
            </a:ext>
          </a:extLst>
        </xdr:cNvPr>
        <xdr:cNvCxnSpPr/>
      </xdr:nvCxnSpPr>
      <xdr:spPr>
        <a:xfrm>
          <a:off x="2943225" y="6960960"/>
          <a:ext cx="809625"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E114C018-089B-4F18-AF18-D2A1A7AF7E76}"/>
            </a:ext>
          </a:extLst>
        </xdr:cNvPr>
        <xdr:cNvSpPr/>
      </xdr:nvSpPr>
      <xdr:spPr>
        <a:xfrm>
          <a:off x="3705225" y="68871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2231E046-6989-46AC-88BB-F815A19796F8}"/>
            </a:ext>
          </a:extLst>
        </xdr:cNvPr>
        <xdr:cNvSpPr txBox="1"/>
      </xdr:nvSpPr>
      <xdr:spPr>
        <a:xfrm>
          <a:off x="3409950" y="666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6908968E-ED86-4345-A067-6C6A1236B18B}"/>
            </a:ext>
          </a:extLst>
        </xdr:cNvPr>
        <xdr:cNvCxnSpPr/>
      </xdr:nvCxnSpPr>
      <xdr:spPr>
        <a:xfrm>
          <a:off x="2124075" y="6952645"/>
          <a:ext cx="819150"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7" name="フローチャート: 判断 76">
          <a:extLst>
            <a:ext uri="{FF2B5EF4-FFF2-40B4-BE49-F238E27FC236}">
              <a16:creationId xmlns:a16="http://schemas.microsoft.com/office/drawing/2014/main" id="{358E74DF-6F69-43C8-B6CA-98FFFB2A63FB}"/>
            </a:ext>
          </a:extLst>
        </xdr:cNvPr>
        <xdr:cNvSpPr/>
      </xdr:nvSpPr>
      <xdr:spPr>
        <a:xfrm>
          <a:off x="2886075" y="68788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8" name="テキスト ボックス 77">
          <a:extLst>
            <a:ext uri="{FF2B5EF4-FFF2-40B4-BE49-F238E27FC236}">
              <a16:creationId xmlns:a16="http://schemas.microsoft.com/office/drawing/2014/main" id="{97821F92-DC01-45B1-B2F7-8C8C0A450738}"/>
            </a:ext>
          </a:extLst>
        </xdr:cNvPr>
        <xdr:cNvSpPr txBox="1"/>
      </xdr:nvSpPr>
      <xdr:spPr>
        <a:xfrm>
          <a:off x="2600325" y="665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BE742201-029E-4BF3-8F20-9A320BBCE464}"/>
            </a:ext>
          </a:extLst>
        </xdr:cNvPr>
        <xdr:cNvCxnSpPr/>
      </xdr:nvCxnSpPr>
      <xdr:spPr>
        <a:xfrm>
          <a:off x="1333500" y="695264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305DA472-04AF-436E-BE5E-573280AD9490}"/>
            </a:ext>
          </a:extLst>
        </xdr:cNvPr>
        <xdr:cNvSpPr/>
      </xdr:nvSpPr>
      <xdr:spPr>
        <a:xfrm>
          <a:off x="2095500" y="68475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21974B4C-AC9D-42F8-A85F-F21F3B4DF884}"/>
            </a:ext>
          </a:extLst>
        </xdr:cNvPr>
        <xdr:cNvSpPr txBox="1"/>
      </xdr:nvSpPr>
      <xdr:spPr>
        <a:xfrm>
          <a:off x="1781175" y="663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5BB9F50D-A418-4E41-8E8E-4AB8302EAEC3}"/>
            </a:ext>
          </a:extLst>
        </xdr:cNvPr>
        <xdr:cNvSpPr/>
      </xdr:nvSpPr>
      <xdr:spPr>
        <a:xfrm>
          <a:off x="1285875" y="6855883"/>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E994ACDA-7C84-4844-B9FE-6EA1E93CE4AE}"/>
            </a:ext>
          </a:extLst>
        </xdr:cNvPr>
        <xdr:cNvSpPr txBox="1"/>
      </xdr:nvSpPr>
      <xdr:spPr>
        <a:xfrm>
          <a:off x="971550" y="664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92BFF83-9A85-422E-A36C-CC44B35EA497}"/>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23E5788-FB1E-45CF-A47E-70CF9F92158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A7E35D2-2FA3-46C0-B807-93360047236D}"/>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793C031-7C3E-4554-B214-D1E5E458863C}"/>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0454DD5-301E-4776-90D1-A4E24DF9E4E5}"/>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480CBDF0-55FE-4616-8E19-30AC51EBC49D}"/>
            </a:ext>
          </a:extLst>
        </xdr:cNvPr>
        <xdr:cNvSpPr/>
      </xdr:nvSpPr>
      <xdr:spPr>
        <a:xfrm>
          <a:off x="4467225" y="69363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772A270-3F3C-4D46-B117-3B06F119D104}"/>
            </a:ext>
          </a:extLst>
        </xdr:cNvPr>
        <xdr:cNvSpPr txBox="1"/>
      </xdr:nvSpPr>
      <xdr:spPr>
        <a:xfrm>
          <a:off x="4581525" y="69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2A07C603-8E63-4A61-B8E4-F63DAD8288F0}"/>
            </a:ext>
          </a:extLst>
        </xdr:cNvPr>
        <xdr:cNvSpPr/>
      </xdr:nvSpPr>
      <xdr:spPr>
        <a:xfrm>
          <a:off x="3705225" y="69216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51A2A3B5-3E14-4AB8-8DDD-108D3124AC63}"/>
            </a:ext>
          </a:extLst>
        </xdr:cNvPr>
        <xdr:cNvSpPr txBox="1"/>
      </xdr:nvSpPr>
      <xdr:spPr>
        <a:xfrm>
          <a:off x="3409950" y="7001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47573177-18DB-4BB2-9B17-6C5FE560340A}"/>
            </a:ext>
          </a:extLst>
        </xdr:cNvPr>
        <xdr:cNvSpPr/>
      </xdr:nvSpPr>
      <xdr:spPr>
        <a:xfrm>
          <a:off x="2886075" y="69133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C2A99664-59F4-444E-91C3-44A3FC240A51}"/>
            </a:ext>
          </a:extLst>
        </xdr:cNvPr>
        <xdr:cNvSpPr txBox="1"/>
      </xdr:nvSpPr>
      <xdr:spPr>
        <a:xfrm>
          <a:off x="2600325"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567F6BF1-2121-4BBD-B42F-9F6B643A37CA}"/>
            </a:ext>
          </a:extLst>
        </xdr:cNvPr>
        <xdr:cNvSpPr/>
      </xdr:nvSpPr>
      <xdr:spPr>
        <a:xfrm>
          <a:off x="2095500" y="69050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a:extLst>
            <a:ext uri="{FF2B5EF4-FFF2-40B4-BE49-F238E27FC236}">
              <a16:creationId xmlns:a16="http://schemas.microsoft.com/office/drawing/2014/main" id="{7CD5EF96-E191-4223-ADB3-F135A639E2A6}"/>
            </a:ext>
          </a:extLst>
        </xdr:cNvPr>
        <xdr:cNvSpPr txBox="1"/>
      </xdr:nvSpPr>
      <xdr:spPr>
        <a:xfrm>
          <a:off x="1781175" y="697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F3DB6F32-A28A-4B2A-BE86-0926F87A2B52}"/>
            </a:ext>
          </a:extLst>
        </xdr:cNvPr>
        <xdr:cNvSpPr/>
      </xdr:nvSpPr>
      <xdr:spPr>
        <a:xfrm>
          <a:off x="1285875" y="690502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15922</xdr:rowOff>
    </xdr:from>
    <xdr:ext cx="762000" cy="259045"/>
    <xdr:sp macro="" textlink="">
      <xdr:nvSpPr>
        <xdr:cNvPr id="98" name="テキスト ボックス 97">
          <a:extLst>
            <a:ext uri="{FF2B5EF4-FFF2-40B4-BE49-F238E27FC236}">
              <a16:creationId xmlns:a16="http://schemas.microsoft.com/office/drawing/2014/main" id="{A2B8AAC7-900E-4D2A-AE41-D292F7787321}"/>
            </a:ext>
          </a:extLst>
        </xdr:cNvPr>
        <xdr:cNvSpPr txBox="1"/>
      </xdr:nvSpPr>
      <xdr:spPr>
        <a:xfrm>
          <a:off x="971550" y="697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D740324-7CD0-46D2-9E82-DB5E25FEF6E4}"/>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6A900BC-B97A-4D04-B305-A855A20653D2}"/>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E1241D1B-C391-408C-9D2D-FDD778D0213D}"/>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B25D289-25FD-47FD-AC28-FC27AC53AB2E}"/>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4B4F9A3-F50F-4C43-BED3-181481D02D95}"/>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4296E63B-3DF4-40FA-9255-EF280C7F9DD9}"/>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6026ECC9-05E6-4B75-A952-E73B8486DC64}"/>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D4717EF-E65B-4F88-A9C1-B416B96D3504}"/>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49BDC97-BA47-4219-89EA-06395A838F9D}"/>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D0D0F49-B5AE-485C-9A61-F5B28AF3938F}"/>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B3BCE2B-79D6-4B19-B639-C33EEA23AE13}"/>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948BD4C-3A7C-4606-B89F-C4F72BA9FE51}"/>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CC8DBD9E-B063-4730-8B61-48AB0C0160F6}"/>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類似団体より弾力性があり（</a:t>
          </a:r>
          <a:r>
            <a:rPr kumimoji="1" lang="en-US" altLang="ja-JP" sz="1050" b="0" i="0" baseline="0">
              <a:solidFill>
                <a:schemeClr val="dk1"/>
              </a:solidFill>
              <a:effectLst/>
              <a:latin typeface="+mn-lt"/>
              <a:ea typeface="+mn-ea"/>
              <a:cs typeface="+mn-cs"/>
            </a:rPr>
            <a:t>3.3</a:t>
          </a:r>
          <a:r>
            <a:rPr kumimoji="1" lang="ja-JP" altLang="ja-JP" sz="1050" b="0" i="0" baseline="0">
              <a:solidFill>
                <a:schemeClr val="dk1"/>
              </a:solidFill>
              <a:effectLst/>
              <a:latin typeface="+mn-lt"/>
              <a:ea typeface="+mn-ea"/>
              <a:cs typeface="+mn-cs"/>
            </a:rPr>
            <a:t>ポイント）、前年度と比べて</a:t>
          </a:r>
          <a:r>
            <a:rPr kumimoji="1" lang="en-US" altLang="ja-JP" sz="1050" b="0" i="0" baseline="0">
              <a:solidFill>
                <a:schemeClr val="dk1"/>
              </a:solidFill>
              <a:effectLst/>
              <a:latin typeface="+mn-lt"/>
              <a:ea typeface="+mn-ea"/>
              <a:cs typeface="+mn-cs"/>
            </a:rPr>
            <a:t>5.7</a:t>
          </a:r>
          <a:r>
            <a:rPr kumimoji="1" lang="ja-JP" altLang="ja-JP" sz="1050" b="0" i="0" baseline="0">
              <a:solidFill>
                <a:schemeClr val="dk1"/>
              </a:solidFill>
              <a:effectLst/>
              <a:latin typeface="+mn-lt"/>
              <a:ea typeface="+mn-ea"/>
              <a:cs typeface="+mn-cs"/>
            </a:rPr>
            <a:t>ポイント悪化した。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分母となる歳入の経常的一般財源については、地方税が増となったものの普通交付税の減の影響が大きく、全体で</a:t>
          </a:r>
          <a:r>
            <a:rPr kumimoji="1" lang="en-US" altLang="ja-JP" sz="1050" b="0" i="0" baseline="0">
              <a:solidFill>
                <a:schemeClr val="dk1"/>
              </a:solidFill>
              <a:effectLst/>
              <a:latin typeface="+mn-lt"/>
              <a:ea typeface="+mn-ea"/>
              <a:cs typeface="+mn-cs"/>
            </a:rPr>
            <a:t>21,589</a:t>
          </a:r>
          <a:r>
            <a:rPr kumimoji="1" lang="ja-JP" altLang="ja-JP" sz="1050" b="0" i="0" baseline="0">
              <a:solidFill>
                <a:schemeClr val="dk1"/>
              </a:solidFill>
              <a:effectLst/>
              <a:latin typeface="+mn-lt"/>
              <a:ea typeface="+mn-ea"/>
              <a:cs typeface="+mn-cs"/>
            </a:rPr>
            <a:t>千円の減となり、分子となる歳出は、人件費や扶助費が減になったものの、物件費や補助費、繰出金といったその他の経費の増加の影響が大きく、前年度から</a:t>
          </a:r>
          <a:r>
            <a:rPr kumimoji="1" lang="en-US" altLang="ja-JP" sz="1050" b="0" i="0" baseline="0">
              <a:solidFill>
                <a:schemeClr val="dk1"/>
              </a:solidFill>
              <a:effectLst/>
              <a:latin typeface="+mn-lt"/>
              <a:ea typeface="+mn-ea"/>
              <a:cs typeface="+mn-cs"/>
            </a:rPr>
            <a:t>99,144</a:t>
          </a:r>
          <a:r>
            <a:rPr kumimoji="1" lang="ja-JP" altLang="ja-JP" sz="1050" b="0" i="0" baseline="0">
              <a:solidFill>
                <a:schemeClr val="dk1"/>
              </a:solidFill>
              <a:effectLst/>
              <a:latin typeface="+mn-lt"/>
              <a:ea typeface="+mn-ea"/>
              <a:cs typeface="+mn-cs"/>
            </a:rPr>
            <a:t>千円の増となった。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上記の結果、歳入の減少と歳出の増加割合が大きいことが比率悪化の要因となっている。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A790647-157A-4322-9157-4BEF8183BC5C}"/>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95C4CC4-62A9-43EE-AE90-33BDDA8824A1}"/>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86A16E9-4278-410F-A697-1E0650741FFD}"/>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D1BE28AE-03F4-42EE-BE47-220B7A06D830}"/>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3EB4BC12-C154-4536-9416-76E560D1AEFA}"/>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3CEC6ABD-7685-4C1A-A710-BA770D07CBA9}"/>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5A99D387-9702-4F20-A91E-0593A4AE2B64}"/>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A0533763-1563-45D3-B8A9-09CA329F7912}"/>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75E083F5-F351-4E04-9EE8-547D3925C8C0}"/>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B92D34C4-A7AB-491E-A9D8-8A2C0BCFB682}"/>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2F6C1832-BCAF-40EB-B0ED-1B8059702177}"/>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67071CC1-14AA-4860-9475-696876A3F31B}"/>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A1265B71-BAED-4799-A357-19A090F3AA18}"/>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8D025E3F-1070-4FEC-9DA6-77827B71D991}"/>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32484C0E-B1C6-446D-8FA2-3B0DC73BC422}"/>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9051B493-D82C-476E-AEB6-B4C3B3B12D78}"/>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C0C3575C-66CE-40EE-B082-004AF3FDFF25}"/>
            </a:ext>
          </a:extLst>
        </xdr:cNvPr>
        <xdr:cNvCxnSpPr/>
      </xdr:nvCxnSpPr>
      <xdr:spPr>
        <a:xfrm flipV="1">
          <a:off x="4514850" y="9553363"/>
          <a:ext cx="0" cy="1398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379C21CD-0D90-4495-9BFE-D9DF7C25BFDF}"/>
            </a:ext>
          </a:extLst>
        </xdr:cNvPr>
        <xdr:cNvSpPr txBox="1"/>
      </xdr:nvSpPr>
      <xdr:spPr>
        <a:xfrm>
          <a:off x="4581525" y="1091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752C3AE0-BE1B-47C2-9A20-5BE268D73A52}"/>
            </a:ext>
          </a:extLst>
        </xdr:cNvPr>
        <xdr:cNvCxnSpPr/>
      </xdr:nvCxnSpPr>
      <xdr:spPr>
        <a:xfrm>
          <a:off x="4429125" y="109522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491234AC-010B-465B-89D0-0E5CA2141589}"/>
            </a:ext>
          </a:extLst>
        </xdr:cNvPr>
        <xdr:cNvSpPr txBox="1"/>
      </xdr:nvSpPr>
      <xdr:spPr>
        <a:xfrm>
          <a:off x="4581525" y="931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22161FE7-5BA5-4D58-9D17-40306D28E418}"/>
            </a:ext>
          </a:extLst>
        </xdr:cNvPr>
        <xdr:cNvCxnSpPr/>
      </xdr:nvCxnSpPr>
      <xdr:spPr>
        <a:xfrm>
          <a:off x="4429125" y="955336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328324E3-3841-48F5-B2CC-5F3D49860F94}"/>
            </a:ext>
          </a:extLst>
        </xdr:cNvPr>
        <xdr:cNvCxnSpPr/>
      </xdr:nvCxnSpPr>
      <xdr:spPr>
        <a:xfrm>
          <a:off x="3752850" y="10140950"/>
          <a:ext cx="762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C974B520-2830-4223-B233-EC6ED9043BA1}"/>
            </a:ext>
          </a:extLst>
        </xdr:cNvPr>
        <xdr:cNvSpPr txBox="1"/>
      </xdr:nvSpPr>
      <xdr:spPr>
        <a:xfrm>
          <a:off x="4581525" y="1041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CA57AE0D-50ED-4081-8C4A-F1C12EF98E8C}"/>
            </a:ext>
          </a:extLst>
        </xdr:cNvPr>
        <xdr:cNvSpPr/>
      </xdr:nvSpPr>
      <xdr:spPr>
        <a:xfrm>
          <a:off x="4467225" y="104362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78105</xdr:rowOff>
    </xdr:to>
    <xdr:cxnSp macro="">
      <xdr:nvCxnSpPr>
        <xdr:cNvPr id="136" name="直線コネクタ 135">
          <a:extLst>
            <a:ext uri="{FF2B5EF4-FFF2-40B4-BE49-F238E27FC236}">
              <a16:creationId xmlns:a16="http://schemas.microsoft.com/office/drawing/2014/main" id="{258BF22C-8216-4212-B23A-17FAAEA8F48F}"/>
            </a:ext>
          </a:extLst>
        </xdr:cNvPr>
        <xdr:cNvCxnSpPr/>
      </xdr:nvCxnSpPr>
      <xdr:spPr>
        <a:xfrm flipV="1">
          <a:off x="2943225" y="10140950"/>
          <a:ext cx="809625"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AAC871DE-6001-4B3F-8EE0-F329539AFC2B}"/>
            </a:ext>
          </a:extLst>
        </xdr:cNvPr>
        <xdr:cNvSpPr/>
      </xdr:nvSpPr>
      <xdr:spPr>
        <a:xfrm>
          <a:off x="3705225" y="103170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5A0E598C-5514-4A6E-8A67-F17D146D98EB}"/>
            </a:ext>
          </a:extLst>
        </xdr:cNvPr>
        <xdr:cNvSpPr txBox="1"/>
      </xdr:nvSpPr>
      <xdr:spPr>
        <a:xfrm>
          <a:off x="3409950" y="103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31327</xdr:rowOff>
    </xdr:to>
    <xdr:cxnSp macro="">
      <xdr:nvCxnSpPr>
        <xdr:cNvPr id="139" name="直線コネクタ 138">
          <a:extLst>
            <a:ext uri="{FF2B5EF4-FFF2-40B4-BE49-F238E27FC236}">
              <a16:creationId xmlns:a16="http://schemas.microsoft.com/office/drawing/2014/main" id="{225F24BD-F829-4C3E-A64E-524FA8911E67}"/>
            </a:ext>
          </a:extLst>
        </xdr:cNvPr>
        <xdr:cNvCxnSpPr/>
      </xdr:nvCxnSpPr>
      <xdr:spPr>
        <a:xfrm flipV="1">
          <a:off x="2124075" y="10279380"/>
          <a:ext cx="819150" cy="1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0" name="フローチャート: 判断 139">
          <a:extLst>
            <a:ext uri="{FF2B5EF4-FFF2-40B4-BE49-F238E27FC236}">
              <a16:creationId xmlns:a16="http://schemas.microsoft.com/office/drawing/2014/main" id="{8F9252FA-0A3F-4855-82EF-C992BFE6D517}"/>
            </a:ext>
          </a:extLst>
        </xdr:cNvPr>
        <xdr:cNvSpPr/>
      </xdr:nvSpPr>
      <xdr:spPr>
        <a:xfrm>
          <a:off x="2886075" y="1045146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1" name="テキスト ボックス 140">
          <a:extLst>
            <a:ext uri="{FF2B5EF4-FFF2-40B4-BE49-F238E27FC236}">
              <a16:creationId xmlns:a16="http://schemas.microsoft.com/office/drawing/2014/main" id="{2CE1761F-9AFC-44B8-8677-76AAFE79F43E}"/>
            </a:ext>
          </a:extLst>
        </xdr:cNvPr>
        <xdr:cNvSpPr txBox="1"/>
      </xdr:nvSpPr>
      <xdr:spPr>
        <a:xfrm>
          <a:off x="2600325"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95673</xdr:rowOff>
    </xdr:to>
    <xdr:cxnSp macro="">
      <xdr:nvCxnSpPr>
        <xdr:cNvPr id="142" name="直線コネクタ 141">
          <a:extLst>
            <a:ext uri="{FF2B5EF4-FFF2-40B4-BE49-F238E27FC236}">
              <a16:creationId xmlns:a16="http://schemas.microsoft.com/office/drawing/2014/main" id="{A6D48CFD-69E6-418F-A05C-9B228C413575}"/>
            </a:ext>
          </a:extLst>
        </xdr:cNvPr>
        <xdr:cNvCxnSpPr/>
      </xdr:nvCxnSpPr>
      <xdr:spPr>
        <a:xfrm flipV="1">
          <a:off x="1333500" y="10391352"/>
          <a:ext cx="790575" cy="6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3" name="フローチャート: 判断 142">
          <a:extLst>
            <a:ext uri="{FF2B5EF4-FFF2-40B4-BE49-F238E27FC236}">
              <a16:creationId xmlns:a16="http://schemas.microsoft.com/office/drawing/2014/main" id="{0676EAFC-032A-4E2A-A294-006050463DC7}"/>
            </a:ext>
          </a:extLst>
        </xdr:cNvPr>
        <xdr:cNvSpPr/>
      </xdr:nvSpPr>
      <xdr:spPr>
        <a:xfrm>
          <a:off x="2095500" y="104804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4" name="テキスト ボックス 143">
          <a:extLst>
            <a:ext uri="{FF2B5EF4-FFF2-40B4-BE49-F238E27FC236}">
              <a16:creationId xmlns:a16="http://schemas.microsoft.com/office/drawing/2014/main" id="{849F21B7-3CF9-40AF-A238-D1B228018852}"/>
            </a:ext>
          </a:extLst>
        </xdr:cNvPr>
        <xdr:cNvSpPr txBox="1"/>
      </xdr:nvSpPr>
      <xdr:spPr>
        <a:xfrm>
          <a:off x="1781175"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5" name="フローチャート: 判断 144">
          <a:extLst>
            <a:ext uri="{FF2B5EF4-FFF2-40B4-BE49-F238E27FC236}">
              <a16:creationId xmlns:a16="http://schemas.microsoft.com/office/drawing/2014/main" id="{AB7F1986-4A81-4D74-AFCA-5004C9D7BBA4}"/>
            </a:ext>
          </a:extLst>
        </xdr:cNvPr>
        <xdr:cNvSpPr/>
      </xdr:nvSpPr>
      <xdr:spPr>
        <a:xfrm>
          <a:off x="1285875" y="1048046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6" name="テキスト ボックス 145">
          <a:extLst>
            <a:ext uri="{FF2B5EF4-FFF2-40B4-BE49-F238E27FC236}">
              <a16:creationId xmlns:a16="http://schemas.microsoft.com/office/drawing/2014/main" id="{14AF8B1A-BFF2-4A3F-A11C-08131E24C43D}"/>
            </a:ext>
          </a:extLst>
        </xdr:cNvPr>
        <xdr:cNvSpPr txBox="1"/>
      </xdr:nvSpPr>
      <xdr:spPr>
        <a:xfrm>
          <a:off x="97155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5FA05F5-82D7-4D92-95EA-E568AB111CE3}"/>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DCA7893-34B7-4A6D-B13E-E0D680D05686}"/>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F08FCC1-6417-4292-9260-A33D60EFFB87}"/>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8F939B1-10E2-4FD3-BD99-C246691A629C}"/>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DCCDD38-D5F9-4407-83EF-659F2D810388}"/>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a:extLst>
            <a:ext uri="{FF2B5EF4-FFF2-40B4-BE49-F238E27FC236}">
              <a16:creationId xmlns:a16="http://schemas.microsoft.com/office/drawing/2014/main" id="{1F2C7BE4-3F44-49FD-B069-E64ADD139ED1}"/>
            </a:ext>
          </a:extLst>
        </xdr:cNvPr>
        <xdr:cNvSpPr/>
      </xdr:nvSpPr>
      <xdr:spPr>
        <a:xfrm>
          <a:off x="4467225" y="10313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3" name="財政構造の弾力性該当値テキスト">
          <a:extLst>
            <a:ext uri="{FF2B5EF4-FFF2-40B4-BE49-F238E27FC236}">
              <a16:creationId xmlns:a16="http://schemas.microsoft.com/office/drawing/2014/main" id="{E1C4E4B9-0BD0-42EF-AFF7-2E476708DD7B}"/>
            </a:ext>
          </a:extLst>
        </xdr:cNvPr>
        <xdr:cNvSpPr txBox="1"/>
      </xdr:nvSpPr>
      <xdr:spPr>
        <a:xfrm>
          <a:off x="4581525" y="1016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4" name="楕円 153">
          <a:extLst>
            <a:ext uri="{FF2B5EF4-FFF2-40B4-BE49-F238E27FC236}">
              <a16:creationId xmlns:a16="http://schemas.microsoft.com/office/drawing/2014/main" id="{55E22A6C-C0BD-4640-8825-2422D4F131DA}"/>
            </a:ext>
          </a:extLst>
        </xdr:cNvPr>
        <xdr:cNvSpPr/>
      </xdr:nvSpPr>
      <xdr:spPr>
        <a:xfrm>
          <a:off x="3705225" y="100933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165752</xdr:rowOff>
    </xdr:from>
    <xdr:ext cx="736600" cy="259045"/>
    <xdr:sp macro="" textlink="">
      <xdr:nvSpPr>
        <xdr:cNvPr id="155" name="テキスト ボックス 154">
          <a:extLst>
            <a:ext uri="{FF2B5EF4-FFF2-40B4-BE49-F238E27FC236}">
              <a16:creationId xmlns:a16="http://schemas.microsoft.com/office/drawing/2014/main" id="{2FB1C27C-0BEA-4B90-AA4E-A6E328EF8164}"/>
            </a:ext>
          </a:extLst>
        </xdr:cNvPr>
        <xdr:cNvSpPr txBox="1"/>
      </xdr:nvSpPr>
      <xdr:spPr>
        <a:xfrm>
          <a:off x="340995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6" name="楕円 155">
          <a:extLst>
            <a:ext uri="{FF2B5EF4-FFF2-40B4-BE49-F238E27FC236}">
              <a16:creationId xmlns:a16="http://schemas.microsoft.com/office/drawing/2014/main" id="{D97E0FE9-3AE7-4D96-A335-E72B0496CA85}"/>
            </a:ext>
          </a:extLst>
        </xdr:cNvPr>
        <xdr:cNvSpPr/>
      </xdr:nvSpPr>
      <xdr:spPr>
        <a:xfrm>
          <a:off x="2886075" y="102317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7" name="テキスト ボックス 156">
          <a:extLst>
            <a:ext uri="{FF2B5EF4-FFF2-40B4-BE49-F238E27FC236}">
              <a16:creationId xmlns:a16="http://schemas.microsoft.com/office/drawing/2014/main" id="{D44E4FDD-5970-4D69-9269-BC1F1F03F7CD}"/>
            </a:ext>
          </a:extLst>
        </xdr:cNvPr>
        <xdr:cNvSpPr txBox="1"/>
      </xdr:nvSpPr>
      <xdr:spPr>
        <a:xfrm>
          <a:off x="2600325" y="100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8" name="楕円 157">
          <a:extLst>
            <a:ext uri="{FF2B5EF4-FFF2-40B4-BE49-F238E27FC236}">
              <a16:creationId xmlns:a16="http://schemas.microsoft.com/office/drawing/2014/main" id="{B3CC4874-7F82-445C-B71D-73D09C5DED53}"/>
            </a:ext>
          </a:extLst>
        </xdr:cNvPr>
        <xdr:cNvSpPr/>
      </xdr:nvSpPr>
      <xdr:spPr>
        <a:xfrm>
          <a:off x="2095500" y="103532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59" name="テキスト ボックス 158">
          <a:extLst>
            <a:ext uri="{FF2B5EF4-FFF2-40B4-BE49-F238E27FC236}">
              <a16:creationId xmlns:a16="http://schemas.microsoft.com/office/drawing/2014/main" id="{D09F8380-0509-4080-BCEE-C9992CAA4621}"/>
            </a:ext>
          </a:extLst>
        </xdr:cNvPr>
        <xdr:cNvSpPr txBox="1"/>
      </xdr:nvSpPr>
      <xdr:spPr>
        <a:xfrm>
          <a:off x="1781175" y="1013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0" name="楕円 159">
          <a:extLst>
            <a:ext uri="{FF2B5EF4-FFF2-40B4-BE49-F238E27FC236}">
              <a16:creationId xmlns:a16="http://schemas.microsoft.com/office/drawing/2014/main" id="{3E121657-F35E-4EE6-88EA-D4A3A4181155}"/>
            </a:ext>
          </a:extLst>
        </xdr:cNvPr>
        <xdr:cNvSpPr/>
      </xdr:nvSpPr>
      <xdr:spPr>
        <a:xfrm>
          <a:off x="1285875" y="1041124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156650</xdr:rowOff>
    </xdr:from>
    <xdr:ext cx="762000" cy="259045"/>
    <xdr:sp macro="" textlink="">
      <xdr:nvSpPr>
        <xdr:cNvPr id="161" name="テキスト ボックス 160">
          <a:extLst>
            <a:ext uri="{FF2B5EF4-FFF2-40B4-BE49-F238E27FC236}">
              <a16:creationId xmlns:a16="http://schemas.microsoft.com/office/drawing/2014/main" id="{C072AE6D-600B-4995-A926-10CA2585A198}"/>
            </a:ext>
          </a:extLst>
        </xdr:cNvPr>
        <xdr:cNvSpPr txBox="1"/>
      </xdr:nvSpPr>
      <xdr:spPr>
        <a:xfrm>
          <a:off x="97155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781F9609-FCDF-4CFE-9F05-DC9233313869}"/>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89E6239D-5EFC-42FF-A5F2-E091C22E1B9B}"/>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D736E902-16F3-4CA4-8F0C-D3648DE16974}"/>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C171997D-C9DA-4ED2-9FA1-6EC2D3A8CDF8}"/>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B6FD47F9-6FE3-420F-B118-434824D1D0B4}"/>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C179C75D-8EDC-4147-AB23-93E9DC735C76}"/>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9D97929E-6B10-4B89-ADCF-E802FEE65E39}"/>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567BE0F7-42D2-47C8-B0F6-0E760B38D3DB}"/>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14AB0AF8-3FDA-4542-A78F-9822B2FE6CDD}"/>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74F5B5F7-B3B1-455B-B809-2CE08F73838C}"/>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FEABC347-FD17-4021-AB69-D570F16F5F82}"/>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E82E81AF-46AE-4942-858C-8D946A78A03D}"/>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A7EDC074-E76D-499A-B8C2-B3547D099B3E}"/>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人件費においては、類似団体平均の</a:t>
          </a:r>
          <a:r>
            <a:rPr kumimoji="1" lang="en-US" altLang="ja-JP" sz="1100" b="0" i="0" baseline="0">
              <a:solidFill>
                <a:schemeClr val="dk1"/>
              </a:solidFill>
              <a:effectLst/>
              <a:latin typeface="+mn-lt"/>
              <a:ea typeface="+mn-ea"/>
              <a:cs typeface="+mn-cs"/>
            </a:rPr>
            <a:t>108,757</a:t>
          </a:r>
          <a:r>
            <a:rPr kumimoji="1" lang="ja-JP" altLang="ja-JP" sz="1100" b="0" i="0" baseline="0">
              <a:solidFill>
                <a:schemeClr val="dk1"/>
              </a:solidFill>
              <a:effectLst/>
              <a:latin typeface="+mn-lt"/>
              <a:ea typeface="+mn-ea"/>
              <a:cs typeface="+mn-cs"/>
            </a:rPr>
            <a:t>円に対し、</a:t>
          </a:r>
          <a:r>
            <a:rPr kumimoji="1" lang="en-US" altLang="ja-JP" sz="1100" b="0" i="0" baseline="0">
              <a:solidFill>
                <a:schemeClr val="dk1"/>
              </a:solidFill>
              <a:effectLst/>
              <a:latin typeface="+mn-lt"/>
              <a:ea typeface="+mn-ea"/>
              <a:cs typeface="+mn-cs"/>
            </a:rPr>
            <a:t>59,096</a:t>
          </a:r>
          <a:r>
            <a:rPr kumimoji="1" lang="ja-JP" altLang="ja-JP" sz="1100" b="0" i="0" baseline="0">
              <a:solidFill>
                <a:schemeClr val="dk1"/>
              </a:solidFill>
              <a:effectLst/>
              <a:latin typeface="+mn-lt"/>
              <a:ea typeface="+mn-ea"/>
              <a:cs typeface="+mn-cs"/>
            </a:rPr>
            <a:t>円であり、約</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％低い。これは人口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人当たりの職員数が類似団体と比較して</a:t>
          </a:r>
          <a:r>
            <a:rPr kumimoji="1" lang="en-US" altLang="ja-JP" sz="1100" b="0" i="0" baseline="0">
              <a:solidFill>
                <a:schemeClr val="dk1"/>
              </a:solidFill>
              <a:effectLst/>
              <a:latin typeface="+mn-lt"/>
              <a:ea typeface="+mn-ea"/>
              <a:cs typeface="+mn-cs"/>
            </a:rPr>
            <a:t>4.34</a:t>
          </a:r>
          <a:r>
            <a:rPr kumimoji="1" lang="ja-JP" altLang="ja-JP" sz="1100" b="0" i="0" baseline="0">
              <a:solidFill>
                <a:schemeClr val="dk1"/>
              </a:solidFill>
              <a:effectLst/>
              <a:latin typeface="+mn-lt"/>
              <a:ea typeface="+mn-ea"/>
              <a:cs typeface="+mn-cs"/>
            </a:rPr>
            <a:t>人少ないことが影響している。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一方、物件費の</a:t>
          </a:r>
          <a:r>
            <a:rPr kumimoji="1" lang="en-US" altLang="ja-JP" sz="1100" b="0" i="0" baseline="0">
              <a:solidFill>
                <a:schemeClr val="dk1"/>
              </a:solidFill>
              <a:effectLst/>
              <a:latin typeface="+mn-lt"/>
              <a:ea typeface="+mn-ea"/>
              <a:cs typeface="+mn-cs"/>
            </a:rPr>
            <a:t>78,702</a:t>
          </a:r>
          <a:r>
            <a:rPr kumimoji="1" lang="ja-JP" altLang="ja-JP" sz="1100" b="0" i="0" baseline="0">
              <a:solidFill>
                <a:schemeClr val="dk1"/>
              </a:solidFill>
              <a:effectLst/>
              <a:latin typeface="+mn-lt"/>
              <a:ea typeface="+mn-ea"/>
              <a:cs typeface="+mn-cs"/>
            </a:rPr>
            <a:t>円も類似団体平均</a:t>
          </a:r>
          <a:r>
            <a:rPr kumimoji="1" lang="en-US" altLang="ja-JP" sz="1100" b="0" i="0" baseline="0">
              <a:solidFill>
                <a:schemeClr val="dk1"/>
              </a:solidFill>
              <a:effectLst/>
              <a:latin typeface="+mn-lt"/>
              <a:ea typeface="+mn-ea"/>
              <a:cs typeface="+mn-cs"/>
            </a:rPr>
            <a:t>104,552</a:t>
          </a:r>
          <a:r>
            <a:rPr kumimoji="1" lang="ja-JP" altLang="ja-JP" sz="1100" b="0" i="0" baseline="0">
              <a:solidFill>
                <a:schemeClr val="dk1"/>
              </a:solidFill>
              <a:effectLst/>
              <a:latin typeface="+mn-lt"/>
              <a:ea typeface="+mn-ea"/>
              <a:cs typeface="+mn-cs"/>
            </a:rPr>
            <a:t>円と比べ約</a:t>
          </a:r>
          <a:r>
            <a:rPr kumimoji="1" lang="en-US" altLang="ja-JP" sz="1100" b="0" i="0" baseline="0">
              <a:solidFill>
                <a:schemeClr val="dk1"/>
              </a:solidFill>
              <a:effectLst/>
              <a:latin typeface="+mn-lt"/>
              <a:ea typeface="+mn-ea"/>
              <a:cs typeface="+mn-cs"/>
            </a:rPr>
            <a:t>24.7</a:t>
          </a:r>
          <a:r>
            <a:rPr kumimoji="1" lang="ja-JP" altLang="ja-JP" sz="1100" b="0" i="0" baseline="0">
              <a:solidFill>
                <a:schemeClr val="dk1"/>
              </a:solidFill>
              <a:effectLst/>
              <a:latin typeface="+mn-lt"/>
              <a:ea typeface="+mn-ea"/>
              <a:cs typeface="+mn-cs"/>
            </a:rPr>
            <a:t>％低い。これは、中期計画策定時の審査と予算要求時における必要最小限額の計上、臨時的なものを除き、原則として前年度予算額を上限とした査定、さらには、執行段階での経費削減の徹底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82CFDC0B-CECB-414A-AC7C-6601A8ACB2C9}"/>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D6DED393-CBF4-40DA-9022-7C7F4AD6A651}"/>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B6D35CC7-EACC-4F59-A529-1A73DC092772}"/>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6B53A123-3337-4FA7-9BB2-A1D8B0F001C4}"/>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322AB7FC-6BD8-42DE-B070-521F68B30444}"/>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F5934FEE-C3D3-4BB3-B7CD-682301AC231E}"/>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F0D385FC-F1FC-4F07-8F63-8DE6364979FB}"/>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1CC14888-A0DB-4EB1-8ABB-565F8E5DFEFD}"/>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E347C3F0-F6D3-4DAD-B798-A9829913E872}"/>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33488ECB-8FAD-4B5A-A175-F82F0B3BAD8D}"/>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43288E2F-B448-420D-940D-26B11EC09D8F}"/>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9A77F869-9EB8-4C54-A7E7-1B8676144B2C}"/>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34284A7B-FFF1-4217-9136-45EA8F6EAF51}"/>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C1244A36-54AC-49DA-9F85-72C6B95E5A48}"/>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9048085C-0C19-456D-A1BD-BA14215486BB}"/>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6441F08E-8C1F-40F3-8946-B92FCF412C8F}"/>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DE55443-0E4F-4703-BD36-ACDF14605348}"/>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EF9BA87C-3639-4166-AEF4-EDAB1D6DEBBC}"/>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4EA1368-E271-4541-8BD6-3D954124683B}"/>
            </a:ext>
          </a:extLst>
        </xdr:cNvPr>
        <xdr:cNvCxnSpPr/>
      </xdr:nvCxnSpPr>
      <xdr:spPr>
        <a:xfrm flipV="1">
          <a:off x="4514850" y="13050591"/>
          <a:ext cx="0" cy="1472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53CBBD3D-3B44-45A6-AEEA-742DFD236850}"/>
            </a:ext>
          </a:extLst>
        </xdr:cNvPr>
        <xdr:cNvSpPr txBox="1"/>
      </xdr:nvSpPr>
      <xdr:spPr>
        <a:xfrm>
          <a:off x="4581525" y="1449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A0014688-B7C5-41EF-93B0-F792E04CAF39}"/>
            </a:ext>
          </a:extLst>
        </xdr:cNvPr>
        <xdr:cNvCxnSpPr/>
      </xdr:nvCxnSpPr>
      <xdr:spPr>
        <a:xfrm>
          <a:off x="4429125" y="145229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5A3D3924-2535-453A-9D0A-4511EDE9CAC9}"/>
            </a:ext>
          </a:extLst>
        </xdr:cNvPr>
        <xdr:cNvSpPr txBox="1"/>
      </xdr:nvSpPr>
      <xdr:spPr>
        <a:xfrm>
          <a:off x="4581525" y="1280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D42F1441-44C3-417B-84DA-D4367B32A5D0}"/>
            </a:ext>
          </a:extLst>
        </xdr:cNvPr>
        <xdr:cNvCxnSpPr/>
      </xdr:nvCxnSpPr>
      <xdr:spPr>
        <a:xfrm>
          <a:off x="4429125" y="130505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154439</xdr:rowOff>
    </xdr:from>
    <xdr:to>
      <xdr:col>23</xdr:col>
      <xdr:colOff>133350</xdr:colOff>
      <xdr:row>81</xdr:row>
      <xdr:rowOff>141</xdr:rowOff>
    </xdr:to>
    <xdr:cxnSp macro="">
      <xdr:nvCxnSpPr>
        <xdr:cNvPr id="198" name="直線コネクタ 197">
          <a:extLst>
            <a:ext uri="{FF2B5EF4-FFF2-40B4-BE49-F238E27FC236}">
              <a16:creationId xmlns:a16="http://schemas.microsoft.com/office/drawing/2014/main" id="{B1436DF8-B9C3-4E7C-966A-3F4836BEFFA2}"/>
            </a:ext>
          </a:extLst>
        </xdr:cNvPr>
        <xdr:cNvCxnSpPr/>
      </xdr:nvCxnSpPr>
      <xdr:spPr>
        <a:xfrm>
          <a:off x="3752850" y="13108439"/>
          <a:ext cx="762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BA6ABCE4-D978-42A8-B186-176EB8756204}"/>
            </a:ext>
          </a:extLst>
        </xdr:cNvPr>
        <xdr:cNvSpPr txBox="1"/>
      </xdr:nvSpPr>
      <xdr:spPr>
        <a:xfrm>
          <a:off x="4581525" y="13279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D35D51BC-51C2-4289-B772-DE19351DF3CF}"/>
            </a:ext>
          </a:extLst>
        </xdr:cNvPr>
        <xdr:cNvSpPr/>
      </xdr:nvSpPr>
      <xdr:spPr>
        <a:xfrm>
          <a:off x="4467225" y="1330450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127726</xdr:rowOff>
    </xdr:from>
    <xdr:to>
      <xdr:col>19</xdr:col>
      <xdr:colOff>133350</xdr:colOff>
      <xdr:row>80</xdr:row>
      <xdr:rowOff>154439</xdr:rowOff>
    </xdr:to>
    <xdr:cxnSp macro="">
      <xdr:nvCxnSpPr>
        <xdr:cNvPr id="201" name="直線コネクタ 200">
          <a:extLst>
            <a:ext uri="{FF2B5EF4-FFF2-40B4-BE49-F238E27FC236}">
              <a16:creationId xmlns:a16="http://schemas.microsoft.com/office/drawing/2014/main" id="{3DE4B14D-1DA9-40BF-A5EF-66ADAED469DC}"/>
            </a:ext>
          </a:extLst>
        </xdr:cNvPr>
        <xdr:cNvCxnSpPr/>
      </xdr:nvCxnSpPr>
      <xdr:spPr>
        <a:xfrm>
          <a:off x="2943225" y="13078551"/>
          <a:ext cx="809625"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9ACCB71F-896E-43E4-8EE9-4B1B164EF154}"/>
            </a:ext>
          </a:extLst>
        </xdr:cNvPr>
        <xdr:cNvSpPr/>
      </xdr:nvSpPr>
      <xdr:spPr>
        <a:xfrm>
          <a:off x="3705225" y="132769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768A0D17-2358-4976-AB99-1AAF0257BBA3}"/>
            </a:ext>
          </a:extLst>
        </xdr:cNvPr>
        <xdr:cNvSpPr txBox="1"/>
      </xdr:nvSpPr>
      <xdr:spPr>
        <a:xfrm>
          <a:off x="3409950" y="13356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65332</xdr:rowOff>
    </xdr:from>
    <xdr:to>
      <xdr:col>15</xdr:col>
      <xdr:colOff>82550</xdr:colOff>
      <xdr:row>80</xdr:row>
      <xdr:rowOff>127726</xdr:rowOff>
    </xdr:to>
    <xdr:cxnSp macro="">
      <xdr:nvCxnSpPr>
        <xdr:cNvPr id="204" name="直線コネクタ 203">
          <a:extLst>
            <a:ext uri="{FF2B5EF4-FFF2-40B4-BE49-F238E27FC236}">
              <a16:creationId xmlns:a16="http://schemas.microsoft.com/office/drawing/2014/main" id="{44859C1B-D210-4104-B757-42CFC939BE63}"/>
            </a:ext>
          </a:extLst>
        </xdr:cNvPr>
        <xdr:cNvCxnSpPr/>
      </xdr:nvCxnSpPr>
      <xdr:spPr>
        <a:xfrm>
          <a:off x="2124075" y="13022507"/>
          <a:ext cx="81915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CE7950A6-8470-4DBF-ACCE-601D3D2530EC}"/>
            </a:ext>
          </a:extLst>
        </xdr:cNvPr>
        <xdr:cNvSpPr/>
      </xdr:nvSpPr>
      <xdr:spPr>
        <a:xfrm>
          <a:off x="2886075" y="132422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920E037A-FB05-4B55-9F1C-0FFB00B9A2ED}"/>
            </a:ext>
          </a:extLst>
        </xdr:cNvPr>
        <xdr:cNvSpPr txBox="1"/>
      </xdr:nvSpPr>
      <xdr:spPr>
        <a:xfrm>
          <a:off x="2600325" y="1332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16518</xdr:rowOff>
    </xdr:from>
    <xdr:to>
      <xdr:col>11</xdr:col>
      <xdr:colOff>31750</xdr:colOff>
      <xdr:row>80</xdr:row>
      <xdr:rowOff>65332</xdr:rowOff>
    </xdr:to>
    <xdr:cxnSp macro="">
      <xdr:nvCxnSpPr>
        <xdr:cNvPr id="207" name="直線コネクタ 206">
          <a:extLst>
            <a:ext uri="{FF2B5EF4-FFF2-40B4-BE49-F238E27FC236}">
              <a16:creationId xmlns:a16="http://schemas.microsoft.com/office/drawing/2014/main" id="{8CAFF41E-E4E4-46F4-B77E-67F3154D642F}"/>
            </a:ext>
          </a:extLst>
        </xdr:cNvPr>
        <xdr:cNvCxnSpPr/>
      </xdr:nvCxnSpPr>
      <xdr:spPr>
        <a:xfrm>
          <a:off x="1333500" y="12970518"/>
          <a:ext cx="790575" cy="5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BB8B64C8-D0F3-4347-B56A-E23743F0D520}"/>
            </a:ext>
          </a:extLst>
        </xdr:cNvPr>
        <xdr:cNvSpPr/>
      </xdr:nvSpPr>
      <xdr:spPr>
        <a:xfrm>
          <a:off x="2095500" y="132195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116DB29E-7347-4562-992B-8F3FC2BDA7F1}"/>
            </a:ext>
          </a:extLst>
        </xdr:cNvPr>
        <xdr:cNvSpPr txBox="1"/>
      </xdr:nvSpPr>
      <xdr:spPr>
        <a:xfrm>
          <a:off x="1781175" y="1329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E50AA49C-0C26-4B40-A9AD-B7488A8E1DF5}"/>
            </a:ext>
          </a:extLst>
        </xdr:cNvPr>
        <xdr:cNvSpPr/>
      </xdr:nvSpPr>
      <xdr:spPr>
        <a:xfrm>
          <a:off x="1285875" y="1317967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D456C500-4557-4D44-BDA1-E4BBD50419E5}"/>
            </a:ext>
          </a:extLst>
        </xdr:cNvPr>
        <xdr:cNvSpPr txBox="1"/>
      </xdr:nvSpPr>
      <xdr:spPr>
        <a:xfrm>
          <a:off x="971550" y="1325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D55A255-7D89-484E-99A0-AB3114B7154D}"/>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BBC0221-4822-4E26-B6AB-B657112F0CCE}"/>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071E18E-9B29-44BD-9DC9-4FE3BDAB81D4}"/>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A2A0A160-EBF4-45FF-BC3A-28289057F78C}"/>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A3C431EE-B092-4719-95C1-5FB0FBDA5379}"/>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120791</xdr:rowOff>
    </xdr:from>
    <xdr:to>
      <xdr:col>23</xdr:col>
      <xdr:colOff>184150</xdr:colOff>
      <xdr:row>81</xdr:row>
      <xdr:rowOff>50941</xdr:rowOff>
    </xdr:to>
    <xdr:sp macro="" textlink="">
      <xdr:nvSpPr>
        <xdr:cNvPr id="217" name="楕円 216">
          <a:extLst>
            <a:ext uri="{FF2B5EF4-FFF2-40B4-BE49-F238E27FC236}">
              <a16:creationId xmlns:a16="http://schemas.microsoft.com/office/drawing/2014/main" id="{5673EDBD-A09F-4C1F-8789-ADF2E49720D3}"/>
            </a:ext>
          </a:extLst>
        </xdr:cNvPr>
        <xdr:cNvSpPr/>
      </xdr:nvSpPr>
      <xdr:spPr>
        <a:xfrm>
          <a:off x="4467225" y="1307796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42068</xdr:rowOff>
    </xdr:from>
    <xdr:ext cx="762000" cy="259045"/>
    <xdr:sp macro="" textlink="">
      <xdr:nvSpPr>
        <xdr:cNvPr id="218" name="人件費・物件費等の状況該当値テキスト">
          <a:extLst>
            <a:ext uri="{FF2B5EF4-FFF2-40B4-BE49-F238E27FC236}">
              <a16:creationId xmlns:a16="http://schemas.microsoft.com/office/drawing/2014/main" id="{088BAFBD-29CA-4448-8CFE-617A655387B3}"/>
            </a:ext>
          </a:extLst>
        </xdr:cNvPr>
        <xdr:cNvSpPr txBox="1"/>
      </xdr:nvSpPr>
      <xdr:spPr>
        <a:xfrm>
          <a:off x="4581525" y="1299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103639</xdr:rowOff>
    </xdr:from>
    <xdr:to>
      <xdr:col>19</xdr:col>
      <xdr:colOff>184150</xdr:colOff>
      <xdr:row>81</xdr:row>
      <xdr:rowOff>33789</xdr:rowOff>
    </xdr:to>
    <xdr:sp macro="" textlink="">
      <xdr:nvSpPr>
        <xdr:cNvPr id="219" name="楕円 218">
          <a:extLst>
            <a:ext uri="{FF2B5EF4-FFF2-40B4-BE49-F238E27FC236}">
              <a16:creationId xmlns:a16="http://schemas.microsoft.com/office/drawing/2014/main" id="{FA7DA5D8-ABE1-4E42-9F79-A7F29AC22247}"/>
            </a:ext>
          </a:extLst>
        </xdr:cNvPr>
        <xdr:cNvSpPr/>
      </xdr:nvSpPr>
      <xdr:spPr>
        <a:xfrm>
          <a:off x="3705225" y="1306081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43966</xdr:rowOff>
    </xdr:from>
    <xdr:ext cx="736600" cy="259045"/>
    <xdr:sp macro="" textlink="">
      <xdr:nvSpPr>
        <xdr:cNvPr id="220" name="テキスト ボックス 219">
          <a:extLst>
            <a:ext uri="{FF2B5EF4-FFF2-40B4-BE49-F238E27FC236}">
              <a16:creationId xmlns:a16="http://schemas.microsoft.com/office/drawing/2014/main" id="{7D5B8D1D-3CA6-4E8B-8E7E-BA9DBC966BE9}"/>
            </a:ext>
          </a:extLst>
        </xdr:cNvPr>
        <xdr:cNvSpPr txBox="1"/>
      </xdr:nvSpPr>
      <xdr:spPr>
        <a:xfrm>
          <a:off x="3409950" y="1283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76926</xdr:rowOff>
    </xdr:from>
    <xdr:to>
      <xdr:col>15</xdr:col>
      <xdr:colOff>133350</xdr:colOff>
      <xdr:row>81</xdr:row>
      <xdr:rowOff>7076</xdr:rowOff>
    </xdr:to>
    <xdr:sp macro="" textlink="">
      <xdr:nvSpPr>
        <xdr:cNvPr id="221" name="楕円 220">
          <a:extLst>
            <a:ext uri="{FF2B5EF4-FFF2-40B4-BE49-F238E27FC236}">
              <a16:creationId xmlns:a16="http://schemas.microsoft.com/office/drawing/2014/main" id="{D21CFE1C-0042-4898-9488-1C2D42DB8F32}"/>
            </a:ext>
          </a:extLst>
        </xdr:cNvPr>
        <xdr:cNvSpPr/>
      </xdr:nvSpPr>
      <xdr:spPr>
        <a:xfrm>
          <a:off x="2886075" y="130309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17253</xdr:rowOff>
    </xdr:from>
    <xdr:ext cx="762000" cy="259045"/>
    <xdr:sp macro="" textlink="">
      <xdr:nvSpPr>
        <xdr:cNvPr id="222" name="テキスト ボックス 221">
          <a:extLst>
            <a:ext uri="{FF2B5EF4-FFF2-40B4-BE49-F238E27FC236}">
              <a16:creationId xmlns:a16="http://schemas.microsoft.com/office/drawing/2014/main" id="{7E1306BE-734C-4322-88F6-C3DA147824CA}"/>
            </a:ext>
          </a:extLst>
        </xdr:cNvPr>
        <xdr:cNvSpPr txBox="1"/>
      </xdr:nvSpPr>
      <xdr:spPr>
        <a:xfrm>
          <a:off x="2600325" y="1280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14532</xdr:rowOff>
    </xdr:from>
    <xdr:to>
      <xdr:col>11</xdr:col>
      <xdr:colOff>82550</xdr:colOff>
      <xdr:row>80</xdr:row>
      <xdr:rowOff>116132</xdr:rowOff>
    </xdr:to>
    <xdr:sp macro="" textlink="">
      <xdr:nvSpPr>
        <xdr:cNvPr id="223" name="楕円 222">
          <a:extLst>
            <a:ext uri="{FF2B5EF4-FFF2-40B4-BE49-F238E27FC236}">
              <a16:creationId xmlns:a16="http://schemas.microsoft.com/office/drawing/2014/main" id="{9F87E007-764E-41AD-AEF0-29FFD6D61AF9}"/>
            </a:ext>
          </a:extLst>
        </xdr:cNvPr>
        <xdr:cNvSpPr/>
      </xdr:nvSpPr>
      <xdr:spPr>
        <a:xfrm>
          <a:off x="2095500" y="129653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126309</xdr:rowOff>
    </xdr:from>
    <xdr:ext cx="762000" cy="259045"/>
    <xdr:sp macro="" textlink="">
      <xdr:nvSpPr>
        <xdr:cNvPr id="224" name="テキスト ボックス 223">
          <a:extLst>
            <a:ext uri="{FF2B5EF4-FFF2-40B4-BE49-F238E27FC236}">
              <a16:creationId xmlns:a16="http://schemas.microsoft.com/office/drawing/2014/main" id="{C54D4887-CE80-4B70-81F4-63F44D858DB1}"/>
            </a:ext>
          </a:extLst>
        </xdr:cNvPr>
        <xdr:cNvSpPr txBox="1"/>
      </xdr:nvSpPr>
      <xdr:spPr>
        <a:xfrm>
          <a:off x="1781175" y="1275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137168</xdr:rowOff>
    </xdr:from>
    <xdr:to>
      <xdr:col>7</xdr:col>
      <xdr:colOff>31750</xdr:colOff>
      <xdr:row>80</xdr:row>
      <xdr:rowOff>67318</xdr:rowOff>
    </xdr:to>
    <xdr:sp macro="" textlink="">
      <xdr:nvSpPr>
        <xdr:cNvPr id="225" name="楕円 224">
          <a:extLst>
            <a:ext uri="{FF2B5EF4-FFF2-40B4-BE49-F238E27FC236}">
              <a16:creationId xmlns:a16="http://schemas.microsoft.com/office/drawing/2014/main" id="{0423506E-5F9C-4C2C-8310-9DDC91A8A316}"/>
            </a:ext>
          </a:extLst>
        </xdr:cNvPr>
        <xdr:cNvSpPr/>
      </xdr:nvSpPr>
      <xdr:spPr>
        <a:xfrm>
          <a:off x="1285875" y="1293241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77495</xdr:rowOff>
    </xdr:from>
    <xdr:ext cx="762000" cy="259045"/>
    <xdr:sp macro="" textlink="">
      <xdr:nvSpPr>
        <xdr:cNvPr id="226" name="テキスト ボックス 225">
          <a:extLst>
            <a:ext uri="{FF2B5EF4-FFF2-40B4-BE49-F238E27FC236}">
              <a16:creationId xmlns:a16="http://schemas.microsoft.com/office/drawing/2014/main" id="{375AAE6F-9CFD-40D0-8EB8-7396E2B13C7E}"/>
            </a:ext>
          </a:extLst>
        </xdr:cNvPr>
        <xdr:cNvSpPr txBox="1"/>
      </xdr:nvSpPr>
      <xdr:spPr>
        <a:xfrm>
          <a:off x="971550" y="1270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227BEBEE-5516-4C71-845A-43E40F81A7AA}"/>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BBBA467B-5E60-4E9C-967D-49A3C1B79014}"/>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22C2B746-FC19-4BD2-907F-A4EECA793717}"/>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C61B9FE8-4403-4813-80FF-2A1DBC44DCAD}"/>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113696E8-D21A-455E-ABD8-768BF202511C}"/>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DE361C5C-D8CC-4C7C-A809-D06324C1E18F}"/>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C6F181E3-4472-4F09-AB59-28B782958C2D}"/>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CE6C234-2ACF-4DC6-869D-D348AA666A5A}"/>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5FF7A9D0-8CAF-4DF6-A11E-38CDB70DD992}"/>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A0188845-5EE8-4DF0-B6AE-994161A60668}"/>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8AFC6074-1A75-44E3-82CF-FE82D2AD4955}"/>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F7ACBA72-E5E0-46BD-8B31-FD5D9C1E7C4B}"/>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A7FF4AF-D294-4582-AA79-BC24868D0724}"/>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類似団体平均より</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ポイント高い昨年度と同水準の</a:t>
          </a:r>
          <a:r>
            <a:rPr kumimoji="1" lang="en-US" altLang="ja-JP" sz="1100" b="0" i="0" baseline="0">
              <a:solidFill>
                <a:schemeClr val="dk1"/>
              </a:solidFill>
              <a:effectLst/>
              <a:latin typeface="+mn-lt"/>
              <a:ea typeface="+mn-ea"/>
              <a:cs typeface="+mn-cs"/>
            </a:rPr>
            <a:t>98.8</a:t>
          </a:r>
          <a:r>
            <a:rPr kumimoji="1" lang="ja-JP" altLang="ja-JP" sz="1100" b="0" i="0" baseline="0">
              <a:solidFill>
                <a:schemeClr val="dk1"/>
              </a:solidFill>
              <a:effectLst/>
              <a:latin typeface="+mn-lt"/>
              <a:ea typeface="+mn-ea"/>
              <a:cs typeface="+mn-cs"/>
            </a:rPr>
            <a:t>％ととなっている。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本町の場合は、人口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人当たりの職員数や人口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人件費は、類似団体の中でも低くなっているものの、比較となる国家公務員や類似団体の職員の年齢構成や職員数、更には異動による対象者の変動もあるため、ラスパイレス指数自体は高い傾向にあると分析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今後についても、各年における人件費の平準化を図るうえでも、年齢構成に配慮した採用と配置を実施することが必要である。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B2706C0-717D-4225-9704-4D90E56CE1EA}"/>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FC3BC162-69F2-4F5A-A581-00BF2C3FE52A}"/>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18A5219A-8A5E-4918-81B5-580A2059832D}"/>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98F8A174-E5E1-4D9B-A53A-D19A2C48E22D}"/>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173DEC55-6BC5-441F-8F5F-1C7EFF2132C4}"/>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F548A64-3862-495A-958A-E0C0996CB5C9}"/>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C4C63569-FE45-4CCB-AA71-C23CDFAEE3D6}"/>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F167B9CE-9896-42BA-B9E8-41A5C686CB0F}"/>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9CB9A581-1416-44CB-BEAD-4540F8BE2511}"/>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9D5DD826-AF34-4154-ABE5-D3149D860558}"/>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FD6C3F60-94B7-42F8-B6E4-29207DF1F449}"/>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B70EAFA5-10B0-442A-8B38-2362BA773547}"/>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5AA42057-3646-4023-B2CB-3ADA8F98761B}"/>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ED78B328-131C-4F47-B859-81116900CC61}"/>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E49DF30C-50E3-45B2-AC96-7834200218F5}"/>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22499951-736D-4A2A-BC90-B78ABB7E16AF}"/>
            </a:ext>
          </a:extLst>
        </xdr:cNvPr>
        <xdr:cNvCxnSpPr/>
      </xdr:nvCxnSpPr>
      <xdr:spPr>
        <a:xfrm flipV="1">
          <a:off x="15478125" y="13001625"/>
          <a:ext cx="0" cy="1549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1C3C559D-C956-4CE6-AF3D-A1318D741BBA}"/>
            </a:ext>
          </a:extLst>
        </xdr:cNvPr>
        <xdr:cNvSpPr txBox="1"/>
      </xdr:nvSpPr>
      <xdr:spPr>
        <a:xfrm>
          <a:off x="15563850" y="145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47519F6B-B74F-4CD7-8A01-A1457B4ED054}"/>
            </a:ext>
          </a:extLst>
        </xdr:cNvPr>
        <xdr:cNvCxnSpPr/>
      </xdr:nvCxnSpPr>
      <xdr:spPr>
        <a:xfrm>
          <a:off x="15401925" y="14551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FFE0C3E0-A802-4DF3-A21A-5595A5BED682}"/>
            </a:ext>
          </a:extLst>
        </xdr:cNvPr>
        <xdr:cNvSpPr txBox="1"/>
      </xdr:nvSpPr>
      <xdr:spPr>
        <a:xfrm>
          <a:off x="1556385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3372DDD6-ED7E-4B05-AB0E-29C84FF4C347}"/>
            </a:ext>
          </a:extLst>
        </xdr:cNvPr>
        <xdr:cNvCxnSpPr/>
      </xdr:nvCxnSpPr>
      <xdr:spPr>
        <a:xfrm>
          <a:off x="15401925" y="13001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87</xdr:row>
      <xdr:rowOff>64205</xdr:rowOff>
    </xdr:to>
    <xdr:cxnSp macro="">
      <xdr:nvCxnSpPr>
        <xdr:cNvPr id="260" name="直線コネクタ 259">
          <a:extLst>
            <a:ext uri="{FF2B5EF4-FFF2-40B4-BE49-F238E27FC236}">
              <a16:creationId xmlns:a16="http://schemas.microsoft.com/office/drawing/2014/main" id="{558CA0F9-1B45-4A21-B457-4FE16E600CBA}"/>
            </a:ext>
          </a:extLst>
        </xdr:cNvPr>
        <xdr:cNvCxnSpPr/>
      </xdr:nvCxnSpPr>
      <xdr:spPr>
        <a:xfrm>
          <a:off x="14716125" y="14010570"/>
          <a:ext cx="762000" cy="1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6ABF10D4-57FD-4F24-936E-28761D09A933}"/>
            </a:ext>
          </a:extLst>
        </xdr:cNvPr>
        <xdr:cNvSpPr txBox="1"/>
      </xdr:nvSpPr>
      <xdr:spPr>
        <a:xfrm>
          <a:off x="15563850" y="1363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AE93EB33-8D95-4C6B-878A-2FDFFD22650D}"/>
            </a:ext>
          </a:extLst>
        </xdr:cNvPr>
        <xdr:cNvSpPr/>
      </xdr:nvSpPr>
      <xdr:spPr>
        <a:xfrm>
          <a:off x="15430500" y="1378479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88195</xdr:rowOff>
    </xdr:to>
    <xdr:cxnSp macro="">
      <xdr:nvCxnSpPr>
        <xdr:cNvPr id="263" name="直線コネクタ 262">
          <a:extLst>
            <a:ext uri="{FF2B5EF4-FFF2-40B4-BE49-F238E27FC236}">
              <a16:creationId xmlns:a16="http://schemas.microsoft.com/office/drawing/2014/main" id="{6E48E2D3-4A5B-4CBF-B1C3-F471A81D102B}"/>
            </a:ext>
          </a:extLst>
        </xdr:cNvPr>
        <xdr:cNvCxnSpPr/>
      </xdr:nvCxnSpPr>
      <xdr:spPr>
        <a:xfrm>
          <a:off x="13906500" y="13946716"/>
          <a:ext cx="809625" cy="6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3E28515D-4FF6-450A-BA22-50085D761DFF}"/>
            </a:ext>
          </a:extLst>
        </xdr:cNvPr>
        <xdr:cNvSpPr/>
      </xdr:nvSpPr>
      <xdr:spPr>
        <a:xfrm>
          <a:off x="14668500" y="1378479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F50AB553-5BC7-4D8E-BD5F-745BB7A07DB8}"/>
            </a:ext>
          </a:extLst>
        </xdr:cNvPr>
        <xdr:cNvSpPr txBox="1"/>
      </xdr:nvSpPr>
      <xdr:spPr>
        <a:xfrm>
          <a:off x="14373225" y="13572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id="{579AFD4A-7933-4601-B996-E479E1127750}"/>
            </a:ext>
          </a:extLst>
        </xdr:cNvPr>
        <xdr:cNvCxnSpPr/>
      </xdr:nvCxnSpPr>
      <xdr:spPr>
        <a:xfrm>
          <a:off x="13106400" y="13875809"/>
          <a:ext cx="800100" cy="7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4DFC97D3-7610-40BA-9533-67588654381F}"/>
            </a:ext>
          </a:extLst>
        </xdr:cNvPr>
        <xdr:cNvSpPr/>
      </xdr:nvSpPr>
      <xdr:spPr>
        <a:xfrm>
          <a:off x="13868400" y="138084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C9AE01BD-D4CE-4B2C-A6CB-28AE3C076B34}"/>
            </a:ext>
          </a:extLst>
        </xdr:cNvPr>
        <xdr:cNvSpPr txBox="1"/>
      </xdr:nvSpPr>
      <xdr:spPr>
        <a:xfrm>
          <a:off x="13554075" y="136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138995</xdr:rowOff>
    </xdr:to>
    <xdr:cxnSp macro="">
      <xdr:nvCxnSpPr>
        <xdr:cNvPr id="269" name="直線コネクタ 268">
          <a:extLst>
            <a:ext uri="{FF2B5EF4-FFF2-40B4-BE49-F238E27FC236}">
              <a16:creationId xmlns:a16="http://schemas.microsoft.com/office/drawing/2014/main" id="{31A495AA-3463-4EA7-8BC9-12EBAB75C628}"/>
            </a:ext>
          </a:extLst>
        </xdr:cNvPr>
        <xdr:cNvCxnSpPr/>
      </xdr:nvCxnSpPr>
      <xdr:spPr>
        <a:xfrm flipV="1">
          <a:off x="12296775" y="13875809"/>
          <a:ext cx="809625"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3C5C6B04-C1FD-4FD9-8AC8-7AD534E60F8F}"/>
            </a:ext>
          </a:extLst>
        </xdr:cNvPr>
        <xdr:cNvSpPr/>
      </xdr:nvSpPr>
      <xdr:spPr>
        <a:xfrm>
          <a:off x="13058775" y="13828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92A6FDBE-D362-4492-890C-7B6E9DE53179}"/>
            </a:ext>
          </a:extLst>
        </xdr:cNvPr>
        <xdr:cNvSpPr txBox="1"/>
      </xdr:nvSpPr>
      <xdr:spPr>
        <a:xfrm>
          <a:off x="12763500" y="136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CE211055-3AD5-4821-B19B-ED6670EBDE86}"/>
            </a:ext>
          </a:extLst>
        </xdr:cNvPr>
        <xdr:cNvSpPr/>
      </xdr:nvSpPr>
      <xdr:spPr>
        <a:xfrm>
          <a:off x="12239625" y="1380842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2DC81CB6-10F7-42A1-82A0-5737FFD65CF1}"/>
            </a:ext>
          </a:extLst>
        </xdr:cNvPr>
        <xdr:cNvSpPr txBox="1"/>
      </xdr:nvSpPr>
      <xdr:spPr>
        <a:xfrm>
          <a:off x="11953875" y="136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C418520-4628-42BE-B398-214E9EFF52CE}"/>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A1F601E-D43D-45EE-A8A4-B06111B200FB}"/>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39AA069-28F4-4F8E-BAF6-B8E482130840}"/>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6D0743B-EAF1-4029-80FC-C8A45AD97519}"/>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5DBC42D-1E57-425B-903C-0403EC1E5D81}"/>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9" name="楕円 278">
          <a:extLst>
            <a:ext uri="{FF2B5EF4-FFF2-40B4-BE49-F238E27FC236}">
              <a16:creationId xmlns:a16="http://schemas.microsoft.com/office/drawing/2014/main" id="{A67CAFD1-C27A-445B-9BE3-E8A0091088DE}"/>
            </a:ext>
          </a:extLst>
        </xdr:cNvPr>
        <xdr:cNvSpPr/>
      </xdr:nvSpPr>
      <xdr:spPr>
        <a:xfrm>
          <a:off x="15430500" y="140977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80" name="給与水準   （国との比較）該当値テキスト">
          <a:extLst>
            <a:ext uri="{FF2B5EF4-FFF2-40B4-BE49-F238E27FC236}">
              <a16:creationId xmlns:a16="http://schemas.microsoft.com/office/drawing/2014/main" id="{D0F95D1C-84C2-4080-966B-5632330124EB}"/>
            </a:ext>
          </a:extLst>
        </xdr:cNvPr>
        <xdr:cNvSpPr txBox="1"/>
      </xdr:nvSpPr>
      <xdr:spPr>
        <a:xfrm>
          <a:off x="15563850" y="1408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81" name="楕円 280">
          <a:extLst>
            <a:ext uri="{FF2B5EF4-FFF2-40B4-BE49-F238E27FC236}">
              <a16:creationId xmlns:a16="http://schemas.microsoft.com/office/drawing/2014/main" id="{9D69696B-4DD8-450D-9BC4-5B62E3893369}"/>
            </a:ext>
          </a:extLst>
        </xdr:cNvPr>
        <xdr:cNvSpPr/>
      </xdr:nvSpPr>
      <xdr:spPr>
        <a:xfrm>
          <a:off x="14668500" y="139629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82" name="テキスト ボックス 281">
          <a:extLst>
            <a:ext uri="{FF2B5EF4-FFF2-40B4-BE49-F238E27FC236}">
              <a16:creationId xmlns:a16="http://schemas.microsoft.com/office/drawing/2014/main" id="{73EC3F3B-44D0-445D-B17D-777F96D1ACD2}"/>
            </a:ext>
          </a:extLst>
        </xdr:cNvPr>
        <xdr:cNvSpPr txBox="1"/>
      </xdr:nvSpPr>
      <xdr:spPr>
        <a:xfrm>
          <a:off x="14373225" y="1405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2CF6FD5D-B249-44EC-93B9-CD626CB4A151}"/>
            </a:ext>
          </a:extLst>
        </xdr:cNvPr>
        <xdr:cNvSpPr/>
      </xdr:nvSpPr>
      <xdr:spPr>
        <a:xfrm>
          <a:off x="13868400" y="1390861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B1728599-DF0D-4E05-B43B-33E336931163}"/>
            </a:ext>
          </a:extLst>
        </xdr:cNvPr>
        <xdr:cNvSpPr txBox="1"/>
      </xdr:nvSpPr>
      <xdr:spPr>
        <a:xfrm>
          <a:off x="13554075" y="139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a:extLst>
            <a:ext uri="{FF2B5EF4-FFF2-40B4-BE49-F238E27FC236}">
              <a16:creationId xmlns:a16="http://schemas.microsoft.com/office/drawing/2014/main" id="{6669D0F0-7AC6-4006-9B66-E916C228C334}"/>
            </a:ext>
          </a:extLst>
        </xdr:cNvPr>
        <xdr:cNvSpPr/>
      </xdr:nvSpPr>
      <xdr:spPr>
        <a:xfrm>
          <a:off x="13058775" y="138281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6" name="テキスト ボックス 285">
          <a:extLst>
            <a:ext uri="{FF2B5EF4-FFF2-40B4-BE49-F238E27FC236}">
              <a16:creationId xmlns:a16="http://schemas.microsoft.com/office/drawing/2014/main" id="{5BB5F99D-8DE1-4BE5-9ECE-0550542B5413}"/>
            </a:ext>
          </a:extLst>
        </xdr:cNvPr>
        <xdr:cNvSpPr txBox="1"/>
      </xdr:nvSpPr>
      <xdr:spPr>
        <a:xfrm>
          <a:off x="12763500" y="139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7" name="楕円 286">
          <a:extLst>
            <a:ext uri="{FF2B5EF4-FFF2-40B4-BE49-F238E27FC236}">
              <a16:creationId xmlns:a16="http://schemas.microsoft.com/office/drawing/2014/main" id="{F0C44A90-0531-469E-BCB1-174A72D281F3}"/>
            </a:ext>
          </a:extLst>
        </xdr:cNvPr>
        <xdr:cNvSpPr/>
      </xdr:nvSpPr>
      <xdr:spPr>
        <a:xfrm>
          <a:off x="12239625" y="138486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8" name="テキスト ボックス 287">
          <a:extLst>
            <a:ext uri="{FF2B5EF4-FFF2-40B4-BE49-F238E27FC236}">
              <a16:creationId xmlns:a16="http://schemas.microsoft.com/office/drawing/2014/main" id="{3BF56EB8-7F62-458D-ACD1-D78AA496B3BE}"/>
            </a:ext>
          </a:extLst>
        </xdr:cNvPr>
        <xdr:cNvSpPr txBox="1"/>
      </xdr:nvSpPr>
      <xdr:spPr>
        <a:xfrm>
          <a:off x="11953875" y="1392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41DD2795-BF74-4C60-A61D-FC8B6420EA67}"/>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ACDFF3AB-FCC5-4B77-8BF0-F8DA1B3A4AFA}"/>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B7809F2A-A726-498E-9288-64F2BC62DF63}"/>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E338D521-34ED-43A4-9338-7C7192B6A881}"/>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CC872766-814A-451E-BF8A-297173FF7F11}"/>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990C36B4-47D3-4F79-B0F6-84A1757F42D8}"/>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D3795FD-37F8-4CC0-8361-4ADC430B2420}"/>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84BD55BB-9496-40EF-B738-58614326049F}"/>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5FE4DF9B-8BDA-4D41-8396-FED7159B1E5F}"/>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FD9D6DBC-A6AE-40D7-9C14-36FF74F1BF2C}"/>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A3F5568E-8F6D-42EB-A407-6D576EF34A05}"/>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50397478-5D1A-4482-BDE4-C9D51592C196}"/>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36AAE0AA-29E7-468A-B40A-940154A5C18C}"/>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公営企業会計を含めた総職員数を前年度</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人から今年度</a:t>
          </a:r>
          <a:r>
            <a:rPr kumimoji="1" lang="en-US" altLang="ja-JP" sz="1100" b="0" i="0" baseline="0">
              <a:solidFill>
                <a:schemeClr val="dk1"/>
              </a:solidFill>
              <a:effectLst/>
              <a:latin typeface="+mn-lt"/>
              <a:ea typeface="+mn-ea"/>
              <a:cs typeface="+mn-cs"/>
            </a:rPr>
            <a:t>116</a:t>
          </a:r>
          <a:r>
            <a:rPr kumimoji="1" lang="ja-JP" altLang="ja-JP" sz="1100" b="0" i="0" baseline="0">
              <a:solidFill>
                <a:schemeClr val="dk1"/>
              </a:solidFill>
              <a:effectLst/>
              <a:latin typeface="+mn-lt"/>
              <a:ea typeface="+mn-ea"/>
              <a:cs typeface="+mn-cs"/>
            </a:rPr>
            <a:t>人の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人減員となった。人口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人当たりの職員数は長崎県平均より</a:t>
          </a:r>
          <a:r>
            <a:rPr kumimoji="1" lang="en-US" altLang="ja-JP" sz="1100" b="0" i="0" baseline="0">
              <a:solidFill>
                <a:schemeClr val="dk1"/>
              </a:solidFill>
              <a:effectLst/>
              <a:latin typeface="+mn-lt"/>
              <a:ea typeface="+mn-ea"/>
              <a:cs typeface="+mn-cs"/>
            </a:rPr>
            <a:t>1.76</a:t>
          </a:r>
          <a:r>
            <a:rPr kumimoji="1" lang="ja-JP" altLang="ja-JP" sz="1100" b="0" i="0" baseline="0">
              <a:solidFill>
                <a:schemeClr val="dk1"/>
              </a:solidFill>
              <a:effectLst/>
              <a:latin typeface="+mn-lt"/>
              <a:ea typeface="+mn-ea"/>
              <a:cs typeface="+mn-cs"/>
            </a:rPr>
            <a:t>人、類似団体平均より約</a:t>
          </a:r>
          <a:r>
            <a:rPr kumimoji="1" lang="en-US" altLang="ja-JP" sz="1100" b="0" i="0" baseline="0">
              <a:solidFill>
                <a:schemeClr val="dk1"/>
              </a:solidFill>
              <a:effectLst/>
              <a:latin typeface="+mn-lt"/>
              <a:ea typeface="+mn-ea"/>
              <a:cs typeface="+mn-cs"/>
            </a:rPr>
            <a:t>4.34</a:t>
          </a:r>
          <a:r>
            <a:rPr kumimoji="1" lang="ja-JP" altLang="ja-JP" sz="1100" b="0" i="0" baseline="0">
              <a:solidFill>
                <a:schemeClr val="dk1"/>
              </a:solidFill>
              <a:effectLst/>
              <a:latin typeface="+mn-lt"/>
              <a:ea typeface="+mn-ea"/>
              <a:cs typeface="+mn-cs"/>
            </a:rPr>
            <a:t>人少ない値となっている。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行政事務の複雑多様化や行政需要が拡大傾向、新たな施策に対応するため及び職員の能力向上を図るとともに、会計年度任用職員・再任用制度の運用などによって住民サービスの維持や向上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56C6DAC7-8713-458D-A941-B615C9718F5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60FB3C32-071A-4375-AE23-72554E253357}"/>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511A30B9-C169-49C9-AC84-68C7D7A052E9}"/>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7CD5012C-2AE7-491F-B67F-DD9C20DE0AD2}"/>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D551396B-9017-46A4-A500-58F4CE138FBA}"/>
            </a:ext>
          </a:extLst>
        </xdr:cNvPr>
        <xdr:cNvSpPr txBox="1"/>
      </xdr:nvSpPr>
      <xdr:spPr>
        <a:xfrm>
          <a:off x="10982325"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7EBB6E72-01E5-42F3-A8BF-F935EA0C3C75}"/>
            </a:ext>
          </a:extLst>
        </xdr:cNvPr>
        <xdr:cNvCxnSpPr/>
      </xdr:nvCxnSpPr>
      <xdr:spPr>
        <a:xfrm>
          <a:off x="11668125"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1703E78F-6D01-49DE-84DD-D3943B55141D}"/>
            </a:ext>
          </a:extLst>
        </xdr:cNvPr>
        <xdr:cNvSpPr txBox="1"/>
      </xdr:nvSpPr>
      <xdr:spPr>
        <a:xfrm>
          <a:off x="10982325"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C27D2517-A587-43A1-822C-564894EF48A2}"/>
            </a:ext>
          </a:extLst>
        </xdr:cNvPr>
        <xdr:cNvCxnSpPr/>
      </xdr:nvCxnSpPr>
      <xdr:spPr>
        <a:xfrm>
          <a:off x="11668125"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5A4C0C61-75DD-430B-8BA7-BEC3028177CE}"/>
            </a:ext>
          </a:extLst>
        </xdr:cNvPr>
        <xdr:cNvSpPr txBox="1"/>
      </xdr:nvSpPr>
      <xdr:spPr>
        <a:xfrm>
          <a:off x="10982325"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C7E6A33-916B-4750-9445-C9F2E884A9E8}"/>
            </a:ext>
          </a:extLst>
        </xdr:cNvPr>
        <xdr:cNvCxnSpPr/>
      </xdr:nvCxnSpPr>
      <xdr:spPr>
        <a:xfrm>
          <a:off x="11668125"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D578D772-F72B-4CCA-A550-B592F8310976}"/>
            </a:ext>
          </a:extLst>
        </xdr:cNvPr>
        <xdr:cNvSpPr txBox="1"/>
      </xdr:nvSpPr>
      <xdr:spPr>
        <a:xfrm>
          <a:off x="10982325"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8A94DEBA-4092-436D-8BEA-233658D77767}"/>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77CBAEE-7CEF-464F-8AC0-41DFB9E6E765}"/>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A8315448-BC4B-48B0-8CF6-58ED1F6B9AB3}"/>
            </a:ext>
          </a:extLst>
        </xdr:cNvPr>
        <xdr:cNvCxnSpPr/>
      </xdr:nvCxnSpPr>
      <xdr:spPr>
        <a:xfrm flipV="1">
          <a:off x="15478125" y="9793504"/>
          <a:ext cx="0" cy="1182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2D503027-3B8C-4045-8EDE-81FDECEECC10}"/>
            </a:ext>
          </a:extLst>
        </xdr:cNvPr>
        <xdr:cNvSpPr txBox="1"/>
      </xdr:nvSpPr>
      <xdr:spPr>
        <a:xfrm>
          <a:off x="15563850" y="1094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51A03FB4-3BA0-424D-AA6D-2855750D5980}"/>
            </a:ext>
          </a:extLst>
        </xdr:cNvPr>
        <xdr:cNvCxnSpPr/>
      </xdr:nvCxnSpPr>
      <xdr:spPr>
        <a:xfrm>
          <a:off x="15401925" y="1097559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909F492-5E8F-4153-AC5F-8C1871A07622}"/>
            </a:ext>
          </a:extLst>
        </xdr:cNvPr>
        <xdr:cNvSpPr txBox="1"/>
      </xdr:nvSpPr>
      <xdr:spPr>
        <a:xfrm>
          <a:off x="15563850" y="955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59924821-5C44-4EFC-B94F-2287EC5719AC}"/>
            </a:ext>
          </a:extLst>
        </xdr:cNvPr>
        <xdr:cNvCxnSpPr/>
      </xdr:nvCxnSpPr>
      <xdr:spPr>
        <a:xfrm>
          <a:off x="15401925" y="97935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94894</xdr:rowOff>
    </xdr:from>
    <xdr:to>
      <xdr:col>81</xdr:col>
      <xdr:colOff>44450</xdr:colOff>
      <xdr:row>60</xdr:row>
      <xdr:rowOff>97307</xdr:rowOff>
    </xdr:to>
    <xdr:cxnSp macro="">
      <xdr:nvCxnSpPr>
        <xdr:cNvPr id="320" name="直線コネクタ 319">
          <a:extLst>
            <a:ext uri="{FF2B5EF4-FFF2-40B4-BE49-F238E27FC236}">
              <a16:creationId xmlns:a16="http://schemas.microsoft.com/office/drawing/2014/main" id="{618F0C9F-EAAC-4932-B7C4-9BD3BE81B7D5}"/>
            </a:ext>
          </a:extLst>
        </xdr:cNvPr>
        <xdr:cNvCxnSpPr/>
      </xdr:nvCxnSpPr>
      <xdr:spPr>
        <a:xfrm flipV="1">
          <a:off x="14716125" y="9810394"/>
          <a:ext cx="762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1D44740B-DEB1-4472-9FC8-BFD9A862BABF}"/>
            </a:ext>
          </a:extLst>
        </xdr:cNvPr>
        <xdr:cNvSpPr txBox="1"/>
      </xdr:nvSpPr>
      <xdr:spPr>
        <a:xfrm>
          <a:off x="15563850" y="9931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BE19E1E7-D1AF-4E2A-9771-CBA5686C9D54}"/>
            </a:ext>
          </a:extLst>
        </xdr:cNvPr>
        <xdr:cNvSpPr/>
      </xdr:nvSpPr>
      <xdr:spPr>
        <a:xfrm>
          <a:off x="15430500" y="996269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95377</xdr:rowOff>
    </xdr:from>
    <xdr:to>
      <xdr:col>77</xdr:col>
      <xdr:colOff>44450</xdr:colOff>
      <xdr:row>60</xdr:row>
      <xdr:rowOff>97307</xdr:rowOff>
    </xdr:to>
    <xdr:cxnSp macro="">
      <xdr:nvCxnSpPr>
        <xdr:cNvPr id="323" name="直線コネクタ 322">
          <a:extLst>
            <a:ext uri="{FF2B5EF4-FFF2-40B4-BE49-F238E27FC236}">
              <a16:creationId xmlns:a16="http://schemas.microsoft.com/office/drawing/2014/main" id="{1742595D-CB26-4F65-AE59-C46518FFF300}"/>
            </a:ext>
          </a:extLst>
        </xdr:cNvPr>
        <xdr:cNvCxnSpPr/>
      </xdr:nvCxnSpPr>
      <xdr:spPr>
        <a:xfrm>
          <a:off x="13906500" y="9810877"/>
          <a:ext cx="809625"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3B3ECC75-1FF7-4983-AFE0-1ABDDD7D3984}"/>
            </a:ext>
          </a:extLst>
        </xdr:cNvPr>
        <xdr:cNvSpPr/>
      </xdr:nvSpPr>
      <xdr:spPr>
        <a:xfrm>
          <a:off x="14668500" y="99537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F83A2981-3D62-4FC0-8B1C-AA0CD50013C8}"/>
            </a:ext>
          </a:extLst>
        </xdr:cNvPr>
        <xdr:cNvSpPr txBox="1"/>
      </xdr:nvSpPr>
      <xdr:spPr>
        <a:xfrm>
          <a:off x="14373225" y="100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77521</xdr:rowOff>
    </xdr:from>
    <xdr:to>
      <xdr:col>72</xdr:col>
      <xdr:colOff>203200</xdr:colOff>
      <xdr:row>60</xdr:row>
      <xdr:rowOff>95377</xdr:rowOff>
    </xdr:to>
    <xdr:cxnSp macro="">
      <xdr:nvCxnSpPr>
        <xdr:cNvPr id="326" name="直線コネクタ 325">
          <a:extLst>
            <a:ext uri="{FF2B5EF4-FFF2-40B4-BE49-F238E27FC236}">
              <a16:creationId xmlns:a16="http://schemas.microsoft.com/office/drawing/2014/main" id="{41DA4CDA-0453-4212-AFE4-87F66A3A3F3D}"/>
            </a:ext>
          </a:extLst>
        </xdr:cNvPr>
        <xdr:cNvCxnSpPr/>
      </xdr:nvCxnSpPr>
      <xdr:spPr>
        <a:xfrm>
          <a:off x="13106400" y="9793021"/>
          <a:ext cx="8001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52171</xdr:rowOff>
    </xdr:from>
    <xdr:to>
      <xdr:col>73</xdr:col>
      <xdr:colOff>44450</xdr:colOff>
      <xdr:row>61</xdr:row>
      <xdr:rowOff>153771</xdr:rowOff>
    </xdr:to>
    <xdr:sp macro="" textlink="">
      <xdr:nvSpPr>
        <xdr:cNvPr id="327" name="フローチャート: 判断 326">
          <a:extLst>
            <a:ext uri="{FF2B5EF4-FFF2-40B4-BE49-F238E27FC236}">
              <a16:creationId xmlns:a16="http://schemas.microsoft.com/office/drawing/2014/main" id="{2397611E-A7B5-4248-9C78-8280C23C8031}"/>
            </a:ext>
          </a:extLst>
        </xdr:cNvPr>
        <xdr:cNvSpPr/>
      </xdr:nvSpPr>
      <xdr:spPr>
        <a:xfrm>
          <a:off x="13868400" y="992642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138548</xdr:rowOff>
    </xdr:from>
    <xdr:ext cx="762000" cy="259045"/>
    <xdr:sp macro="" textlink="">
      <xdr:nvSpPr>
        <xdr:cNvPr id="328" name="テキスト ボックス 327">
          <a:extLst>
            <a:ext uri="{FF2B5EF4-FFF2-40B4-BE49-F238E27FC236}">
              <a16:creationId xmlns:a16="http://schemas.microsoft.com/office/drawing/2014/main" id="{E0DEAD9D-C582-4BA3-80CF-402814648D99}"/>
            </a:ext>
          </a:extLst>
        </xdr:cNvPr>
        <xdr:cNvSpPr txBox="1"/>
      </xdr:nvSpPr>
      <xdr:spPr>
        <a:xfrm>
          <a:off x="13554075" y="1001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74143</xdr:rowOff>
    </xdr:from>
    <xdr:to>
      <xdr:col>68</xdr:col>
      <xdr:colOff>152400</xdr:colOff>
      <xdr:row>60</xdr:row>
      <xdr:rowOff>77521</xdr:rowOff>
    </xdr:to>
    <xdr:cxnSp macro="">
      <xdr:nvCxnSpPr>
        <xdr:cNvPr id="329" name="直線コネクタ 328">
          <a:extLst>
            <a:ext uri="{FF2B5EF4-FFF2-40B4-BE49-F238E27FC236}">
              <a16:creationId xmlns:a16="http://schemas.microsoft.com/office/drawing/2014/main" id="{D05A0E16-05AA-423C-A62C-764CDFB267B5}"/>
            </a:ext>
          </a:extLst>
        </xdr:cNvPr>
        <xdr:cNvCxnSpPr/>
      </xdr:nvCxnSpPr>
      <xdr:spPr>
        <a:xfrm>
          <a:off x="12296775" y="9789643"/>
          <a:ext cx="809625"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11C7ACA8-A63C-4962-9C81-9C752A85D67D}"/>
            </a:ext>
          </a:extLst>
        </xdr:cNvPr>
        <xdr:cNvSpPr/>
      </xdr:nvSpPr>
      <xdr:spPr>
        <a:xfrm>
          <a:off x="13058775" y="99471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665E337C-DD1C-4136-A4FD-42135A4E4A8A}"/>
            </a:ext>
          </a:extLst>
        </xdr:cNvPr>
        <xdr:cNvSpPr txBox="1"/>
      </xdr:nvSpPr>
      <xdr:spPr>
        <a:xfrm>
          <a:off x="12763500" y="1003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2" name="フローチャート: 判断 331">
          <a:extLst>
            <a:ext uri="{FF2B5EF4-FFF2-40B4-BE49-F238E27FC236}">
              <a16:creationId xmlns:a16="http://schemas.microsoft.com/office/drawing/2014/main" id="{206BA2B2-75A1-42B2-8695-5893612D737C}"/>
            </a:ext>
          </a:extLst>
        </xdr:cNvPr>
        <xdr:cNvSpPr/>
      </xdr:nvSpPr>
      <xdr:spPr>
        <a:xfrm>
          <a:off x="12239625" y="994338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3" name="テキスト ボックス 332">
          <a:extLst>
            <a:ext uri="{FF2B5EF4-FFF2-40B4-BE49-F238E27FC236}">
              <a16:creationId xmlns:a16="http://schemas.microsoft.com/office/drawing/2014/main" id="{0CE3D6E8-1BBF-445D-BDDA-DC2FCD3D0695}"/>
            </a:ext>
          </a:extLst>
        </xdr:cNvPr>
        <xdr:cNvSpPr txBox="1"/>
      </xdr:nvSpPr>
      <xdr:spPr>
        <a:xfrm>
          <a:off x="11953875" y="100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5EB63E3-2A0A-4B65-AEFF-B9D66ADBAA05}"/>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ABB6005-6184-46CC-AF40-9A0F070F1FCB}"/>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146DFFD-BEA7-4C1F-9741-0A071CFD3347}"/>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03AC88E-AEC8-46C3-A536-DCEE66DEB595}"/>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A4E236F-7F25-43F3-AE29-79C2EBBAF80C}"/>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44094</xdr:rowOff>
    </xdr:from>
    <xdr:to>
      <xdr:col>81</xdr:col>
      <xdr:colOff>95250</xdr:colOff>
      <xdr:row>60</xdr:row>
      <xdr:rowOff>145694</xdr:rowOff>
    </xdr:to>
    <xdr:sp macro="" textlink="">
      <xdr:nvSpPr>
        <xdr:cNvPr id="339" name="楕円 338">
          <a:extLst>
            <a:ext uri="{FF2B5EF4-FFF2-40B4-BE49-F238E27FC236}">
              <a16:creationId xmlns:a16="http://schemas.microsoft.com/office/drawing/2014/main" id="{FBA18A78-DF49-4FAF-8B3D-BF8F5A526BD7}"/>
            </a:ext>
          </a:extLst>
        </xdr:cNvPr>
        <xdr:cNvSpPr/>
      </xdr:nvSpPr>
      <xdr:spPr>
        <a:xfrm>
          <a:off x="15430500" y="97627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136821</xdr:rowOff>
    </xdr:from>
    <xdr:ext cx="762000" cy="259045"/>
    <xdr:sp macro="" textlink="">
      <xdr:nvSpPr>
        <xdr:cNvPr id="340" name="定員管理の状況該当値テキスト">
          <a:extLst>
            <a:ext uri="{FF2B5EF4-FFF2-40B4-BE49-F238E27FC236}">
              <a16:creationId xmlns:a16="http://schemas.microsoft.com/office/drawing/2014/main" id="{F001722F-33AD-4DBD-89A0-858B527808CE}"/>
            </a:ext>
          </a:extLst>
        </xdr:cNvPr>
        <xdr:cNvSpPr txBox="1"/>
      </xdr:nvSpPr>
      <xdr:spPr>
        <a:xfrm>
          <a:off x="15563850" y="96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46507</xdr:rowOff>
    </xdr:from>
    <xdr:to>
      <xdr:col>77</xdr:col>
      <xdr:colOff>95250</xdr:colOff>
      <xdr:row>60</xdr:row>
      <xdr:rowOff>148107</xdr:rowOff>
    </xdr:to>
    <xdr:sp macro="" textlink="">
      <xdr:nvSpPr>
        <xdr:cNvPr id="341" name="楕円 340">
          <a:extLst>
            <a:ext uri="{FF2B5EF4-FFF2-40B4-BE49-F238E27FC236}">
              <a16:creationId xmlns:a16="http://schemas.microsoft.com/office/drawing/2014/main" id="{094E2D34-C284-4440-BFD8-E768F8BCFC12}"/>
            </a:ext>
          </a:extLst>
        </xdr:cNvPr>
        <xdr:cNvSpPr/>
      </xdr:nvSpPr>
      <xdr:spPr>
        <a:xfrm>
          <a:off x="14668500" y="97651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158284</xdr:rowOff>
    </xdr:from>
    <xdr:ext cx="736600" cy="259045"/>
    <xdr:sp macro="" textlink="">
      <xdr:nvSpPr>
        <xdr:cNvPr id="342" name="テキスト ボックス 341">
          <a:extLst>
            <a:ext uri="{FF2B5EF4-FFF2-40B4-BE49-F238E27FC236}">
              <a16:creationId xmlns:a16="http://schemas.microsoft.com/office/drawing/2014/main" id="{DDB9A100-B05F-43A8-AAEF-FCA2269DDF14}"/>
            </a:ext>
          </a:extLst>
        </xdr:cNvPr>
        <xdr:cNvSpPr txBox="1"/>
      </xdr:nvSpPr>
      <xdr:spPr>
        <a:xfrm>
          <a:off x="14373225" y="955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44577</xdr:rowOff>
    </xdr:from>
    <xdr:to>
      <xdr:col>73</xdr:col>
      <xdr:colOff>44450</xdr:colOff>
      <xdr:row>60</xdr:row>
      <xdr:rowOff>146177</xdr:rowOff>
    </xdr:to>
    <xdr:sp macro="" textlink="">
      <xdr:nvSpPr>
        <xdr:cNvPr id="343" name="楕円 342">
          <a:extLst>
            <a:ext uri="{FF2B5EF4-FFF2-40B4-BE49-F238E27FC236}">
              <a16:creationId xmlns:a16="http://schemas.microsoft.com/office/drawing/2014/main" id="{67AD0A3B-88C3-4C0E-9D3A-626AC9786F9A}"/>
            </a:ext>
          </a:extLst>
        </xdr:cNvPr>
        <xdr:cNvSpPr/>
      </xdr:nvSpPr>
      <xdr:spPr>
        <a:xfrm>
          <a:off x="13868400" y="97632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156354</xdr:rowOff>
    </xdr:from>
    <xdr:ext cx="762000" cy="259045"/>
    <xdr:sp macro="" textlink="">
      <xdr:nvSpPr>
        <xdr:cNvPr id="344" name="テキスト ボックス 343">
          <a:extLst>
            <a:ext uri="{FF2B5EF4-FFF2-40B4-BE49-F238E27FC236}">
              <a16:creationId xmlns:a16="http://schemas.microsoft.com/office/drawing/2014/main" id="{BBF5132C-EF66-412E-8BD7-69C5FD872C63}"/>
            </a:ext>
          </a:extLst>
        </xdr:cNvPr>
        <xdr:cNvSpPr txBox="1"/>
      </xdr:nvSpPr>
      <xdr:spPr>
        <a:xfrm>
          <a:off x="13554075" y="95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26721</xdr:rowOff>
    </xdr:from>
    <xdr:to>
      <xdr:col>68</xdr:col>
      <xdr:colOff>203200</xdr:colOff>
      <xdr:row>60</xdr:row>
      <xdr:rowOff>128321</xdr:rowOff>
    </xdr:to>
    <xdr:sp macro="" textlink="">
      <xdr:nvSpPr>
        <xdr:cNvPr id="345" name="楕円 344">
          <a:extLst>
            <a:ext uri="{FF2B5EF4-FFF2-40B4-BE49-F238E27FC236}">
              <a16:creationId xmlns:a16="http://schemas.microsoft.com/office/drawing/2014/main" id="{C1971D84-8254-4BCF-8314-F14FAFD4C6C2}"/>
            </a:ext>
          </a:extLst>
        </xdr:cNvPr>
        <xdr:cNvSpPr/>
      </xdr:nvSpPr>
      <xdr:spPr>
        <a:xfrm>
          <a:off x="13058775" y="97453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138498</xdr:rowOff>
    </xdr:from>
    <xdr:ext cx="762000" cy="259045"/>
    <xdr:sp macro="" textlink="">
      <xdr:nvSpPr>
        <xdr:cNvPr id="346" name="テキスト ボックス 345">
          <a:extLst>
            <a:ext uri="{FF2B5EF4-FFF2-40B4-BE49-F238E27FC236}">
              <a16:creationId xmlns:a16="http://schemas.microsoft.com/office/drawing/2014/main" id="{AFF64C75-A3C4-4B23-AC4E-5C8F549ACE80}"/>
            </a:ext>
          </a:extLst>
        </xdr:cNvPr>
        <xdr:cNvSpPr txBox="1"/>
      </xdr:nvSpPr>
      <xdr:spPr>
        <a:xfrm>
          <a:off x="12763500" y="95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23343</xdr:rowOff>
    </xdr:from>
    <xdr:to>
      <xdr:col>64</xdr:col>
      <xdr:colOff>152400</xdr:colOff>
      <xdr:row>60</xdr:row>
      <xdr:rowOff>124943</xdr:rowOff>
    </xdr:to>
    <xdr:sp macro="" textlink="">
      <xdr:nvSpPr>
        <xdr:cNvPr id="347" name="楕円 346">
          <a:extLst>
            <a:ext uri="{FF2B5EF4-FFF2-40B4-BE49-F238E27FC236}">
              <a16:creationId xmlns:a16="http://schemas.microsoft.com/office/drawing/2014/main" id="{A2E8052A-631A-4C1A-BA7D-571DDC7E2153}"/>
            </a:ext>
          </a:extLst>
        </xdr:cNvPr>
        <xdr:cNvSpPr/>
      </xdr:nvSpPr>
      <xdr:spPr>
        <a:xfrm>
          <a:off x="12239625" y="97420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135120</xdr:rowOff>
    </xdr:from>
    <xdr:ext cx="762000" cy="259045"/>
    <xdr:sp macro="" textlink="">
      <xdr:nvSpPr>
        <xdr:cNvPr id="348" name="テキスト ボックス 347">
          <a:extLst>
            <a:ext uri="{FF2B5EF4-FFF2-40B4-BE49-F238E27FC236}">
              <a16:creationId xmlns:a16="http://schemas.microsoft.com/office/drawing/2014/main" id="{E8CE43CB-3996-4ECC-9CDA-C8FA1DA1EE2C}"/>
            </a:ext>
          </a:extLst>
        </xdr:cNvPr>
        <xdr:cNvSpPr txBox="1"/>
      </xdr:nvSpPr>
      <xdr:spPr>
        <a:xfrm>
          <a:off x="11953875" y="952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D7928EC5-4132-411D-AEE6-B22026265C0E}"/>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B0DB3745-EBA1-45C2-B3F1-AC26A81853BE}"/>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CADAF7B-CFA2-4547-B1D0-431D3A781DFE}"/>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FAAFC1BB-353D-49CE-901E-26F2A340E7F2}"/>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4D53FFD-9896-43E5-AAAE-E01D0E82FC82}"/>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1E54F1E2-F8BA-4085-A67E-DFD40E4530D4}"/>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183C1A98-388E-42DB-BA74-6C1A44CEF47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8F1A428-CF5C-463D-BB6A-88451CF47AC1}"/>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2459C0DA-07D7-483A-A0E4-D9C439E16753}"/>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338D6204-475A-4E84-9B73-6993370F9607}"/>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90B2CED-FFF3-4429-83FD-EF29BFA8F796}"/>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287F6EA-0EE1-4E09-9BC9-6A7608C3590F}"/>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782E480-2CF6-41F1-AF21-BBBA9C5986AB}"/>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類似団体と比べ</a:t>
          </a:r>
          <a:r>
            <a:rPr kumimoji="1" lang="en-US" altLang="ja-JP" sz="900" b="0" i="0" baseline="0">
              <a:solidFill>
                <a:schemeClr val="dk1"/>
              </a:solidFill>
              <a:effectLst/>
              <a:latin typeface="+mn-lt"/>
              <a:ea typeface="+mn-ea"/>
              <a:cs typeface="+mn-cs"/>
            </a:rPr>
            <a:t>0.1</a:t>
          </a:r>
          <a:r>
            <a:rPr kumimoji="1" lang="ja-JP" altLang="ja-JP" sz="900" b="0" i="0" baseline="0">
              <a:solidFill>
                <a:schemeClr val="dk1"/>
              </a:solidFill>
              <a:effectLst/>
              <a:latin typeface="+mn-lt"/>
              <a:ea typeface="+mn-ea"/>
              <a:cs typeface="+mn-cs"/>
            </a:rPr>
            <a:t>ポイント高い結果となったが、前年度と比べると</a:t>
          </a:r>
          <a:r>
            <a:rPr kumimoji="1" lang="en-US" altLang="ja-JP" sz="900" b="0" i="0" baseline="0">
              <a:solidFill>
                <a:schemeClr val="dk1"/>
              </a:solidFill>
              <a:effectLst/>
              <a:latin typeface="+mn-lt"/>
              <a:ea typeface="+mn-ea"/>
              <a:cs typeface="+mn-cs"/>
            </a:rPr>
            <a:t>0.1</a:t>
          </a:r>
          <a:r>
            <a:rPr kumimoji="1" lang="ja-JP" altLang="ja-JP" sz="900" b="0" i="0" baseline="0">
              <a:solidFill>
                <a:schemeClr val="dk1"/>
              </a:solidFill>
              <a:effectLst/>
              <a:latin typeface="+mn-lt"/>
              <a:ea typeface="+mn-ea"/>
              <a:cs typeface="+mn-cs"/>
            </a:rPr>
            <a:t>ポイント改善している。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本町においては、過去の大型事業に関する地方債償還額が依然として大きいため、類似団体よりも比率が高止まりしているが、過去の建設事業の償還が徐々に終了し、元利償還金が減少することから改善傾向にあ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今後においては、歴史文化交流館整備事業や新庁舎建設事業のの償還開始や、準元利償還金においては、公共下水道事業の償還額増加、さらに、一部事務組合の清掃工場建て替えに伴う当組合への公債費負担額が増加するため、今後の改善は見込めない状況であ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このため、自主財源の確保に努めつつ、建設事業債発行については交付税措置のあるものを主とし、起債借入額は当年度の元金償還額以下を基本とした財政運営を徹底していく。</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AE8E313-D239-4FC2-91EE-69D5041715CD}"/>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85D3B34-CCF0-42C6-B9AC-5AA16679D850}"/>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8AA0A5D1-ADCA-431E-AF1B-47C8139CFA68}"/>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3019A6DF-1A7B-4E21-A997-6A7568107267}"/>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764E539B-7DFE-4180-8060-4A5D45DE4080}"/>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D962D02D-298D-4A9A-8D30-571B7EC1D521}"/>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1E58A7BD-0474-44DD-AFA6-5DFB60EB07AB}"/>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AC18D4AF-7663-4E54-AFFD-D63A79FFD79C}"/>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6564B7CB-CEC4-4785-8EEA-6465EF13721A}"/>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A16BD3F9-94CB-49E6-AE77-45C75294EC2B}"/>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61EB7381-DC9A-4A02-8557-3CA2950EEF21}"/>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F1A8E8C0-BBC6-409E-BAC9-A76D8CABCFCD}"/>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9F4156F-84D9-4157-8638-EC6B3095DC08}"/>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EA65A73-ED01-4AE1-93EB-70342F5C8549}"/>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58E9F659-5DCD-4649-A92D-2DBA67C5B519}"/>
            </a:ext>
          </a:extLst>
        </xdr:cNvPr>
        <xdr:cNvCxnSpPr/>
      </xdr:nvCxnSpPr>
      <xdr:spPr>
        <a:xfrm flipV="1">
          <a:off x="15478125" y="6056630"/>
          <a:ext cx="0" cy="1260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46B647C4-3C3D-432C-9FAE-9EB102EA0581}"/>
            </a:ext>
          </a:extLst>
        </xdr:cNvPr>
        <xdr:cNvSpPr txBox="1"/>
      </xdr:nvSpPr>
      <xdr:spPr>
        <a:xfrm>
          <a:off x="15563850" y="729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1CD61CC9-5554-4A3C-87BE-DDD979EF23C6}"/>
            </a:ext>
          </a:extLst>
        </xdr:cNvPr>
        <xdr:cNvCxnSpPr/>
      </xdr:nvCxnSpPr>
      <xdr:spPr>
        <a:xfrm>
          <a:off x="15401925" y="73173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400D6F0B-08D3-4C16-B072-7FED44C6B3C3}"/>
            </a:ext>
          </a:extLst>
        </xdr:cNvPr>
        <xdr:cNvSpPr txBox="1"/>
      </xdr:nvSpPr>
      <xdr:spPr>
        <a:xfrm>
          <a:off x="15563850" y="581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190FF5BB-D4E3-453F-AB7A-65F621C53778}"/>
            </a:ext>
          </a:extLst>
        </xdr:cNvPr>
        <xdr:cNvCxnSpPr/>
      </xdr:nvCxnSpPr>
      <xdr:spPr>
        <a:xfrm>
          <a:off x="15401925" y="60566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41487</xdr:rowOff>
    </xdr:to>
    <xdr:cxnSp macro="">
      <xdr:nvCxnSpPr>
        <xdr:cNvPr id="381" name="直線コネクタ 380">
          <a:extLst>
            <a:ext uri="{FF2B5EF4-FFF2-40B4-BE49-F238E27FC236}">
              <a16:creationId xmlns:a16="http://schemas.microsoft.com/office/drawing/2014/main" id="{84E81A06-5DDD-420E-B75C-298D1812FB15}"/>
            </a:ext>
          </a:extLst>
        </xdr:cNvPr>
        <xdr:cNvCxnSpPr/>
      </xdr:nvCxnSpPr>
      <xdr:spPr>
        <a:xfrm flipV="1">
          <a:off x="14716125" y="683111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1B220D7C-BAF1-403A-8A43-204D10F94856}"/>
            </a:ext>
          </a:extLst>
        </xdr:cNvPr>
        <xdr:cNvSpPr txBox="1"/>
      </xdr:nvSpPr>
      <xdr:spPr>
        <a:xfrm>
          <a:off x="15563850" y="6636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867ADAA3-AF9E-4D7E-8892-4454E49387DF}"/>
            </a:ext>
          </a:extLst>
        </xdr:cNvPr>
        <xdr:cNvSpPr/>
      </xdr:nvSpPr>
      <xdr:spPr>
        <a:xfrm>
          <a:off x="15430500"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113877</xdr:rowOff>
    </xdr:to>
    <xdr:cxnSp macro="">
      <xdr:nvCxnSpPr>
        <xdr:cNvPr id="384" name="直線コネクタ 383">
          <a:extLst>
            <a:ext uri="{FF2B5EF4-FFF2-40B4-BE49-F238E27FC236}">
              <a16:creationId xmlns:a16="http://schemas.microsoft.com/office/drawing/2014/main" id="{2133FDEC-5A2A-4E92-A8E1-F26D8463A795}"/>
            </a:ext>
          </a:extLst>
        </xdr:cNvPr>
        <xdr:cNvCxnSpPr/>
      </xdr:nvCxnSpPr>
      <xdr:spPr>
        <a:xfrm flipV="1">
          <a:off x="13906500" y="6845512"/>
          <a:ext cx="80962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8A03379A-D585-4FE4-BE0B-3475A3CF9D79}"/>
            </a:ext>
          </a:extLst>
        </xdr:cNvPr>
        <xdr:cNvSpPr/>
      </xdr:nvSpPr>
      <xdr:spPr>
        <a:xfrm>
          <a:off x="14668500"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D9ECC64B-9072-4775-AABA-45F5729412E6}"/>
            </a:ext>
          </a:extLst>
        </xdr:cNvPr>
        <xdr:cNvSpPr txBox="1"/>
      </xdr:nvSpPr>
      <xdr:spPr>
        <a:xfrm>
          <a:off x="14373225"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6773</xdr:rowOff>
    </xdr:to>
    <xdr:cxnSp macro="">
      <xdr:nvCxnSpPr>
        <xdr:cNvPr id="387" name="直線コネクタ 386">
          <a:extLst>
            <a:ext uri="{FF2B5EF4-FFF2-40B4-BE49-F238E27FC236}">
              <a16:creationId xmlns:a16="http://schemas.microsoft.com/office/drawing/2014/main" id="{8AE5A915-8EA9-467B-80B8-43DB35632951}"/>
            </a:ext>
          </a:extLst>
        </xdr:cNvPr>
        <xdr:cNvCxnSpPr/>
      </xdr:nvCxnSpPr>
      <xdr:spPr>
        <a:xfrm flipV="1">
          <a:off x="13106400" y="6914727"/>
          <a:ext cx="8001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8" name="フローチャート: 判断 387">
          <a:extLst>
            <a:ext uri="{FF2B5EF4-FFF2-40B4-BE49-F238E27FC236}">
              <a16:creationId xmlns:a16="http://schemas.microsoft.com/office/drawing/2014/main" id="{E8521F02-3D42-4799-AAAC-6CB1153B3062}"/>
            </a:ext>
          </a:extLst>
        </xdr:cNvPr>
        <xdr:cNvSpPr/>
      </xdr:nvSpPr>
      <xdr:spPr>
        <a:xfrm>
          <a:off x="13868400" y="6826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89" name="テキスト ボックス 388">
          <a:extLst>
            <a:ext uri="{FF2B5EF4-FFF2-40B4-BE49-F238E27FC236}">
              <a16:creationId xmlns:a16="http://schemas.microsoft.com/office/drawing/2014/main" id="{B41790B3-C849-4E7C-8C44-0A31507ACD9D}"/>
            </a:ext>
          </a:extLst>
        </xdr:cNvPr>
        <xdr:cNvSpPr txBox="1"/>
      </xdr:nvSpPr>
      <xdr:spPr>
        <a:xfrm>
          <a:off x="13554075" y="661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55033</xdr:rowOff>
    </xdr:to>
    <xdr:cxnSp macro="">
      <xdr:nvCxnSpPr>
        <xdr:cNvPr id="390" name="直線コネクタ 389">
          <a:extLst>
            <a:ext uri="{FF2B5EF4-FFF2-40B4-BE49-F238E27FC236}">
              <a16:creationId xmlns:a16="http://schemas.microsoft.com/office/drawing/2014/main" id="{AB5B676B-EA46-46EB-8440-3FA52E804BF5}"/>
            </a:ext>
          </a:extLst>
        </xdr:cNvPr>
        <xdr:cNvCxnSpPr/>
      </xdr:nvCxnSpPr>
      <xdr:spPr>
        <a:xfrm flipV="1">
          <a:off x="12296775" y="6972723"/>
          <a:ext cx="80962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71120</xdr:rowOff>
    </xdr:from>
    <xdr:to>
      <xdr:col>68</xdr:col>
      <xdr:colOff>203200</xdr:colOff>
      <xdr:row>43</xdr:row>
      <xdr:rowOff>1270</xdr:rowOff>
    </xdr:to>
    <xdr:sp macro="" textlink="">
      <xdr:nvSpPr>
        <xdr:cNvPr id="391" name="フローチャート: 判断 390">
          <a:extLst>
            <a:ext uri="{FF2B5EF4-FFF2-40B4-BE49-F238E27FC236}">
              <a16:creationId xmlns:a16="http://schemas.microsoft.com/office/drawing/2014/main" id="{26BC6421-A190-429B-BBA6-0D644F0378FA}"/>
            </a:ext>
          </a:extLst>
        </xdr:cNvPr>
        <xdr:cNvSpPr/>
      </xdr:nvSpPr>
      <xdr:spPr>
        <a:xfrm>
          <a:off x="13058775" y="68687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11447</xdr:rowOff>
    </xdr:from>
    <xdr:ext cx="762000" cy="259045"/>
    <xdr:sp macro="" textlink="">
      <xdr:nvSpPr>
        <xdr:cNvPr id="392" name="テキスト ボックス 391">
          <a:extLst>
            <a:ext uri="{FF2B5EF4-FFF2-40B4-BE49-F238E27FC236}">
              <a16:creationId xmlns:a16="http://schemas.microsoft.com/office/drawing/2014/main" id="{DBD3EF82-7C84-4A97-9EE5-5712A67554AF}"/>
            </a:ext>
          </a:extLst>
        </xdr:cNvPr>
        <xdr:cNvSpPr txBox="1"/>
      </xdr:nvSpPr>
      <xdr:spPr>
        <a:xfrm>
          <a:off x="127635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6AF451B1-6EA1-4CEC-AB10-08EDBF0E5AF4}"/>
            </a:ext>
          </a:extLst>
        </xdr:cNvPr>
        <xdr:cNvSpPr/>
      </xdr:nvSpPr>
      <xdr:spPr>
        <a:xfrm>
          <a:off x="12239625" y="68671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3404</xdr:rowOff>
    </xdr:from>
    <xdr:ext cx="762000" cy="259045"/>
    <xdr:sp macro="" textlink="">
      <xdr:nvSpPr>
        <xdr:cNvPr id="394" name="テキスト ボックス 393">
          <a:extLst>
            <a:ext uri="{FF2B5EF4-FFF2-40B4-BE49-F238E27FC236}">
              <a16:creationId xmlns:a16="http://schemas.microsoft.com/office/drawing/2014/main" id="{37EBD938-8500-4AB4-A4E0-D8945C31F558}"/>
            </a:ext>
          </a:extLst>
        </xdr:cNvPr>
        <xdr:cNvSpPr txBox="1"/>
      </xdr:nvSpPr>
      <xdr:spPr>
        <a:xfrm>
          <a:off x="11953875" y="664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31D9283-D4BB-48FD-8DBE-23F379C7950C}"/>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5DFAE1C-0F3B-4627-9B22-DF70F0627F5F}"/>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C4D735C-CAB1-4F54-A792-2B5D4DF69369}"/>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FC97C12-5547-4C5A-A1A3-A90FA370AF22}"/>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17CE348-BC2E-4E1D-A932-F4BAB36D64FA}"/>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0" name="楕円 399">
          <a:extLst>
            <a:ext uri="{FF2B5EF4-FFF2-40B4-BE49-F238E27FC236}">
              <a16:creationId xmlns:a16="http://schemas.microsoft.com/office/drawing/2014/main" id="{206AC049-15AE-4539-8E32-C3A86E0EE63B}"/>
            </a:ext>
          </a:extLst>
        </xdr:cNvPr>
        <xdr:cNvSpPr/>
      </xdr:nvSpPr>
      <xdr:spPr>
        <a:xfrm>
          <a:off x="15430500" y="67930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1" name="公債費負担の状況該当値テキスト">
          <a:extLst>
            <a:ext uri="{FF2B5EF4-FFF2-40B4-BE49-F238E27FC236}">
              <a16:creationId xmlns:a16="http://schemas.microsoft.com/office/drawing/2014/main" id="{A8741789-06E5-4E13-B51D-C054CC6C7C3F}"/>
            </a:ext>
          </a:extLst>
        </xdr:cNvPr>
        <xdr:cNvSpPr txBox="1"/>
      </xdr:nvSpPr>
      <xdr:spPr>
        <a:xfrm>
          <a:off x="15563850" y="676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2" name="楕円 401">
          <a:extLst>
            <a:ext uri="{FF2B5EF4-FFF2-40B4-BE49-F238E27FC236}">
              <a16:creationId xmlns:a16="http://schemas.microsoft.com/office/drawing/2014/main" id="{F0D8A795-E420-4EC4-B0F6-DD3ADB7B980A}"/>
            </a:ext>
          </a:extLst>
        </xdr:cNvPr>
        <xdr:cNvSpPr/>
      </xdr:nvSpPr>
      <xdr:spPr>
        <a:xfrm>
          <a:off x="14668500" y="67978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3" name="テキスト ボックス 402">
          <a:extLst>
            <a:ext uri="{FF2B5EF4-FFF2-40B4-BE49-F238E27FC236}">
              <a16:creationId xmlns:a16="http://schemas.microsoft.com/office/drawing/2014/main" id="{5A2C25A6-3D51-40C2-89A9-B13F3F4486E8}"/>
            </a:ext>
          </a:extLst>
        </xdr:cNvPr>
        <xdr:cNvSpPr txBox="1"/>
      </xdr:nvSpPr>
      <xdr:spPr>
        <a:xfrm>
          <a:off x="14373225" y="687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a:extLst>
            <a:ext uri="{FF2B5EF4-FFF2-40B4-BE49-F238E27FC236}">
              <a16:creationId xmlns:a16="http://schemas.microsoft.com/office/drawing/2014/main" id="{E86A1B2A-CE35-4479-A14C-C7600221BDFB}"/>
            </a:ext>
          </a:extLst>
        </xdr:cNvPr>
        <xdr:cNvSpPr/>
      </xdr:nvSpPr>
      <xdr:spPr>
        <a:xfrm>
          <a:off x="13868400" y="68671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3FB326FB-1A44-408D-9640-75522001A98F}"/>
            </a:ext>
          </a:extLst>
        </xdr:cNvPr>
        <xdr:cNvSpPr txBox="1"/>
      </xdr:nvSpPr>
      <xdr:spPr>
        <a:xfrm>
          <a:off x="13554075" y="695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6" name="楕円 405">
          <a:extLst>
            <a:ext uri="{FF2B5EF4-FFF2-40B4-BE49-F238E27FC236}">
              <a16:creationId xmlns:a16="http://schemas.microsoft.com/office/drawing/2014/main" id="{8FC221B7-6836-4489-AA22-981670469CD1}"/>
            </a:ext>
          </a:extLst>
        </xdr:cNvPr>
        <xdr:cNvSpPr/>
      </xdr:nvSpPr>
      <xdr:spPr>
        <a:xfrm>
          <a:off x="13058775" y="692509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D8528411-69CE-4B24-8BCE-C1410F7716BD}"/>
            </a:ext>
          </a:extLst>
        </xdr:cNvPr>
        <xdr:cNvSpPr txBox="1"/>
      </xdr:nvSpPr>
      <xdr:spPr>
        <a:xfrm>
          <a:off x="12763500" y="700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8" name="楕円 407">
          <a:extLst>
            <a:ext uri="{FF2B5EF4-FFF2-40B4-BE49-F238E27FC236}">
              <a16:creationId xmlns:a16="http://schemas.microsoft.com/office/drawing/2014/main" id="{B743B393-CC8B-4344-B000-31E19668D6D9}"/>
            </a:ext>
          </a:extLst>
        </xdr:cNvPr>
        <xdr:cNvSpPr/>
      </xdr:nvSpPr>
      <xdr:spPr>
        <a:xfrm>
          <a:off x="12239625" y="69701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9" name="テキスト ボックス 408">
          <a:extLst>
            <a:ext uri="{FF2B5EF4-FFF2-40B4-BE49-F238E27FC236}">
              <a16:creationId xmlns:a16="http://schemas.microsoft.com/office/drawing/2014/main" id="{224EF60C-2A67-40DD-9FB6-9895E7EC2981}"/>
            </a:ext>
          </a:extLst>
        </xdr:cNvPr>
        <xdr:cNvSpPr txBox="1"/>
      </xdr:nvSpPr>
      <xdr:spPr>
        <a:xfrm>
          <a:off x="11953875" y="70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4B0AB59-C505-48AB-8982-FFFC09E06F4A}"/>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F626F2DE-D3F6-44C0-B8D0-961F83A15185}"/>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CCF2826A-5FB8-403B-93EC-B8A416FF66D1}"/>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E6B83E9-C324-45B0-A941-2E7959ACE7D9}"/>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2F3B337-0D6B-45B4-ABD6-B9269A018399}"/>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216AB9F-2FA8-4408-BA47-CE0999A6F703}"/>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3DBCAC-0FF8-4A9A-B63D-22BE08B0279D}"/>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6EE89CD-14CE-4C35-ADE1-5642C1B827F3}"/>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13C9BB48-5761-43EE-A447-48B4EBDFCD2A}"/>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DDB4EBA-3812-49B5-AA4F-70455F01BBA2}"/>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87CF9A7-F38E-4EC0-AB66-D591D47903DE}"/>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C505E34-1E9F-4960-9BFA-AB646D5AB7BF}"/>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5E37DC5-62C4-40F2-B686-BEE41C6EB03B}"/>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将来負担比率については、△</a:t>
          </a:r>
          <a:r>
            <a:rPr kumimoji="1" lang="en-US" altLang="ja-JP" sz="900" b="0" i="0" baseline="0">
              <a:solidFill>
                <a:schemeClr val="dk1"/>
              </a:solidFill>
              <a:effectLst/>
              <a:latin typeface="+mn-lt"/>
              <a:ea typeface="+mn-ea"/>
              <a:cs typeface="+mn-cs"/>
            </a:rPr>
            <a:t>44.0</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14.5</a:t>
          </a:r>
          <a:r>
            <a:rPr kumimoji="1" lang="ja-JP" altLang="ja-JP" sz="900" b="0" i="0" baseline="0">
              <a:solidFill>
                <a:schemeClr val="dk1"/>
              </a:solidFill>
              <a:effectLst/>
              <a:latin typeface="+mn-lt"/>
              <a:ea typeface="+mn-ea"/>
              <a:cs typeface="+mn-cs"/>
            </a:rPr>
            <a:t>ポイントの改善）となっている。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改善の理由は、分子の部分において一般会計の地方債残高減少や一般会計から公債費相当額を補填している工業用水道事業や公共下水道事業の地方債残高の減少、東彼地区保健福祉組合の地方債残高のうち本町が負担する額が減少したことに併せ、将来負担額から除く基金残高が約</a:t>
          </a:r>
          <a:r>
            <a:rPr kumimoji="1" lang="en-US" altLang="ja-JP" sz="900" b="0" i="0" baseline="0">
              <a:solidFill>
                <a:schemeClr val="dk1"/>
              </a:solidFill>
              <a:effectLst/>
              <a:latin typeface="+mn-lt"/>
              <a:ea typeface="+mn-ea"/>
              <a:cs typeface="+mn-cs"/>
            </a:rPr>
            <a:t>373</a:t>
          </a:r>
          <a:r>
            <a:rPr kumimoji="1" lang="ja-JP" altLang="ja-JP" sz="900" b="0" i="0" baseline="0">
              <a:solidFill>
                <a:schemeClr val="dk1"/>
              </a:solidFill>
              <a:effectLst/>
              <a:latin typeface="+mn-lt"/>
              <a:ea typeface="+mn-ea"/>
              <a:cs typeface="+mn-cs"/>
            </a:rPr>
            <a:t>百万円増加したことが主な要因である。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今後においては、基金総額の増加や元利償還額を上回らない地方債発行の抑制など比率改善の要素はあるが、福祉組合のごみ処理施設の起債償還が令和</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年度から開始されたことや、一般会計における新庁舎建設事業に対する多額の地方債発行などがあるため、ごみ処理施設地方債残高が減る一定の期間までは悪化し続けると見込まれる。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97BD4BAE-0F2C-408B-B212-75CE950A307E}"/>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8A73799-1BC6-4E9A-847E-17ECFDD54B0C}"/>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ADD56AEF-C7F5-47F4-8B67-D871087E8ACE}"/>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4FEB06E2-DB7D-4B95-B60A-33061B13168F}"/>
            </a:ext>
          </a:extLst>
        </xdr:cNvPr>
        <xdr:cNvCxnSpPr/>
      </xdr:nvCxnSpPr>
      <xdr:spPr>
        <a:xfrm>
          <a:off x="11668125" y="381771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A9808FCD-83A0-4DC1-8D4D-7970FA62948B}"/>
            </a:ext>
          </a:extLst>
        </xdr:cNvPr>
        <xdr:cNvSpPr txBox="1"/>
      </xdr:nvSpPr>
      <xdr:spPr>
        <a:xfrm>
          <a:off x="10982325" y="36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DB77CC54-1315-4275-95D0-CD9EDF052DB8}"/>
            </a:ext>
          </a:extLst>
        </xdr:cNvPr>
        <xdr:cNvCxnSpPr/>
      </xdr:nvCxnSpPr>
      <xdr:spPr>
        <a:xfrm>
          <a:off x="11668125" y="34888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7A08F228-08D3-4630-ACBF-7F7569194089}"/>
            </a:ext>
          </a:extLst>
        </xdr:cNvPr>
        <xdr:cNvSpPr txBox="1"/>
      </xdr:nvSpPr>
      <xdr:spPr>
        <a:xfrm>
          <a:off x="10982325" y="336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C9DB2DC5-4815-4BB1-972B-717415D95980}"/>
            </a:ext>
          </a:extLst>
        </xdr:cNvPr>
        <xdr:cNvCxnSpPr/>
      </xdr:nvCxnSpPr>
      <xdr:spPr>
        <a:xfrm>
          <a:off x="11668125" y="31632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FD0178E2-C43E-4E13-B836-41F5CEEEE017}"/>
            </a:ext>
          </a:extLst>
        </xdr:cNvPr>
        <xdr:cNvSpPr txBox="1"/>
      </xdr:nvSpPr>
      <xdr:spPr>
        <a:xfrm>
          <a:off x="10982325" y="30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AFCF1899-DE21-4C81-8D97-905CC484BD78}"/>
            </a:ext>
          </a:extLst>
        </xdr:cNvPr>
        <xdr:cNvCxnSpPr/>
      </xdr:nvCxnSpPr>
      <xdr:spPr>
        <a:xfrm>
          <a:off x="11668125" y="28375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9B5F276E-60A7-4C09-AD36-CB87004FA30E}"/>
            </a:ext>
          </a:extLst>
        </xdr:cNvPr>
        <xdr:cNvSpPr txBox="1"/>
      </xdr:nvSpPr>
      <xdr:spPr>
        <a:xfrm>
          <a:off x="10982325"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167C434A-1E04-457F-B288-F81EEDB0A0FA}"/>
            </a:ext>
          </a:extLst>
        </xdr:cNvPr>
        <xdr:cNvCxnSpPr/>
      </xdr:nvCxnSpPr>
      <xdr:spPr>
        <a:xfrm>
          <a:off x="11668125" y="251187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F30A3D23-2229-4BB0-A483-4C000010684E}"/>
            </a:ext>
          </a:extLst>
        </xdr:cNvPr>
        <xdr:cNvSpPr txBox="1"/>
      </xdr:nvSpPr>
      <xdr:spPr>
        <a:xfrm>
          <a:off x="10982325"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C668568C-0688-4689-B886-E22AE47EB7C5}"/>
            </a:ext>
          </a:extLst>
        </xdr:cNvPr>
        <xdr:cNvCxnSpPr/>
      </xdr:nvCxnSpPr>
      <xdr:spPr>
        <a:xfrm>
          <a:off x="11668125" y="219256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B3F90814-CB50-43D9-8D27-FD747C5B0803}"/>
            </a:ext>
          </a:extLst>
        </xdr:cNvPr>
        <xdr:cNvSpPr txBox="1"/>
      </xdr:nvSpPr>
      <xdr:spPr>
        <a:xfrm>
          <a:off x="10982325"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9CCDC1C7-05EE-45BB-98FC-74D2A01DA15F}"/>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9049057-527E-4C82-B7B8-58A29587EBD0}"/>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C399F7A-27E7-40A5-8223-0F0F55420CFA}"/>
            </a:ext>
          </a:extLst>
        </xdr:cNvPr>
        <xdr:cNvCxnSpPr/>
      </xdr:nvCxnSpPr>
      <xdr:spPr>
        <a:xfrm flipV="1">
          <a:off x="15478125" y="2192564"/>
          <a:ext cx="0" cy="1493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D0738DBE-4A34-4006-B843-67E074776065}"/>
            </a:ext>
          </a:extLst>
        </xdr:cNvPr>
        <xdr:cNvSpPr txBox="1"/>
      </xdr:nvSpPr>
      <xdr:spPr>
        <a:xfrm>
          <a:off x="15563850" y="365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5CA7CEA0-515C-4181-A8E2-405FC59A6ECA}"/>
            </a:ext>
          </a:extLst>
        </xdr:cNvPr>
        <xdr:cNvCxnSpPr/>
      </xdr:nvCxnSpPr>
      <xdr:spPr>
        <a:xfrm>
          <a:off x="15401925" y="36856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22169576-CC4F-462A-929A-2F2C88749EF6}"/>
            </a:ext>
          </a:extLst>
        </xdr:cNvPr>
        <xdr:cNvSpPr txBox="1"/>
      </xdr:nvSpPr>
      <xdr:spPr>
        <a:xfrm>
          <a:off x="15563850" y="190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ECF79C7B-64F6-409D-A076-4F786F497E05}"/>
            </a:ext>
          </a:extLst>
        </xdr:cNvPr>
        <xdr:cNvCxnSpPr/>
      </xdr:nvCxnSpPr>
      <xdr:spPr>
        <a:xfrm>
          <a:off x="15401925" y="21925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B4905F7-8C34-4433-B052-41F6368E49FD}"/>
            </a:ext>
          </a:extLst>
        </xdr:cNvPr>
        <xdr:cNvSpPr txBox="1"/>
      </xdr:nvSpPr>
      <xdr:spPr>
        <a:xfrm>
          <a:off x="15563850" y="211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C321CEAF-36A3-46FF-B07E-D755E1932484}"/>
            </a:ext>
          </a:extLst>
        </xdr:cNvPr>
        <xdr:cNvSpPr/>
      </xdr:nvSpPr>
      <xdr:spPr>
        <a:xfrm>
          <a:off x="15430500" y="21354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63FD0F00-6DAD-41CB-88A4-A9974189A2B8}"/>
            </a:ext>
          </a:extLst>
        </xdr:cNvPr>
        <xdr:cNvSpPr/>
      </xdr:nvSpPr>
      <xdr:spPr>
        <a:xfrm>
          <a:off x="14668500" y="221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FC86957E-05EF-474A-8ED8-8D965B6FEF80}"/>
            </a:ext>
          </a:extLst>
        </xdr:cNvPr>
        <xdr:cNvSpPr txBox="1"/>
      </xdr:nvSpPr>
      <xdr:spPr>
        <a:xfrm>
          <a:off x="14373225" y="199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49" name="フローチャート: 判断 448">
          <a:extLst>
            <a:ext uri="{FF2B5EF4-FFF2-40B4-BE49-F238E27FC236}">
              <a16:creationId xmlns:a16="http://schemas.microsoft.com/office/drawing/2014/main" id="{0E4AB1B8-8A90-4F91-ABDB-0302C59340AB}"/>
            </a:ext>
          </a:extLst>
        </xdr:cNvPr>
        <xdr:cNvSpPr/>
      </xdr:nvSpPr>
      <xdr:spPr>
        <a:xfrm>
          <a:off x="13868400" y="23990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50" name="テキスト ボックス 449">
          <a:extLst>
            <a:ext uri="{FF2B5EF4-FFF2-40B4-BE49-F238E27FC236}">
              <a16:creationId xmlns:a16="http://schemas.microsoft.com/office/drawing/2014/main" id="{8BB2175C-66F7-4956-9AB2-AB9A1D7635EC}"/>
            </a:ext>
          </a:extLst>
        </xdr:cNvPr>
        <xdr:cNvSpPr txBox="1"/>
      </xdr:nvSpPr>
      <xdr:spPr>
        <a:xfrm>
          <a:off x="13554075" y="21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92202AA9-2AB5-481E-A735-88CF59B56AD7}"/>
            </a:ext>
          </a:extLst>
        </xdr:cNvPr>
        <xdr:cNvSpPr/>
      </xdr:nvSpPr>
      <xdr:spPr>
        <a:xfrm>
          <a:off x="13058775" y="237353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E08A8504-602C-4327-AF5E-1335E0F04B34}"/>
            </a:ext>
          </a:extLst>
        </xdr:cNvPr>
        <xdr:cNvSpPr txBox="1"/>
      </xdr:nvSpPr>
      <xdr:spPr>
        <a:xfrm>
          <a:off x="12763500" y="21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3" name="フローチャート: 判断 452">
          <a:extLst>
            <a:ext uri="{FF2B5EF4-FFF2-40B4-BE49-F238E27FC236}">
              <a16:creationId xmlns:a16="http://schemas.microsoft.com/office/drawing/2014/main" id="{EE464350-CAE7-4C63-B57B-005E6552A04D}"/>
            </a:ext>
          </a:extLst>
        </xdr:cNvPr>
        <xdr:cNvSpPr/>
      </xdr:nvSpPr>
      <xdr:spPr>
        <a:xfrm>
          <a:off x="12239625" y="237239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17192</xdr:rowOff>
    </xdr:from>
    <xdr:ext cx="762000" cy="259045"/>
    <xdr:sp macro="" textlink="">
      <xdr:nvSpPr>
        <xdr:cNvPr id="454" name="テキスト ボックス 453">
          <a:extLst>
            <a:ext uri="{FF2B5EF4-FFF2-40B4-BE49-F238E27FC236}">
              <a16:creationId xmlns:a16="http://schemas.microsoft.com/office/drawing/2014/main" id="{72C7D876-E7F0-460F-B888-C717C085DBDD}"/>
            </a:ext>
          </a:extLst>
        </xdr:cNvPr>
        <xdr:cNvSpPr txBox="1"/>
      </xdr:nvSpPr>
      <xdr:spPr>
        <a:xfrm>
          <a:off x="11953875" y="24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A6770A0-4A97-4D3E-9E97-C0E99ECB690F}"/>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D13B39A-2AE4-4F47-8E8B-20D49D44C262}"/>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FEC6325-E8B9-495E-BAF6-F799232E0024}"/>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EDAFC05-FB64-4511-AC2A-FCD1F41C04AB}"/>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189B931-8261-4647-A5BB-BD313833C2F2}"/>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60" name="楕円 459">
          <a:extLst>
            <a:ext uri="{FF2B5EF4-FFF2-40B4-BE49-F238E27FC236}">
              <a16:creationId xmlns:a16="http://schemas.microsoft.com/office/drawing/2014/main" id="{EB07EED2-9B75-490C-AAB4-34A1AAE0EE85}"/>
            </a:ext>
          </a:extLst>
        </xdr:cNvPr>
        <xdr:cNvSpPr/>
      </xdr:nvSpPr>
      <xdr:spPr>
        <a:xfrm>
          <a:off x="12239625" y="22491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87647</xdr:rowOff>
    </xdr:from>
    <xdr:ext cx="762000" cy="259045"/>
    <xdr:sp macro="" textlink="">
      <xdr:nvSpPr>
        <xdr:cNvPr id="461" name="テキスト ボックス 460">
          <a:extLst>
            <a:ext uri="{FF2B5EF4-FFF2-40B4-BE49-F238E27FC236}">
              <a16:creationId xmlns:a16="http://schemas.microsoft.com/office/drawing/2014/main" id="{9BD99B19-A6CE-4114-871A-4C9622B41712}"/>
            </a:ext>
          </a:extLst>
        </xdr:cNvPr>
        <xdr:cNvSpPr txBox="1"/>
      </xdr:nvSpPr>
      <xdr:spPr>
        <a:xfrm>
          <a:off x="11953875" y="202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長崎県波佐見町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14,239
56.00
10,823,950
10,577,203
36,289
3,901,574
6,585,197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ysClr val="windowText" lastClr="000000"/>
              </a:solidFill>
              <a:effectLst/>
              <a:latin typeface="+mn-lt"/>
              <a:ea typeface="+mn-ea"/>
              <a:cs typeface="+mn-cs"/>
            </a:rPr>
            <a:t>　経常収支比率に占める人件費の割合は</a:t>
          </a:r>
          <a:r>
            <a:rPr kumimoji="1" lang="en-US" altLang="ja-JP" sz="900" b="0" i="0" baseline="0">
              <a:solidFill>
                <a:sysClr val="windowText" lastClr="000000"/>
              </a:solidFill>
              <a:effectLst/>
              <a:latin typeface="+mn-lt"/>
              <a:ea typeface="+mn-ea"/>
              <a:cs typeface="+mn-cs"/>
            </a:rPr>
            <a:t>18.3</a:t>
          </a:r>
          <a:r>
            <a:rPr kumimoji="1" lang="ja-JP" altLang="ja-JP" sz="900" b="0" i="0" baseline="0">
              <a:solidFill>
                <a:sysClr val="windowText" lastClr="000000"/>
              </a:solidFill>
              <a:effectLst/>
              <a:latin typeface="+mn-lt"/>
              <a:ea typeface="+mn-ea"/>
              <a:cs typeface="+mn-cs"/>
            </a:rPr>
            <a:t>％となり、類似団体に比べ</a:t>
          </a:r>
          <a:r>
            <a:rPr kumimoji="1" lang="en-US" altLang="ja-JP" sz="900" b="0" i="0" baseline="0">
              <a:solidFill>
                <a:sysClr val="windowText" lastClr="000000"/>
              </a:solidFill>
              <a:effectLst/>
              <a:latin typeface="+mn-lt"/>
              <a:ea typeface="+mn-ea"/>
              <a:cs typeface="+mn-cs"/>
            </a:rPr>
            <a:t>6.0</a:t>
          </a:r>
          <a:r>
            <a:rPr kumimoji="1" lang="ja-JP" altLang="ja-JP" sz="900" b="0" i="0" baseline="0">
              <a:solidFill>
                <a:sysClr val="windowText" lastClr="000000"/>
              </a:solidFill>
              <a:effectLst/>
              <a:latin typeface="+mn-lt"/>
              <a:ea typeface="+mn-ea"/>
              <a:cs typeface="+mn-cs"/>
            </a:rPr>
            <a:t>ポイント低く</a:t>
          </a:r>
          <a:r>
            <a:rPr kumimoji="1" lang="ja-JP" altLang="en-US" sz="900" b="0" i="0" baseline="0">
              <a:solidFill>
                <a:sysClr val="windowText" lastClr="000000"/>
              </a:solidFill>
              <a:effectLst/>
              <a:latin typeface="+mn-lt"/>
              <a:ea typeface="+mn-ea"/>
              <a:cs typeface="+mn-cs"/>
            </a:rPr>
            <a:t>なっている。</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　本町の人口一人当たりの人件費決算額は</a:t>
          </a:r>
          <a:r>
            <a:rPr kumimoji="1" lang="en-US" altLang="ja-JP" sz="900" b="0" i="0" baseline="0">
              <a:solidFill>
                <a:sysClr val="windowText" lastClr="000000"/>
              </a:solidFill>
              <a:effectLst/>
              <a:latin typeface="+mn-lt"/>
              <a:ea typeface="+mn-ea"/>
              <a:cs typeface="+mn-cs"/>
            </a:rPr>
            <a:t>59,096</a:t>
          </a:r>
          <a:r>
            <a:rPr kumimoji="1" lang="ja-JP" altLang="ja-JP" sz="900" b="0" i="0" baseline="0">
              <a:solidFill>
                <a:sysClr val="windowText" lastClr="000000"/>
              </a:solidFill>
              <a:effectLst/>
              <a:latin typeface="+mn-lt"/>
              <a:ea typeface="+mn-ea"/>
              <a:cs typeface="+mn-cs"/>
            </a:rPr>
            <a:t>円であり、類似団体平均</a:t>
          </a:r>
          <a:r>
            <a:rPr kumimoji="1" lang="en-US" altLang="ja-JP" sz="900" b="0" i="0" baseline="0">
              <a:solidFill>
                <a:sysClr val="windowText" lastClr="000000"/>
              </a:solidFill>
              <a:effectLst/>
              <a:latin typeface="+mn-lt"/>
              <a:ea typeface="+mn-ea"/>
              <a:cs typeface="+mn-cs"/>
            </a:rPr>
            <a:t>108,757</a:t>
          </a:r>
          <a:r>
            <a:rPr kumimoji="1" lang="ja-JP" altLang="ja-JP" sz="900" b="0" i="0" baseline="0">
              <a:solidFill>
                <a:sysClr val="windowText" lastClr="000000"/>
              </a:solidFill>
              <a:effectLst/>
              <a:latin typeface="+mn-lt"/>
              <a:ea typeface="+mn-ea"/>
              <a:cs typeface="+mn-cs"/>
            </a:rPr>
            <a:t>円と比べ、約</a:t>
          </a:r>
          <a:r>
            <a:rPr kumimoji="1" lang="en-US" altLang="ja-JP" sz="900" b="0" i="0" baseline="0">
              <a:solidFill>
                <a:sysClr val="windowText" lastClr="000000"/>
              </a:solidFill>
              <a:effectLst/>
              <a:latin typeface="+mn-lt"/>
              <a:ea typeface="+mn-ea"/>
              <a:cs typeface="+mn-cs"/>
            </a:rPr>
            <a:t>46</a:t>
          </a:r>
          <a:r>
            <a:rPr kumimoji="1" lang="ja-JP" altLang="ja-JP" sz="900" b="0" i="0" baseline="0">
              <a:solidFill>
                <a:sysClr val="windowText" lastClr="000000"/>
              </a:solidFill>
              <a:effectLst/>
              <a:latin typeface="+mn-lt"/>
              <a:ea typeface="+mn-ea"/>
              <a:cs typeface="+mn-cs"/>
            </a:rPr>
            <a:t>％削減できている。事業費支弁費等の人件費に準ずる費用を含めた人口</a:t>
          </a:r>
          <a:r>
            <a:rPr kumimoji="1" lang="en-US" altLang="ja-JP" sz="900" b="0" i="0" baseline="0">
              <a:solidFill>
                <a:sysClr val="windowText" lastClr="000000"/>
              </a:solidFill>
              <a:effectLst/>
              <a:latin typeface="+mn-lt"/>
              <a:ea typeface="+mn-ea"/>
              <a:cs typeface="+mn-cs"/>
            </a:rPr>
            <a:t>1</a:t>
          </a:r>
          <a:r>
            <a:rPr kumimoji="1" lang="ja-JP" altLang="ja-JP" sz="900" b="0" i="0" baseline="0">
              <a:solidFill>
                <a:sysClr val="windowText" lastClr="000000"/>
              </a:solidFill>
              <a:effectLst/>
              <a:latin typeface="+mn-lt"/>
              <a:ea typeface="+mn-ea"/>
              <a:cs typeface="+mn-cs"/>
            </a:rPr>
            <a:t>人当たりの決算額も</a:t>
          </a:r>
          <a:r>
            <a:rPr kumimoji="1" lang="en-US" altLang="ja-JP" sz="900" b="0" i="0" baseline="0">
              <a:solidFill>
                <a:sysClr val="windowText" lastClr="000000"/>
              </a:solidFill>
              <a:effectLst/>
              <a:latin typeface="+mn-lt"/>
              <a:ea typeface="+mn-ea"/>
              <a:cs typeface="+mn-cs"/>
            </a:rPr>
            <a:t>70,375</a:t>
          </a:r>
          <a:r>
            <a:rPr kumimoji="1" lang="ja-JP" altLang="ja-JP" sz="900" b="0" i="0" baseline="0">
              <a:solidFill>
                <a:sysClr val="windowText" lastClr="000000"/>
              </a:solidFill>
              <a:effectLst/>
              <a:latin typeface="+mn-lt"/>
              <a:ea typeface="+mn-ea"/>
              <a:cs typeface="+mn-cs"/>
            </a:rPr>
            <a:t>円で、類似団体平均の</a:t>
          </a:r>
          <a:r>
            <a:rPr kumimoji="1" lang="en-US" altLang="ja-JP" sz="900" b="0" i="0" baseline="0">
              <a:solidFill>
                <a:sysClr val="windowText" lastClr="000000"/>
              </a:solidFill>
              <a:effectLst/>
              <a:latin typeface="+mn-lt"/>
              <a:ea typeface="+mn-ea"/>
              <a:cs typeface="+mn-cs"/>
            </a:rPr>
            <a:t>124,572</a:t>
          </a:r>
          <a:r>
            <a:rPr kumimoji="1" lang="ja-JP" altLang="ja-JP" sz="900" b="0" i="0" baseline="0">
              <a:solidFill>
                <a:sysClr val="windowText" lastClr="000000"/>
              </a:solidFill>
              <a:effectLst/>
              <a:latin typeface="+mn-lt"/>
              <a:ea typeface="+mn-ea"/>
              <a:cs typeface="+mn-cs"/>
            </a:rPr>
            <a:t>円と比べても大きく節減できているが、今後においては、事務量の増加に合わせ職員数を増やすなど職員数の適正な定員管理等に努めながら人件費の抑制も意識していく必要がある。</a:t>
          </a:r>
          <a:endParaRPr lang="ja-JP" altLang="ja-JP" sz="9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138430</xdr:rowOff>
    </xdr:from>
    <xdr:to>
      <xdr:col>24</xdr:col>
      <xdr:colOff>25400</xdr:colOff>
      <xdr:row>34</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7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138430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677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115570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4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72390</xdr:rowOff>
    </xdr:from>
    <xdr:to>
      <xdr:col>11</xdr:col>
      <xdr:colOff>60325</xdr:colOff>
      <xdr:row>36</xdr:row>
      <xdr:rowOff>2540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87630</xdr:rowOff>
    </xdr:from>
    <xdr:to>
      <xdr:col>24</xdr:col>
      <xdr:colOff>76200</xdr:colOff>
      <xdr:row>35</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87630</xdr:rowOff>
    </xdr:from>
    <xdr:to>
      <xdr:col>20</xdr:col>
      <xdr:colOff>38100</xdr:colOff>
      <xdr:row>35</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64770</xdr:rowOff>
    </xdr:from>
    <xdr:to>
      <xdr:col>6</xdr:col>
      <xdr:colOff>171450</xdr:colOff>
      <xdr:row>34</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ysClr val="windowText" lastClr="000000"/>
              </a:solidFill>
              <a:effectLst/>
              <a:latin typeface="+mn-lt"/>
              <a:ea typeface="+mn-ea"/>
              <a:cs typeface="+mn-cs"/>
            </a:rPr>
            <a:t>　物件費の経常収支比率は、前年度より</a:t>
          </a:r>
          <a:r>
            <a:rPr kumimoji="1" lang="en-US" altLang="ja-JP" sz="1000" b="0" i="0" baseline="0">
              <a:solidFill>
                <a:sysClr val="windowText" lastClr="000000"/>
              </a:solidFill>
              <a:effectLst/>
              <a:latin typeface="+mn-lt"/>
              <a:ea typeface="+mn-ea"/>
              <a:cs typeface="+mn-cs"/>
            </a:rPr>
            <a:t>1.3</a:t>
          </a:r>
          <a:r>
            <a:rPr kumimoji="1" lang="ja-JP" altLang="ja-JP" sz="1000" b="0" i="0" baseline="0">
              <a:solidFill>
                <a:sysClr val="windowText" lastClr="000000"/>
              </a:solidFill>
              <a:effectLst/>
              <a:latin typeface="+mn-lt"/>
              <a:ea typeface="+mn-ea"/>
              <a:cs typeface="+mn-cs"/>
            </a:rPr>
            <a:t>ポイント</a:t>
          </a:r>
          <a:r>
            <a:rPr kumimoji="1" lang="ja-JP" altLang="en-US" sz="1000" b="0" i="0" baseline="0">
              <a:solidFill>
                <a:sysClr val="windowText" lastClr="000000"/>
              </a:solidFill>
              <a:effectLst/>
              <a:latin typeface="+mn-lt"/>
              <a:ea typeface="+mn-ea"/>
              <a:cs typeface="+mn-cs"/>
            </a:rPr>
            <a:t>悪化</a:t>
          </a:r>
          <a:r>
            <a:rPr kumimoji="1" lang="ja-JP" altLang="ja-JP" sz="1000" b="0" i="0" baseline="0">
              <a:solidFill>
                <a:sysClr val="windowText" lastClr="000000"/>
              </a:solidFill>
              <a:effectLst/>
              <a:latin typeface="+mn-lt"/>
              <a:ea typeface="+mn-ea"/>
              <a:cs typeface="+mn-cs"/>
            </a:rPr>
            <a:t>している</a:t>
          </a:r>
          <a:r>
            <a:rPr kumimoji="1" lang="ja-JP" altLang="en-US" sz="1000" b="0" i="0" baseline="0">
              <a:solidFill>
                <a:sysClr val="windowText" lastClr="000000"/>
              </a:solidFill>
              <a:effectLst/>
              <a:latin typeface="+mn-lt"/>
              <a:ea typeface="+mn-ea"/>
              <a:cs typeface="+mn-cs"/>
            </a:rPr>
            <a:t>が、</a:t>
          </a:r>
          <a:r>
            <a:rPr kumimoji="1" lang="ja-JP" altLang="ja-JP" sz="1000" b="0" i="0" baseline="0">
              <a:solidFill>
                <a:sysClr val="windowText" lastClr="000000"/>
              </a:solidFill>
              <a:effectLst/>
              <a:latin typeface="+mn-lt"/>
              <a:ea typeface="+mn-ea"/>
              <a:cs typeface="+mn-cs"/>
            </a:rPr>
            <a:t>平成</a:t>
          </a:r>
          <a:r>
            <a:rPr kumimoji="1" lang="en-US" altLang="ja-JP" sz="1000" b="0" i="0" baseline="0">
              <a:solidFill>
                <a:sysClr val="windowText" lastClr="000000"/>
              </a:solidFill>
              <a:effectLst/>
              <a:latin typeface="+mn-lt"/>
              <a:ea typeface="+mn-ea"/>
              <a:cs typeface="+mn-cs"/>
            </a:rPr>
            <a:t>18</a:t>
          </a:r>
          <a:r>
            <a:rPr kumimoji="1" lang="ja-JP" altLang="ja-JP" sz="1000" b="0" i="0" baseline="0">
              <a:solidFill>
                <a:sysClr val="windowText" lastClr="000000"/>
              </a:solidFill>
              <a:effectLst/>
              <a:latin typeface="+mn-lt"/>
              <a:ea typeface="+mn-ea"/>
              <a:cs typeface="+mn-cs"/>
            </a:rPr>
            <a:t>年度から予算要求段階での経常的経費を毎年数％削減としている効果もあり、類似団体平均に比べ</a:t>
          </a:r>
          <a:r>
            <a:rPr kumimoji="1" lang="en-US" altLang="ja-JP" sz="1000" b="0" i="0" baseline="0">
              <a:solidFill>
                <a:sysClr val="windowText" lastClr="000000"/>
              </a:solidFill>
              <a:effectLst/>
              <a:latin typeface="+mn-lt"/>
              <a:ea typeface="+mn-ea"/>
              <a:cs typeface="+mn-cs"/>
            </a:rPr>
            <a:t>5.7</a:t>
          </a:r>
          <a:r>
            <a:rPr kumimoji="1" lang="ja-JP" altLang="ja-JP" sz="1000" b="0" i="0" baseline="0">
              <a:solidFill>
                <a:sysClr val="windowText" lastClr="000000"/>
              </a:solidFill>
              <a:effectLst/>
              <a:latin typeface="+mn-lt"/>
              <a:ea typeface="+mn-ea"/>
              <a:cs typeface="+mn-cs"/>
            </a:rPr>
            <a:t>ポイント良い結果となっている。</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令和</a:t>
          </a:r>
          <a:r>
            <a:rPr kumimoji="1" lang="en-US" altLang="ja-JP" sz="1000" b="0" i="0" baseline="0">
              <a:solidFill>
                <a:sysClr val="windowText" lastClr="000000"/>
              </a:solidFill>
              <a:effectLst/>
              <a:latin typeface="+mn-lt"/>
              <a:ea typeface="+mn-ea"/>
              <a:cs typeface="+mn-cs"/>
            </a:rPr>
            <a:t>4</a:t>
          </a:r>
          <a:r>
            <a:rPr kumimoji="1" lang="ja-JP" altLang="ja-JP" sz="1000" b="0" i="0" baseline="0">
              <a:solidFill>
                <a:sysClr val="windowText" lastClr="000000"/>
              </a:solidFill>
              <a:effectLst/>
              <a:latin typeface="+mn-lt"/>
              <a:ea typeface="+mn-ea"/>
              <a:cs typeface="+mn-cs"/>
            </a:rPr>
            <a:t>年度においては、ふるさと納税増加に伴う経費の増により、全体で前年度と比べ</a:t>
          </a:r>
          <a:r>
            <a:rPr kumimoji="1" lang="en-US" altLang="ja-JP" sz="1000" b="0" i="0" baseline="0">
              <a:solidFill>
                <a:sysClr val="windowText" lastClr="000000"/>
              </a:solidFill>
              <a:effectLst/>
              <a:latin typeface="+mn-lt"/>
              <a:ea typeface="+mn-ea"/>
              <a:cs typeface="+mn-cs"/>
            </a:rPr>
            <a:t>20</a:t>
          </a:r>
          <a:r>
            <a:rPr kumimoji="1" lang="ja-JP" altLang="ja-JP" sz="1000" b="0" i="0" baseline="0">
              <a:solidFill>
                <a:sysClr val="windowText" lastClr="000000"/>
              </a:solidFill>
              <a:effectLst/>
              <a:latin typeface="+mn-lt"/>
              <a:ea typeface="+mn-ea"/>
              <a:cs typeface="+mn-cs"/>
            </a:rPr>
            <a:t>百万円増となり、</a:t>
          </a:r>
          <a:r>
            <a:rPr kumimoji="1" lang="en-US" altLang="ja-JP" sz="1000" b="0" i="0" baseline="0">
              <a:solidFill>
                <a:sysClr val="windowText" lastClr="000000"/>
              </a:solidFill>
              <a:effectLst/>
              <a:latin typeface="+mn-lt"/>
              <a:ea typeface="+mn-ea"/>
              <a:cs typeface="+mn-cs"/>
            </a:rPr>
            <a:t>11</a:t>
          </a:r>
          <a:r>
            <a:rPr kumimoji="1" lang="ja-JP" altLang="ja-JP" sz="1000" b="0" i="0" baseline="0">
              <a:solidFill>
                <a:sysClr val="windowText" lastClr="000000"/>
              </a:solidFill>
              <a:effectLst/>
              <a:latin typeface="+mn-lt"/>
              <a:ea typeface="+mn-ea"/>
              <a:cs typeface="+mn-cs"/>
            </a:rPr>
            <a:t>億</a:t>
          </a:r>
          <a:r>
            <a:rPr kumimoji="1" lang="en-US" altLang="ja-JP" sz="1000" b="0" i="0" baseline="0">
              <a:solidFill>
                <a:sysClr val="windowText" lastClr="000000"/>
              </a:solidFill>
              <a:effectLst/>
              <a:latin typeface="+mn-lt"/>
              <a:ea typeface="+mn-ea"/>
              <a:cs typeface="+mn-cs"/>
            </a:rPr>
            <a:t>24</a:t>
          </a:r>
          <a:r>
            <a:rPr kumimoji="1" lang="ja-JP" altLang="ja-JP" sz="1000" b="0" i="0" baseline="0">
              <a:solidFill>
                <a:sysClr val="windowText" lastClr="000000"/>
              </a:solidFill>
              <a:effectLst/>
              <a:latin typeface="+mn-lt"/>
              <a:ea typeface="+mn-ea"/>
              <a:cs typeface="+mn-cs"/>
            </a:rPr>
            <a:t>百万円となった。</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なお、住民一人当たりの決算額は、物件費全体で</a:t>
          </a:r>
          <a:r>
            <a:rPr kumimoji="1" lang="en-US" altLang="ja-JP" sz="1000" b="0" i="0" baseline="0">
              <a:solidFill>
                <a:sysClr val="windowText" lastClr="000000"/>
              </a:solidFill>
              <a:effectLst/>
              <a:latin typeface="+mn-lt"/>
              <a:ea typeface="+mn-ea"/>
              <a:cs typeface="+mn-cs"/>
            </a:rPr>
            <a:t>78,702</a:t>
          </a:r>
          <a:r>
            <a:rPr kumimoji="1" lang="ja-JP" altLang="ja-JP" sz="1000" b="0" i="0" baseline="0">
              <a:solidFill>
                <a:sysClr val="windowText" lastClr="000000"/>
              </a:solidFill>
              <a:effectLst/>
              <a:latin typeface="+mn-lt"/>
              <a:ea typeface="+mn-ea"/>
              <a:cs typeface="+mn-cs"/>
            </a:rPr>
            <a:t>円であり、類似団体平均</a:t>
          </a:r>
          <a:r>
            <a:rPr kumimoji="1" lang="en-US" altLang="ja-JP" sz="1000" b="0" i="0" baseline="0">
              <a:solidFill>
                <a:sysClr val="windowText" lastClr="000000"/>
              </a:solidFill>
              <a:effectLst/>
              <a:latin typeface="+mn-lt"/>
              <a:ea typeface="+mn-ea"/>
              <a:cs typeface="+mn-cs"/>
            </a:rPr>
            <a:t>104,552</a:t>
          </a:r>
          <a:r>
            <a:rPr kumimoji="1" lang="ja-JP" altLang="ja-JP" sz="1000" b="0" i="0" baseline="0">
              <a:solidFill>
                <a:sysClr val="windowText" lastClr="000000"/>
              </a:solidFill>
              <a:effectLst/>
              <a:latin typeface="+mn-lt"/>
              <a:ea typeface="+mn-ea"/>
              <a:cs typeface="+mn-cs"/>
            </a:rPr>
            <a:t>円と比較すると約</a:t>
          </a:r>
          <a:r>
            <a:rPr kumimoji="1" lang="en-US" altLang="ja-JP" sz="1000" b="0" i="0" baseline="0">
              <a:solidFill>
                <a:sysClr val="windowText" lastClr="000000"/>
              </a:solidFill>
              <a:effectLst/>
              <a:latin typeface="+mn-lt"/>
              <a:ea typeface="+mn-ea"/>
              <a:cs typeface="+mn-cs"/>
            </a:rPr>
            <a:t>24.7</a:t>
          </a:r>
          <a:r>
            <a:rPr kumimoji="1" lang="ja-JP" altLang="ja-JP" sz="1000" b="0" i="0" baseline="0">
              <a:solidFill>
                <a:sysClr val="windowText" lastClr="000000"/>
              </a:solidFill>
              <a:effectLst/>
              <a:latin typeface="+mn-lt"/>
              <a:ea typeface="+mn-ea"/>
              <a:cs typeface="+mn-cs"/>
            </a:rPr>
            <a:t>％抑制できている。</a:t>
          </a:r>
          <a:endParaRPr lang="ja-JP" altLang="ja-JP" sz="10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22225</xdr:rowOff>
    </xdr:from>
    <xdr:to>
      <xdr:col>82</xdr:col>
      <xdr:colOff>107950</xdr:colOff>
      <xdr:row>13</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2510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22225</xdr:rowOff>
    </xdr:from>
    <xdr:to>
      <xdr:col>78</xdr:col>
      <xdr:colOff>69850</xdr:colOff>
      <xdr:row>13</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251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14</xdr:row>
      <xdr:rowOff>79375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3368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19050</xdr:rowOff>
    </xdr:from>
    <xdr:to>
      <xdr:col>74</xdr:col>
      <xdr:colOff>31750</xdr:colOff>
      <xdr:row>16</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79375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51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85725</xdr:rowOff>
    </xdr:from>
    <xdr:to>
      <xdr:col>69</xdr:col>
      <xdr:colOff>142875</xdr:colOff>
      <xdr:row>18</xdr:row>
      <xdr:rowOff>15875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0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652</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86377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142875</xdr:rowOff>
    </xdr:from>
    <xdr:to>
      <xdr:col>78</xdr:col>
      <xdr:colOff>120650</xdr:colOff>
      <xdr:row>13</xdr:row>
      <xdr:rowOff>73025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2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83202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196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28575</xdr:rowOff>
    </xdr:from>
    <xdr:to>
      <xdr:col>69</xdr:col>
      <xdr:colOff>142875</xdr:colOff>
      <xdr:row>14</xdr:row>
      <xdr:rowOff>130175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140352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9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本町の財政構造の大きな特徴として、扶助費の構成割合が突出している。</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　扶助費については、全国的に増加傾向にあるが、人口</a:t>
          </a:r>
          <a:r>
            <a:rPr kumimoji="1" lang="en-US" altLang="ja-JP" sz="900" b="0" i="0" baseline="0">
              <a:solidFill>
                <a:sysClr val="windowText" lastClr="000000"/>
              </a:solidFill>
              <a:effectLst/>
              <a:latin typeface="+mn-lt"/>
              <a:ea typeface="+mn-ea"/>
              <a:cs typeface="+mn-cs"/>
            </a:rPr>
            <a:t>1</a:t>
          </a:r>
          <a:r>
            <a:rPr kumimoji="1" lang="ja-JP" altLang="ja-JP" sz="900" b="0" i="0" baseline="0">
              <a:solidFill>
                <a:sysClr val="windowText" lastClr="000000"/>
              </a:solidFill>
              <a:effectLst/>
              <a:latin typeface="+mn-lt"/>
              <a:ea typeface="+mn-ea"/>
              <a:cs typeface="+mn-cs"/>
            </a:rPr>
            <a:t>人当たりの決算額は</a:t>
          </a:r>
          <a:r>
            <a:rPr kumimoji="1" lang="en-US" altLang="ja-JP" sz="900" b="0" i="0" baseline="0">
              <a:solidFill>
                <a:sysClr val="windowText" lastClr="000000"/>
              </a:solidFill>
              <a:effectLst/>
              <a:latin typeface="+mn-lt"/>
              <a:ea typeface="+mn-ea"/>
              <a:cs typeface="+mn-cs"/>
            </a:rPr>
            <a:t>121,211</a:t>
          </a:r>
          <a:r>
            <a:rPr kumimoji="1" lang="ja-JP" altLang="ja-JP" sz="900" b="0" i="0" baseline="0">
              <a:solidFill>
                <a:sysClr val="windowText" lastClr="000000"/>
              </a:solidFill>
              <a:effectLst/>
              <a:latin typeface="+mn-lt"/>
              <a:ea typeface="+mn-ea"/>
              <a:cs typeface="+mn-cs"/>
            </a:rPr>
            <a:t>円（前年度</a:t>
          </a:r>
          <a:r>
            <a:rPr kumimoji="1" lang="en-US" altLang="ja-JP" sz="900" b="0" i="0" baseline="0">
              <a:solidFill>
                <a:sysClr val="windowText" lastClr="000000"/>
              </a:solidFill>
              <a:effectLst/>
              <a:latin typeface="+mn-lt"/>
              <a:ea typeface="+mn-ea"/>
              <a:cs typeface="+mn-cs"/>
            </a:rPr>
            <a:t>138,606</a:t>
          </a:r>
          <a:r>
            <a:rPr kumimoji="1" lang="ja-JP" altLang="ja-JP" sz="900" b="0" i="0" baseline="0">
              <a:solidFill>
                <a:sysClr val="windowText" lastClr="000000"/>
              </a:solidFill>
              <a:effectLst/>
              <a:latin typeface="+mn-lt"/>
              <a:ea typeface="+mn-ea"/>
              <a:cs typeface="+mn-cs"/>
            </a:rPr>
            <a:t>円）で、類似団体平均の</a:t>
          </a:r>
          <a:r>
            <a:rPr kumimoji="1" lang="en-US" altLang="ja-JP" sz="900" b="0" i="0" baseline="0">
              <a:solidFill>
                <a:sysClr val="windowText" lastClr="000000"/>
              </a:solidFill>
              <a:effectLst/>
              <a:latin typeface="+mn-lt"/>
              <a:ea typeface="+mn-ea"/>
              <a:cs typeface="+mn-cs"/>
            </a:rPr>
            <a:t>87,474</a:t>
          </a:r>
          <a:r>
            <a:rPr kumimoji="1" lang="ja-JP" altLang="ja-JP" sz="900" b="0" i="0" baseline="0">
              <a:solidFill>
                <a:sysClr val="windowText" lastClr="000000"/>
              </a:solidFill>
              <a:effectLst/>
              <a:latin typeface="+mn-lt"/>
              <a:ea typeface="+mn-ea"/>
              <a:cs typeface="+mn-cs"/>
            </a:rPr>
            <a:t>円を大幅に上回り、歳出全体に占める割合も高い。これは、障害者支援事業や認定こども園、保育所への給付費の増に加え、非課税世帯等臨時特別支援事業、子育て世帯への臨時特別給付金等の経費増加が主な要因である。</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　また、福祉医療費や要・準要保護就学援助費なども増加傾向にあるが、肥大化を招くことがないよう適正に運用する必要がある。</a:t>
          </a:r>
          <a:endParaRPr lang="ja-JP" altLang="ja-JP" sz="9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162378</xdr:rowOff>
    </xdr:from>
    <xdr:to>
      <xdr:col>24</xdr:col>
      <xdr:colOff>25400</xdr:colOff>
      <xdr:row>60</xdr:row>
      <xdr:rowOff>23585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10277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162378</xdr:rowOff>
    </xdr:from>
    <xdr:to>
      <xdr:col>19</xdr:col>
      <xdr:colOff>187325</xdr:colOff>
      <xdr:row>60</xdr:row>
      <xdr:rowOff>34472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10277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34472</xdr:rowOff>
    </xdr:from>
    <xdr:to>
      <xdr:col>15</xdr:col>
      <xdr:colOff>98425</xdr:colOff>
      <xdr:row>60</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10321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122465</xdr:rowOff>
    </xdr:from>
    <xdr:to>
      <xdr:col>15</xdr:col>
      <xdr:colOff>149225</xdr:colOff>
      <xdr:row>56</xdr:row>
      <xdr:rowOff>52615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56243</xdr:rowOff>
    </xdr:from>
    <xdr:to>
      <xdr:col>11</xdr:col>
      <xdr:colOff>9525</xdr:colOff>
      <xdr:row>60</xdr:row>
      <xdr:rowOff>88900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1034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144235</xdr:rowOff>
    </xdr:from>
    <xdr:to>
      <xdr:col>24</xdr:col>
      <xdr:colOff>76200</xdr:colOff>
      <xdr:row>60</xdr:row>
      <xdr:rowOff>74385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116312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111578</xdr:rowOff>
    </xdr:from>
    <xdr:to>
      <xdr:col>20</xdr:col>
      <xdr:colOff>38100</xdr:colOff>
      <xdr:row>60</xdr:row>
      <xdr:rowOff>41728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26505</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155122</xdr:rowOff>
    </xdr:from>
    <xdr:to>
      <xdr:col>15</xdr:col>
      <xdr:colOff>149225</xdr:colOff>
      <xdr:row>60</xdr:row>
      <xdr:rowOff>85272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70049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5443</xdr:rowOff>
    </xdr:from>
    <xdr:to>
      <xdr:col>6</xdr:col>
      <xdr:colOff>171450</xdr:colOff>
      <xdr:row>60</xdr:row>
      <xdr:rowOff>107043</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91820</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50" b="0" i="0" baseline="0">
              <a:solidFill>
                <a:schemeClr val="dk1"/>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繰出金の経常収支比率は、</a:t>
          </a:r>
          <a:r>
            <a:rPr kumimoji="1" lang="en-US" altLang="ja-JP" sz="900" b="0" i="0" baseline="0">
              <a:solidFill>
                <a:sysClr val="windowText" lastClr="000000"/>
              </a:solidFill>
              <a:effectLst/>
              <a:latin typeface="+mn-lt"/>
              <a:ea typeface="+mn-ea"/>
              <a:cs typeface="+mn-cs"/>
            </a:rPr>
            <a:t>18.3</a:t>
          </a:r>
          <a:r>
            <a:rPr kumimoji="1" lang="ja-JP" altLang="ja-JP" sz="900" b="0" i="0" baseline="0">
              <a:solidFill>
                <a:sysClr val="windowText" lastClr="000000"/>
              </a:solidFill>
              <a:effectLst/>
              <a:latin typeface="+mn-lt"/>
              <a:ea typeface="+mn-ea"/>
              <a:cs typeface="+mn-cs"/>
            </a:rPr>
            <a:t>％で、前年度に比べ</a:t>
          </a:r>
          <a:r>
            <a:rPr kumimoji="1" lang="en-US" altLang="ja-JP" sz="900" b="0" i="0" baseline="0">
              <a:solidFill>
                <a:sysClr val="windowText" lastClr="000000"/>
              </a:solidFill>
              <a:effectLst/>
              <a:latin typeface="+mn-lt"/>
              <a:ea typeface="+mn-ea"/>
              <a:cs typeface="+mn-cs"/>
            </a:rPr>
            <a:t>2.0</a:t>
          </a:r>
          <a:r>
            <a:rPr kumimoji="1" lang="ja-JP" altLang="ja-JP" sz="900" b="0" i="0" baseline="0">
              <a:solidFill>
                <a:sysClr val="windowText" lastClr="000000"/>
              </a:solidFill>
              <a:effectLst/>
              <a:latin typeface="+mn-lt"/>
              <a:ea typeface="+mn-ea"/>
              <a:cs typeface="+mn-cs"/>
            </a:rPr>
            <a:t>ポイント</a:t>
          </a:r>
          <a:r>
            <a:rPr kumimoji="1" lang="ja-JP" altLang="en-US" sz="900" b="0" i="0" baseline="0">
              <a:solidFill>
                <a:sysClr val="windowText" lastClr="000000"/>
              </a:solidFill>
              <a:effectLst/>
              <a:latin typeface="+mn-lt"/>
              <a:ea typeface="+mn-ea"/>
              <a:cs typeface="+mn-cs"/>
            </a:rPr>
            <a:t>悪化</a:t>
          </a:r>
          <a:r>
            <a:rPr kumimoji="1" lang="ja-JP" altLang="ja-JP" sz="900" b="0" i="0" baseline="0">
              <a:solidFill>
                <a:sysClr val="windowText" lastClr="000000"/>
              </a:solidFill>
              <a:effectLst/>
              <a:latin typeface="+mn-lt"/>
              <a:ea typeface="+mn-ea"/>
              <a:cs typeface="+mn-cs"/>
            </a:rPr>
            <a:t>した。</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　これは、後期高齢者医療事業において医療機関への受診控え</a:t>
          </a:r>
          <a:r>
            <a:rPr kumimoji="1" lang="ja-JP" altLang="en-US" sz="900" b="0" i="0" baseline="0">
              <a:solidFill>
                <a:sysClr val="windowText" lastClr="000000"/>
              </a:solidFill>
              <a:effectLst/>
              <a:latin typeface="+mn-lt"/>
              <a:ea typeface="+mn-ea"/>
              <a:cs typeface="+mn-cs"/>
            </a:rPr>
            <a:t>解消に伴い</a:t>
          </a:r>
          <a:r>
            <a:rPr kumimoji="1" lang="ja-JP" altLang="ja-JP" sz="900" b="0" i="0" baseline="0">
              <a:solidFill>
                <a:sysClr val="windowText" lastClr="000000"/>
              </a:solidFill>
              <a:effectLst/>
              <a:latin typeface="+mn-lt"/>
              <a:ea typeface="+mn-ea"/>
              <a:cs typeface="+mn-cs"/>
            </a:rPr>
            <a:t>療養費等負担金が増加したこと、</a:t>
          </a:r>
          <a:r>
            <a:rPr kumimoji="1" lang="ja-JP" altLang="en-US" sz="900" b="0" i="0" baseline="0">
              <a:solidFill>
                <a:sysClr val="windowText" lastClr="000000"/>
              </a:solidFill>
              <a:effectLst/>
              <a:latin typeface="+mn-lt"/>
              <a:ea typeface="+mn-ea"/>
              <a:cs typeface="+mn-cs"/>
            </a:rPr>
            <a:t>以前活用した土地開発基金の繰戻</a:t>
          </a:r>
          <a:r>
            <a:rPr kumimoji="1" lang="ja-JP" altLang="ja-JP" sz="900" b="0" i="0" baseline="0">
              <a:solidFill>
                <a:sysClr val="windowText" lastClr="000000"/>
              </a:solidFill>
              <a:effectLst/>
              <a:latin typeface="+mn-lt"/>
              <a:ea typeface="+mn-ea"/>
              <a:cs typeface="+mn-cs"/>
            </a:rPr>
            <a:t>により増加</a:t>
          </a:r>
          <a:r>
            <a:rPr kumimoji="1" lang="ja-JP" altLang="en-US" sz="900" b="0" i="0" baseline="0">
              <a:solidFill>
                <a:sysClr val="windowText" lastClr="000000"/>
              </a:solidFill>
              <a:effectLst/>
              <a:latin typeface="+mn-lt"/>
              <a:ea typeface="+mn-ea"/>
              <a:cs typeface="+mn-cs"/>
            </a:rPr>
            <a:t>したことが影響</a:t>
          </a:r>
          <a:r>
            <a:rPr kumimoji="1" lang="ja-JP" altLang="ja-JP" sz="900" b="0" i="0" baseline="0">
              <a:solidFill>
                <a:sysClr val="windowText" lastClr="000000"/>
              </a:solidFill>
              <a:effectLst/>
              <a:latin typeface="+mn-lt"/>
              <a:ea typeface="+mn-ea"/>
              <a:cs typeface="+mn-cs"/>
            </a:rPr>
            <a:t>している</a:t>
          </a:r>
          <a:r>
            <a:rPr kumimoji="1" lang="ja-JP" altLang="en-US"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　維持補修費の経常収支比率は</a:t>
          </a:r>
          <a:r>
            <a:rPr kumimoji="1" lang="en-US" altLang="ja-JP" sz="900" b="0" i="0" baseline="0">
              <a:solidFill>
                <a:sysClr val="windowText" lastClr="000000"/>
              </a:solidFill>
              <a:effectLst/>
              <a:latin typeface="+mn-lt"/>
              <a:ea typeface="+mn-ea"/>
              <a:cs typeface="+mn-cs"/>
            </a:rPr>
            <a:t>0</a:t>
          </a:r>
          <a:r>
            <a:rPr kumimoji="1" lang="ja-JP" altLang="ja-JP" sz="900" b="0" i="0" baseline="0">
              <a:solidFill>
                <a:sysClr val="windowText" lastClr="000000"/>
              </a:solidFill>
              <a:effectLst/>
              <a:latin typeface="+mn-lt"/>
              <a:ea typeface="+mn-ea"/>
              <a:cs typeface="+mn-cs"/>
            </a:rPr>
            <a:t>％となっているが、今後は、道路や町営住宅の老朽化に伴う維持補修が必要となっており、公共施設の老朽化が進む中、今後も公共施設等総合管理計画や個別施設計画を基に優先順位を決めて計画的に実施していく必要がある。</a:t>
          </a:r>
          <a:endParaRPr lang="ja-JP" altLang="ja-JP" sz="9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146594</xdr:rowOff>
    </xdr:from>
    <xdr:to>
      <xdr:col>82</xdr:col>
      <xdr:colOff>107950</xdr:colOff>
      <xdr:row>59</xdr:row>
      <xdr:rowOff>105773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9069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146594</xdr:rowOff>
    </xdr:from>
    <xdr:to>
      <xdr:col>78</xdr:col>
      <xdr:colOff>69850</xdr:colOff>
      <xdr:row>58</xdr:row>
      <xdr:rowOff>166188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906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166188</xdr:rowOff>
    </xdr:from>
    <xdr:to>
      <xdr:col>73</xdr:col>
      <xdr:colOff>180975</xdr:colOff>
      <xdr:row>59</xdr:row>
      <xdr:rowOff>60053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1102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143147</xdr:rowOff>
    </xdr:from>
    <xdr:to>
      <xdr:col>74</xdr:col>
      <xdr:colOff>31750</xdr:colOff>
      <xdr:row>58</xdr:row>
      <xdr:rowOff>73297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1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83474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8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60053</xdr:rowOff>
    </xdr:from>
    <xdr:to>
      <xdr:col>69</xdr:col>
      <xdr:colOff>92075</xdr:colOff>
      <xdr:row>59</xdr:row>
      <xdr:rowOff>92710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756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169273</xdr:rowOff>
    </xdr:from>
    <xdr:to>
      <xdr:col>69</xdr:col>
      <xdr:colOff>142875</xdr:colOff>
      <xdr:row>58</xdr:row>
      <xdr:rowOff>99423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109600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148789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54973</xdr:rowOff>
    </xdr:from>
    <xdr:to>
      <xdr:col>82</xdr:col>
      <xdr:colOff>158750</xdr:colOff>
      <xdr:row>59</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27050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4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95794</xdr:rowOff>
    </xdr:from>
    <xdr:to>
      <xdr:col>78</xdr:col>
      <xdr:colOff>120650</xdr:colOff>
      <xdr:row>59</xdr:row>
      <xdr:rowOff>25944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10721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2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115388</xdr:rowOff>
    </xdr:from>
    <xdr:to>
      <xdr:col>74</xdr:col>
      <xdr:colOff>31750</xdr:colOff>
      <xdr:row>59</xdr:row>
      <xdr:rowOff>45538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30315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9253</xdr:rowOff>
    </xdr:from>
    <xdr:to>
      <xdr:col>69</xdr:col>
      <xdr:colOff>142875</xdr:colOff>
      <xdr:row>59</xdr:row>
      <xdr:rowOff>110853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95630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1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50" b="0" i="0" baseline="0">
              <a:solidFill>
                <a:sysClr val="windowText" lastClr="000000"/>
              </a:solidFill>
              <a:effectLst/>
              <a:latin typeface="+mn-lt"/>
              <a:ea typeface="+mn-ea"/>
              <a:cs typeface="+mn-cs"/>
            </a:rPr>
            <a:t>　補助費等の経常収支比率は、前年度から</a:t>
          </a:r>
          <a:r>
            <a:rPr kumimoji="1" lang="en-US" altLang="ja-JP" sz="850" b="0" i="0" baseline="0">
              <a:solidFill>
                <a:sysClr val="windowText" lastClr="000000"/>
              </a:solidFill>
              <a:effectLst/>
              <a:latin typeface="+mn-lt"/>
              <a:ea typeface="+mn-ea"/>
              <a:cs typeface="+mn-cs"/>
            </a:rPr>
            <a:t>1.3</a:t>
          </a:r>
          <a:r>
            <a:rPr kumimoji="1" lang="ja-JP" altLang="ja-JP" sz="850" b="0" i="0" baseline="0">
              <a:solidFill>
                <a:sysClr val="windowText" lastClr="000000"/>
              </a:solidFill>
              <a:effectLst/>
              <a:latin typeface="+mn-lt"/>
              <a:ea typeface="+mn-ea"/>
              <a:cs typeface="+mn-cs"/>
            </a:rPr>
            <a:t>ポイント悪化し</a:t>
          </a:r>
          <a:r>
            <a:rPr kumimoji="1" lang="en-US" altLang="ja-JP" sz="850" b="0" i="0" baseline="0">
              <a:solidFill>
                <a:sysClr val="windowText" lastClr="000000"/>
              </a:solidFill>
              <a:effectLst/>
              <a:latin typeface="+mn-lt"/>
              <a:ea typeface="+mn-ea"/>
              <a:cs typeface="+mn-cs"/>
            </a:rPr>
            <a:t>14.8</a:t>
          </a:r>
          <a:r>
            <a:rPr kumimoji="1" lang="ja-JP" altLang="ja-JP" sz="850" b="0" i="0" baseline="0">
              <a:solidFill>
                <a:sysClr val="windowText" lastClr="000000"/>
              </a:solidFill>
              <a:effectLst/>
              <a:latin typeface="+mn-lt"/>
              <a:ea typeface="+mn-ea"/>
              <a:cs typeface="+mn-cs"/>
            </a:rPr>
            <a:t>％となったことで、類似団体に比べ</a:t>
          </a:r>
          <a:r>
            <a:rPr kumimoji="1" lang="en-US" altLang="ja-JP" sz="850" b="0" i="0" baseline="0">
              <a:solidFill>
                <a:sysClr val="windowText" lastClr="000000"/>
              </a:solidFill>
              <a:effectLst/>
              <a:latin typeface="+mn-lt"/>
              <a:ea typeface="+mn-ea"/>
              <a:cs typeface="+mn-cs"/>
            </a:rPr>
            <a:t>0.2</a:t>
          </a:r>
          <a:r>
            <a:rPr kumimoji="1" lang="ja-JP" altLang="ja-JP" sz="850" b="0" i="0" baseline="0">
              <a:solidFill>
                <a:sysClr val="windowText" lastClr="000000"/>
              </a:solidFill>
              <a:effectLst/>
              <a:latin typeface="+mn-lt"/>
              <a:ea typeface="+mn-ea"/>
              <a:cs typeface="+mn-cs"/>
            </a:rPr>
            <a:t>ポイント低い状況となっている。令和</a:t>
          </a:r>
          <a:r>
            <a:rPr kumimoji="1" lang="en-US" altLang="ja-JP" sz="850" b="0" i="0" baseline="0">
              <a:solidFill>
                <a:sysClr val="windowText" lastClr="000000"/>
              </a:solidFill>
              <a:effectLst/>
              <a:latin typeface="+mn-lt"/>
              <a:ea typeface="+mn-ea"/>
              <a:cs typeface="+mn-cs"/>
            </a:rPr>
            <a:t>4</a:t>
          </a:r>
          <a:r>
            <a:rPr kumimoji="1" lang="ja-JP" altLang="ja-JP" sz="850" b="0" i="0" baseline="0">
              <a:solidFill>
                <a:sysClr val="windowText" lastClr="000000"/>
              </a:solidFill>
              <a:effectLst/>
              <a:latin typeface="+mn-lt"/>
              <a:ea typeface="+mn-ea"/>
              <a:cs typeface="+mn-cs"/>
            </a:rPr>
            <a:t>年度においては、</a:t>
          </a:r>
          <a:r>
            <a:rPr kumimoji="1" lang="ja-JP" altLang="en-US" sz="850" b="0" i="0" baseline="0">
              <a:solidFill>
                <a:sysClr val="windowText" lastClr="000000"/>
              </a:solidFill>
              <a:effectLst/>
              <a:latin typeface="+mn-lt"/>
              <a:ea typeface="+mn-ea"/>
              <a:cs typeface="+mn-cs"/>
            </a:rPr>
            <a:t>子育て世帯応援給付金や燃料費等高等対策支援金を実施した</a:t>
          </a:r>
          <a:r>
            <a:rPr kumimoji="1" lang="ja-JP" altLang="ja-JP" sz="850" b="0" i="0" baseline="0">
              <a:solidFill>
                <a:sysClr val="windowText" lastClr="000000"/>
              </a:solidFill>
              <a:effectLst/>
              <a:latin typeface="+mn-lt"/>
              <a:ea typeface="+mn-ea"/>
              <a:cs typeface="+mn-cs"/>
            </a:rPr>
            <a:t>ものの</a:t>
          </a:r>
          <a:r>
            <a:rPr kumimoji="1" lang="ja-JP" altLang="en-US" sz="850" b="0" i="0" baseline="0">
              <a:solidFill>
                <a:sysClr val="windowText" lastClr="000000"/>
              </a:solidFill>
              <a:effectLst/>
              <a:latin typeface="+mn-lt"/>
              <a:ea typeface="+mn-ea"/>
              <a:cs typeface="+mn-cs"/>
            </a:rPr>
            <a:t>、</a:t>
          </a:r>
          <a:r>
            <a:rPr kumimoji="1" lang="ja-JP" altLang="ja-JP" sz="850" b="0" i="0" baseline="0">
              <a:solidFill>
                <a:sysClr val="windowText" lastClr="000000"/>
              </a:solidFill>
              <a:effectLst/>
              <a:latin typeface="+mn-lt"/>
              <a:ea typeface="+mn-ea"/>
              <a:cs typeface="+mn-cs"/>
            </a:rPr>
            <a:t>令和</a:t>
          </a:r>
          <a:r>
            <a:rPr kumimoji="1" lang="en-US" altLang="ja-JP" sz="850" b="0" i="0" baseline="0">
              <a:solidFill>
                <a:sysClr val="windowText" lastClr="000000"/>
              </a:solidFill>
              <a:effectLst/>
              <a:latin typeface="+mn-lt"/>
              <a:ea typeface="+mn-ea"/>
              <a:cs typeface="+mn-cs"/>
            </a:rPr>
            <a:t>3</a:t>
          </a:r>
          <a:r>
            <a:rPr kumimoji="1" lang="ja-JP" altLang="ja-JP" sz="850" b="0" i="0" baseline="0">
              <a:solidFill>
                <a:sysClr val="windowText" lastClr="000000"/>
              </a:solidFill>
              <a:effectLst/>
              <a:latin typeface="+mn-lt"/>
              <a:ea typeface="+mn-ea"/>
              <a:cs typeface="+mn-cs"/>
            </a:rPr>
            <a:t>年度に実施した</a:t>
          </a:r>
          <a:r>
            <a:rPr kumimoji="1" lang="ja-JP" altLang="en-US" sz="850" b="0" i="0" baseline="0">
              <a:solidFill>
                <a:sysClr val="windowText" lastClr="000000"/>
              </a:solidFill>
              <a:effectLst/>
              <a:latin typeface="+mn-lt"/>
              <a:ea typeface="+mn-ea"/>
              <a:cs typeface="+mn-cs"/>
            </a:rPr>
            <a:t>事業継続支援給付金（△</a:t>
          </a:r>
          <a:r>
            <a:rPr kumimoji="1" lang="en-US" altLang="ja-JP" sz="850" b="0" i="0" baseline="0">
              <a:solidFill>
                <a:sysClr val="windowText" lastClr="000000"/>
              </a:solidFill>
              <a:effectLst/>
              <a:latin typeface="+mn-lt"/>
              <a:ea typeface="+mn-ea"/>
              <a:cs typeface="+mn-cs"/>
            </a:rPr>
            <a:t>73</a:t>
          </a:r>
          <a:r>
            <a:rPr kumimoji="1" lang="ja-JP" altLang="en-US" sz="850" b="0" i="0" baseline="0">
              <a:solidFill>
                <a:sysClr val="windowText" lastClr="000000"/>
              </a:solidFill>
              <a:effectLst/>
              <a:latin typeface="+mn-lt"/>
              <a:ea typeface="+mn-ea"/>
              <a:cs typeface="+mn-cs"/>
            </a:rPr>
            <a:t>百万円）や営業時間短縮協力金（△</a:t>
          </a:r>
          <a:r>
            <a:rPr kumimoji="1" lang="en-US" altLang="ja-JP" sz="850" b="0" i="0" baseline="0">
              <a:solidFill>
                <a:sysClr val="windowText" lastClr="000000"/>
              </a:solidFill>
              <a:effectLst/>
              <a:latin typeface="+mn-lt"/>
              <a:ea typeface="+mn-ea"/>
              <a:cs typeface="+mn-cs"/>
            </a:rPr>
            <a:t>66</a:t>
          </a:r>
          <a:r>
            <a:rPr kumimoji="1" lang="ja-JP" altLang="en-US" sz="850" b="0" i="0" baseline="0">
              <a:solidFill>
                <a:sysClr val="windowText" lastClr="000000"/>
              </a:solidFill>
              <a:effectLst/>
              <a:latin typeface="+mn-lt"/>
              <a:ea typeface="+mn-ea"/>
              <a:cs typeface="+mn-cs"/>
            </a:rPr>
            <a:t>百万円）等</a:t>
          </a:r>
          <a:r>
            <a:rPr kumimoji="1" lang="ja-JP" altLang="ja-JP" sz="850" b="0" i="0" baseline="0">
              <a:solidFill>
                <a:sysClr val="windowText" lastClr="000000"/>
              </a:solidFill>
              <a:effectLst/>
              <a:latin typeface="+mn-lt"/>
              <a:ea typeface="+mn-ea"/>
              <a:cs typeface="+mn-cs"/>
            </a:rPr>
            <a:t>の減の影響が大きく、前年度より</a:t>
          </a:r>
          <a:r>
            <a:rPr kumimoji="1" lang="en-US" altLang="ja-JP" sz="850" b="0" i="0" baseline="0">
              <a:solidFill>
                <a:sysClr val="windowText" lastClr="000000"/>
              </a:solidFill>
              <a:effectLst/>
              <a:latin typeface="+mn-lt"/>
              <a:ea typeface="+mn-ea"/>
              <a:cs typeface="+mn-cs"/>
            </a:rPr>
            <a:t>39</a:t>
          </a:r>
          <a:r>
            <a:rPr kumimoji="1" lang="ja-JP" altLang="ja-JP" sz="850" b="0" i="0" baseline="0">
              <a:solidFill>
                <a:sysClr val="windowText" lastClr="000000"/>
              </a:solidFill>
              <a:effectLst/>
              <a:latin typeface="+mn-lt"/>
              <a:ea typeface="+mn-ea"/>
              <a:cs typeface="+mn-cs"/>
            </a:rPr>
            <a:t>百万円減の</a:t>
          </a:r>
          <a:r>
            <a:rPr kumimoji="1" lang="en-US" altLang="ja-JP" sz="850" b="0" i="0" baseline="0">
              <a:solidFill>
                <a:sysClr val="windowText" lastClr="000000"/>
              </a:solidFill>
              <a:effectLst/>
              <a:latin typeface="+mn-lt"/>
              <a:ea typeface="+mn-ea"/>
              <a:cs typeface="+mn-cs"/>
            </a:rPr>
            <a:t>1,888</a:t>
          </a:r>
          <a:r>
            <a:rPr kumimoji="1" lang="ja-JP" altLang="ja-JP" sz="850" b="0" i="0" baseline="0">
              <a:solidFill>
                <a:sysClr val="windowText" lastClr="000000"/>
              </a:solidFill>
              <a:effectLst/>
              <a:latin typeface="+mn-lt"/>
              <a:ea typeface="+mn-ea"/>
              <a:cs typeface="+mn-cs"/>
            </a:rPr>
            <a:t>百万円となった。また、住民</a:t>
          </a:r>
          <a:r>
            <a:rPr kumimoji="1" lang="en-US" altLang="ja-JP" sz="850" b="0" i="0" baseline="0">
              <a:solidFill>
                <a:sysClr val="windowText" lastClr="000000"/>
              </a:solidFill>
              <a:effectLst/>
              <a:latin typeface="+mn-lt"/>
              <a:ea typeface="+mn-ea"/>
              <a:cs typeface="+mn-cs"/>
            </a:rPr>
            <a:t>1</a:t>
          </a:r>
          <a:r>
            <a:rPr kumimoji="1" lang="ja-JP" altLang="ja-JP" sz="850" b="0" i="0" baseline="0">
              <a:solidFill>
                <a:sysClr val="windowText" lastClr="000000"/>
              </a:solidFill>
              <a:effectLst/>
              <a:latin typeface="+mn-lt"/>
              <a:ea typeface="+mn-ea"/>
              <a:cs typeface="+mn-cs"/>
            </a:rPr>
            <a:t>人当たりの決算額について</a:t>
          </a:r>
          <a:r>
            <a:rPr kumimoji="1" lang="ja-JP" altLang="en-US" sz="850" b="0" i="0" baseline="0">
              <a:solidFill>
                <a:sysClr val="windowText" lastClr="000000"/>
              </a:solidFill>
              <a:effectLst/>
              <a:latin typeface="+mn-lt"/>
              <a:ea typeface="+mn-ea"/>
              <a:cs typeface="+mn-cs"/>
            </a:rPr>
            <a:t>は</a:t>
          </a:r>
          <a:r>
            <a:rPr kumimoji="1" lang="ja-JP" altLang="ja-JP" sz="850" b="0" i="0" baseline="0">
              <a:solidFill>
                <a:sysClr val="windowText" lastClr="000000"/>
              </a:solidFill>
              <a:effectLst/>
              <a:latin typeface="+mn-lt"/>
              <a:ea typeface="+mn-ea"/>
              <a:cs typeface="+mn-cs"/>
            </a:rPr>
            <a:t>前述した要因により</a:t>
          </a:r>
          <a:r>
            <a:rPr kumimoji="1" lang="en-US" altLang="ja-JP" sz="850" b="0" i="0" baseline="0">
              <a:solidFill>
                <a:sysClr val="windowText" lastClr="000000"/>
              </a:solidFill>
              <a:effectLst/>
              <a:latin typeface="+mn-lt"/>
              <a:ea typeface="+mn-ea"/>
              <a:cs typeface="+mn-cs"/>
            </a:rPr>
            <a:t>132,157</a:t>
          </a:r>
          <a:r>
            <a:rPr kumimoji="1" lang="ja-JP" altLang="ja-JP" sz="850" b="0" i="0" baseline="0">
              <a:solidFill>
                <a:sysClr val="windowText" lastClr="000000"/>
              </a:solidFill>
              <a:effectLst/>
              <a:latin typeface="+mn-lt"/>
              <a:ea typeface="+mn-ea"/>
              <a:cs typeface="+mn-cs"/>
            </a:rPr>
            <a:t>円となり、昨年度から</a:t>
          </a:r>
          <a:r>
            <a:rPr kumimoji="1" lang="en-US" altLang="ja-JP" sz="850" b="0" i="0" baseline="0">
              <a:solidFill>
                <a:sysClr val="windowText" lastClr="000000"/>
              </a:solidFill>
              <a:effectLst/>
              <a:latin typeface="+mn-lt"/>
              <a:ea typeface="+mn-ea"/>
              <a:cs typeface="+mn-cs"/>
            </a:rPr>
            <a:t>858</a:t>
          </a:r>
          <a:r>
            <a:rPr kumimoji="1" lang="ja-JP" altLang="ja-JP" sz="850" b="0" i="0" baseline="0">
              <a:solidFill>
                <a:sysClr val="windowText" lastClr="000000"/>
              </a:solidFill>
              <a:effectLst/>
              <a:latin typeface="+mn-lt"/>
              <a:ea typeface="+mn-ea"/>
              <a:cs typeface="+mn-cs"/>
            </a:rPr>
            <a:t>円の</a:t>
          </a:r>
          <a:r>
            <a:rPr kumimoji="1" lang="ja-JP" altLang="en-US" sz="850" b="0" i="0" baseline="0">
              <a:solidFill>
                <a:sysClr val="windowText" lastClr="000000"/>
              </a:solidFill>
              <a:effectLst/>
              <a:latin typeface="+mn-lt"/>
              <a:ea typeface="+mn-ea"/>
              <a:cs typeface="+mn-cs"/>
            </a:rPr>
            <a:t>微</a:t>
          </a:r>
          <a:r>
            <a:rPr kumimoji="1" lang="ja-JP" altLang="ja-JP" sz="850" b="0" i="0" baseline="0">
              <a:solidFill>
                <a:sysClr val="windowText" lastClr="000000"/>
              </a:solidFill>
              <a:effectLst/>
              <a:latin typeface="+mn-lt"/>
              <a:ea typeface="+mn-ea"/>
              <a:cs typeface="+mn-cs"/>
            </a:rPr>
            <a:t>減となった。</a:t>
          </a:r>
          <a:endParaRPr lang="ja-JP" altLang="ja-JP" sz="850">
            <a:solidFill>
              <a:sysClr val="windowText" lastClr="000000"/>
            </a:solidFill>
            <a:effectLst/>
          </a:endParaRPr>
        </a:p>
        <a:p>
          <a:pPr eaLnBrk="1" fontAlgn="auto" latinLnBrk="0" hangingPunct="1"/>
          <a:r>
            <a:rPr kumimoji="1" lang="ja-JP" altLang="ja-JP" sz="850" b="0" i="0" baseline="0">
              <a:solidFill>
                <a:sysClr val="windowText" lastClr="000000"/>
              </a:solidFill>
              <a:effectLst/>
              <a:latin typeface="+mn-lt"/>
              <a:ea typeface="+mn-ea"/>
              <a:cs typeface="+mn-cs"/>
            </a:rPr>
            <a:t>　過去の集中改革プラン等による補助金</a:t>
          </a:r>
          <a:r>
            <a:rPr kumimoji="1" lang="en-US" altLang="ja-JP" sz="850" b="0" i="0" baseline="0">
              <a:solidFill>
                <a:sysClr val="windowText" lastClr="000000"/>
              </a:solidFill>
              <a:effectLst/>
              <a:latin typeface="+mn-lt"/>
              <a:ea typeface="+mn-ea"/>
              <a:cs typeface="+mn-cs"/>
            </a:rPr>
            <a:t>30</a:t>
          </a:r>
          <a:r>
            <a:rPr kumimoji="1" lang="ja-JP" altLang="ja-JP" sz="850" b="0" i="0" baseline="0">
              <a:solidFill>
                <a:sysClr val="windowText" lastClr="000000"/>
              </a:solidFill>
              <a:effectLst/>
              <a:latin typeface="+mn-lt"/>
              <a:ea typeface="+mn-ea"/>
              <a:cs typeface="+mn-cs"/>
            </a:rPr>
            <a:t>％の一律削減等を行った効果が人口減少によって薄れてきているため、今後においては、奨励目的で当初目的が薄れたものや効果が少ないものは順次廃止するなど削減に努めていく必要がある。</a:t>
          </a:r>
          <a:endParaRPr lang="ja-JP" altLang="ja-JP" sz="85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54610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99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119380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119380</xdr:rowOff>
    </xdr:from>
    <xdr:to>
      <xdr:col>69</xdr:col>
      <xdr:colOff>92075</xdr:colOff>
      <xdr:row>36</xdr:row>
      <xdr:rowOff>134620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20337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ysClr val="windowText" lastClr="000000"/>
              </a:solidFill>
              <a:effectLst/>
              <a:latin typeface="+mn-lt"/>
              <a:ea typeface="+mn-ea"/>
              <a:cs typeface="+mn-cs"/>
            </a:rPr>
            <a:t>　過去に総合文化会館建設等の大型事業を短期間に実施し、その借入が多額であるため、類似団体平均よりも高位で推移していたが、平成</a:t>
          </a:r>
          <a:r>
            <a:rPr kumimoji="1" lang="en-US" altLang="ja-JP" sz="900" b="0" i="0" baseline="0">
              <a:solidFill>
                <a:sysClr val="windowText" lastClr="000000"/>
              </a:solidFill>
              <a:effectLst/>
              <a:latin typeface="+mn-lt"/>
              <a:ea typeface="+mn-ea"/>
              <a:cs typeface="+mn-cs"/>
            </a:rPr>
            <a:t>11</a:t>
          </a:r>
          <a:r>
            <a:rPr kumimoji="1" lang="ja-JP" altLang="ja-JP" sz="900" b="0" i="0" baseline="0">
              <a:solidFill>
                <a:sysClr val="windowText" lastClr="000000"/>
              </a:solidFill>
              <a:effectLst/>
              <a:latin typeface="+mn-lt"/>
              <a:ea typeface="+mn-ea"/>
              <a:cs typeface="+mn-cs"/>
            </a:rPr>
            <a:t>年度に長期財政計画、平成</a:t>
          </a:r>
          <a:r>
            <a:rPr kumimoji="1" lang="en-US" altLang="ja-JP" sz="900" b="0" i="0" baseline="0">
              <a:solidFill>
                <a:sysClr val="windowText" lastClr="000000"/>
              </a:solidFill>
              <a:effectLst/>
              <a:latin typeface="+mn-lt"/>
              <a:ea typeface="+mn-ea"/>
              <a:cs typeface="+mn-cs"/>
            </a:rPr>
            <a:t>12</a:t>
          </a:r>
          <a:r>
            <a:rPr kumimoji="1" lang="ja-JP" altLang="ja-JP" sz="900" b="0" i="0" baseline="0">
              <a:solidFill>
                <a:sysClr val="windowText" lastClr="000000"/>
              </a:solidFill>
              <a:effectLst/>
              <a:latin typeface="+mn-lt"/>
              <a:ea typeface="+mn-ea"/>
              <a:cs typeface="+mn-cs"/>
            </a:rPr>
            <a:t>年度に公債費負担適正化計画を策定し、投資的経費の削減によって地方債の発行を抑制したことで、ピーク時（平成</a:t>
          </a:r>
          <a:r>
            <a:rPr kumimoji="1" lang="en-US" altLang="ja-JP" sz="900" b="0" i="0" baseline="0">
              <a:solidFill>
                <a:sysClr val="windowText" lastClr="000000"/>
              </a:solidFill>
              <a:effectLst/>
              <a:latin typeface="+mn-lt"/>
              <a:ea typeface="+mn-ea"/>
              <a:cs typeface="+mn-cs"/>
            </a:rPr>
            <a:t>10</a:t>
          </a:r>
          <a:r>
            <a:rPr kumimoji="1" lang="ja-JP" altLang="ja-JP" sz="900" b="0" i="0" baseline="0">
              <a:solidFill>
                <a:sysClr val="windowText" lastClr="000000"/>
              </a:solidFill>
              <a:effectLst/>
              <a:latin typeface="+mn-lt"/>
              <a:ea typeface="+mn-ea"/>
              <a:cs typeface="+mn-cs"/>
            </a:rPr>
            <a:t>年度末）に</a:t>
          </a:r>
          <a:r>
            <a:rPr kumimoji="1" lang="en-US" altLang="ja-JP" sz="900" b="0" i="0" baseline="0">
              <a:solidFill>
                <a:sysClr val="windowText" lastClr="000000"/>
              </a:solidFill>
              <a:effectLst/>
              <a:latin typeface="+mn-lt"/>
              <a:ea typeface="+mn-ea"/>
              <a:cs typeface="+mn-cs"/>
            </a:rPr>
            <a:t>81.7</a:t>
          </a:r>
          <a:r>
            <a:rPr kumimoji="1" lang="ja-JP" altLang="ja-JP" sz="900" b="0" i="0" baseline="0">
              <a:solidFill>
                <a:sysClr val="windowText" lastClr="000000"/>
              </a:solidFill>
              <a:effectLst/>
              <a:latin typeface="+mn-lt"/>
              <a:ea typeface="+mn-ea"/>
              <a:cs typeface="+mn-cs"/>
            </a:rPr>
            <a:t>億円あった地方債残高を令和</a:t>
          </a:r>
          <a:r>
            <a:rPr kumimoji="1" lang="en-US" altLang="ja-JP" sz="900" b="0" i="0" baseline="0">
              <a:solidFill>
                <a:sysClr val="windowText" lastClr="000000"/>
              </a:solidFill>
              <a:effectLst/>
              <a:latin typeface="+mn-lt"/>
              <a:ea typeface="+mn-ea"/>
              <a:cs typeface="+mn-cs"/>
            </a:rPr>
            <a:t>4</a:t>
          </a:r>
          <a:r>
            <a:rPr kumimoji="1" lang="ja-JP" altLang="ja-JP" sz="900" b="0" i="0" baseline="0">
              <a:solidFill>
                <a:sysClr val="windowText" lastClr="000000"/>
              </a:solidFill>
              <a:effectLst/>
              <a:latin typeface="+mn-lt"/>
              <a:ea typeface="+mn-ea"/>
              <a:cs typeface="+mn-cs"/>
            </a:rPr>
            <a:t>年度末には約</a:t>
          </a:r>
          <a:r>
            <a:rPr kumimoji="1" lang="en-US" altLang="ja-JP" sz="900" b="0" i="0" baseline="0">
              <a:solidFill>
                <a:sysClr val="windowText" lastClr="000000"/>
              </a:solidFill>
              <a:effectLst/>
              <a:latin typeface="+mn-lt"/>
              <a:ea typeface="+mn-ea"/>
              <a:cs typeface="+mn-cs"/>
            </a:rPr>
            <a:t>22.2</a:t>
          </a:r>
          <a:r>
            <a:rPr kumimoji="1" lang="ja-JP" altLang="ja-JP" sz="900" b="0" i="0" baseline="0">
              <a:solidFill>
                <a:sysClr val="windowText" lastClr="000000"/>
              </a:solidFill>
              <a:effectLst/>
              <a:latin typeface="+mn-lt"/>
              <a:ea typeface="+mn-ea"/>
              <a:cs typeface="+mn-cs"/>
            </a:rPr>
            <a:t>％減の</a:t>
          </a:r>
          <a:r>
            <a:rPr kumimoji="1" lang="en-US" altLang="ja-JP" sz="900" b="0" i="0" baseline="0">
              <a:solidFill>
                <a:sysClr val="windowText" lastClr="000000"/>
              </a:solidFill>
              <a:effectLst/>
              <a:latin typeface="+mn-lt"/>
              <a:ea typeface="+mn-ea"/>
              <a:cs typeface="+mn-cs"/>
            </a:rPr>
            <a:t>63.6</a:t>
          </a:r>
          <a:r>
            <a:rPr kumimoji="1" lang="ja-JP" altLang="ja-JP" sz="900" b="0" i="0" baseline="0">
              <a:solidFill>
                <a:sysClr val="windowText" lastClr="000000"/>
              </a:solidFill>
              <a:effectLst/>
              <a:latin typeface="+mn-lt"/>
              <a:ea typeface="+mn-ea"/>
              <a:cs typeface="+mn-cs"/>
            </a:rPr>
            <a:t>億円まで圧縮し、臨時財政対策債を除く建設事業債等は</a:t>
          </a:r>
          <a:r>
            <a:rPr kumimoji="1" lang="en-US" altLang="ja-JP" sz="900" b="0" i="0" baseline="0">
              <a:solidFill>
                <a:sysClr val="windowText" lastClr="000000"/>
              </a:solidFill>
              <a:effectLst/>
              <a:latin typeface="+mn-lt"/>
              <a:ea typeface="+mn-ea"/>
              <a:cs typeface="+mn-cs"/>
            </a:rPr>
            <a:t>43.8</a:t>
          </a:r>
          <a:r>
            <a:rPr kumimoji="1" lang="ja-JP" altLang="ja-JP" sz="900" b="0" i="0" baseline="0">
              <a:solidFill>
                <a:sysClr val="windowText" lastClr="000000"/>
              </a:solidFill>
              <a:effectLst/>
              <a:latin typeface="+mn-lt"/>
              <a:ea typeface="+mn-ea"/>
              <a:cs typeface="+mn-cs"/>
            </a:rPr>
            <a:t>億円となった。今年度の公債費は、前年度から</a:t>
          </a:r>
          <a:r>
            <a:rPr kumimoji="1" lang="en-US" altLang="ja-JP" sz="900" b="0" i="0" baseline="0">
              <a:solidFill>
                <a:sysClr val="windowText" lastClr="000000"/>
              </a:solidFill>
              <a:effectLst/>
              <a:latin typeface="+mn-lt"/>
              <a:ea typeface="+mn-ea"/>
              <a:cs typeface="+mn-cs"/>
            </a:rPr>
            <a:t>10</a:t>
          </a:r>
          <a:r>
            <a:rPr kumimoji="1" lang="ja-JP" altLang="ja-JP" sz="900" b="0" i="0" baseline="0">
              <a:solidFill>
                <a:sysClr val="windowText" lastClr="000000"/>
              </a:solidFill>
              <a:effectLst/>
              <a:latin typeface="+mn-lt"/>
              <a:ea typeface="+mn-ea"/>
              <a:cs typeface="+mn-cs"/>
            </a:rPr>
            <a:t>百万円減となるなど、順調に償還額が減少しており、類似団体と比べても</a:t>
          </a:r>
          <a:r>
            <a:rPr kumimoji="1" lang="en-US" altLang="ja-JP" sz="900" b="0" i="0" baseline="0">
              <a:solidFill>
                <a:sysClr val="windowText" lastClr="000000"/>
              </a:solidFill>
              <a:effectLst/>
              <a:latin typeface="+mn-lt"/>
              <a:ea typeface="+mn-ea"/>
              <a:cs typeface="+mn-cs"/>
            </a:rPr>
            <a:t>3.2</a:t>
          </a:r>
          <a:r>
            <a:rPr kumimoji="1" lang="ja-JP" altLang="ja-JP" sz="900" b="0" i="0" baseline="0">
              <a:solidFill>
                <a:sysClr val="windowText" lastClr="000000"/>
              </a:solidFill>
              <a:effectLst/>
              <a:latin typeface="+mn-lt"/>
              <a:ea typeface="+mn-ea"/>
              <a:cs typeface="+mn-cs"/>
            </a:rPr>
            <a:t>ポイント低くなっている。今後も起債発行抑制に努めながら計画的な事業実施を進めていく。</a:t>
          </a:r>
          <a:endParaRPr lang="ja-JP" altLang="ja-JP" sz="9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122428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16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140715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28702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110998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30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50" b="0" i="0" baseline="0">
              <a:solidFill>
                <a:srgbClr val="FF0000"/>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前年度の</a:t>
          </a:r>
          <a:r>
            <a:rPr kumimoji="1" lang="en-US" altLang="ja-JP" sz="1000" b="0" i="0" baseline="0">
              <a:solidFill>
                <a:sysClr val="windowText" lastClr="000000"/>
              </a:solidFill>
              <a:effectLst/>
              <a:latin typeface="+mn-lt"/>
              <a:ea typeface="+mn-ea"/>
              <a:cs typeface="+mn-cs"/>
            </a:rPr>
            <a:t>66.9</a:t>
          </a:r>
          <a:r>
            <a:rPr kumimoji="1" lang="ja-JP" altLang="ja-JP" sz="1000" b="0" i="0" baseline="0">
              <a:solidFill>
                <a:sysClr val="windowText" lastClr="000000"/>
              </a:solidFill>
              <a:effectLst/>
              <a:latin typeface="+mn-lt"/>
              <a:ea typeface="+mn-ea"/>
              <a:cs typeface="+mn-cs"/>
            </a:rPr>
            <a:t>％から今年度は</a:t>
          </a:r>
          <a:r>
            <a:rPr kumimoji="1" lang="en-US" altLang="ja-JP" sz="1000" b="0" i="0" baseline="0">
              <a:solidFill>
                <a:sysClr val="windowText" lastClr="000000"/>
              </a:solidFill>
              <a:effectLst/>
              <a:latin typeface="+mn-lt"/>
              <a:ea typeface="+mn-ea"/>
              <a:cs typeface="+mn-cs"/>
            </a:rPr>
            <a:t>71.8</a:t>
          </a:r>
          <a:r>
            <a:rPr kumimoji="1" lang="ja-JP" altLang="ja-JP" sz="1000" b="0" i="0" baseline="0">
              <a:solidFill>
                <a:sysClr val="windowText" lastClr="000000"/>
              </a:solidFill>
              <a:effectLst/>
              <a:latin typeface="+mn-lt"/>
              <a:ea typeface="+mn-ea"/>
              <a:cs typeface="+mn-cs"/>
            </a:rPr>
            <a:t>％となり</a:t>
          </a:r>
          <a:r>
            <a:rPr kumimoji="1" lang="en-US" altLang="ja-JP" sz="1000" b="0" i="0" baseline="0">
              <a:solidFill>
                <a:sysClr val="windowText" lastClr="000000"/>
              </a:solidFill>
              <a:effectLst/>
              <a:latin typeface="+mn-lt"/>
              <a:ea typeface="+mn-ea"/>
              <a:cs typeface="+mn-cs"/>
            </a:rPr>
            <a:t>4.9</a:t>
          </a:r>
          <a:r>
            <a:rPr kumimoji="1" lang="ja-JP" altLang="ja-JP" sz="1000" b="0" i="0" baseline="0">
              <a:solidFill>
                <a:sysClr val="windowText" lastClr="000000"/>
              </a:solidFill>
              <a:effectLst/>
              <a:latin typeface="+mn-lt"/>
              <a:ea typeface="+mn-ea"/>
              <a:cs typeface="+mn-cs"/>
            </a:rPr>
            <a:t>ポイントの</a:t>
          </a:r>
          <a:r>
            <a:rPr kumimoji="1" lang="ja-JP" altLang="en-US" sz="1000" b="0" i="0" baseline="0">
              <a:solidFill>
                <a:sysClr val="windowText" lastClr="000000"/>
              </a:solidFill>
              <a:effectLst/>
              <a:latin typeface="+mn-lt"/>
              <a:ea typeface="+mn-ea"/>
              <a:cs typeface="+mn-cs"/>
            </a:rPr>
            <a:t>悪化</a:t>
          </a:r>
          <a:r>
            <a:rPr kumimoji="1" lang="ja-JP" altLang="ja-JP" sz="1000" b="0" i="0" baseline="0">
              <a:solidFill>
                <a:sysClr val="windowText" lastClr="000000"/>
              </a:solidFill>
              <a:effectLst/>
              <a:latin typeface="+mn-lt"/>
              <a:ea typeface="+mn-ea"/>
              <a:cs typeface="+mn-cs"/>
            </a:rPr>
            <a:t>となった。</a:t>
          </a:r>
          <a:r>
            <a:rPr kumimoji="1" lang="ja-JP" altLang="en-US" sz="1000" b="0" i="0" baseline="0">
              <a:solidFill>
                <a:sysClr val="windowText" lastClr="000000"/>
              </a:solidFill>
              <a:effectLst/>
              <a:latin typeface="+mn-lt"/>
              <a:ea typeface="+mn-ea"/>
              <a:cs typeface="+mn-cs"/>
            </a:rPr>
            <a:t>悪化</a:t>
          </a:r>
          <a:r>
            <a:rPr kumimoji="1" lang="ja-JP" altLang="ja-JP" sz="1000" b="0" i="0" baseline="0">
              <a:solidFill>
                <a:sysClr val="windowText" lastClr="000000"/>
              </a:solidFill>
              <a:effectLst/>
              <a:latin typeface="+mn-lt"/>
              <a:ea typeface="+mn-ea"/>
              <a:cs typeface="+mn-cs"/>
            </a:rPr>
            <a:t>の要因としては、物件費が</a:t>
          </a:r>
          <a:r>
            <a:rPr kumimoji="1" lang="en-US" altLang="ja-JP" sz="1000" b="0" i="0" baseline="0">
              <a:solidFill>
                <a:sysClr val="windowText" lastClr="000000"/>
              </a:solidFill>
              <a:effectLst/>
              <a:latin typeface="+mn-lt"/>
              <a:ea typeface="+mn-ea"/>
              <a:cs typeface="+mn-cs"/>
            </a:rPr>
            <a:t>1.3</a:t>
          </a:r>
          <a:r>
            <a:rPr kumimoji="1" lang="ja-JP" altLang="ja-JP" sz="1000" b="0" i="0" baseline="0">
              <a:solidFill>
                <a:sysClr val="windowText" lastClr="000000"/>
              </a:solidFill>
              <a:effectLst/>
              <a:latin typeface="+mn-lt"/>
              <a:ea typeface="+mn-ea"/>
              <a:cs typeface="+mn-cs"/>
            </a:rPr>
            <a:t>ポイントの</a:t>
          </a:r>
          <a:r>
            <a:rPr kumimoji="1" lang="ja-JP" altLang="en-US" sz="1000" b="0" i="0" baseline="0">
              <a:solidFill>
                <a:sysClr val="windowText" lastClr="000000"/>
              </a:solidFill>
              <a:effectLst/>
              <a:latin typeface="+mn-lt"/>
              <a:ea typeface="+mn-ea"/>
              <a:cs typeface="+mn-cs"/>
            </a:rPr>
            <a:t>悪化、補助費等が</a:t>
          </a:r>
          <a:r>
            <a:rPr kumimoji="1" lang="en-US" altLang="ja-JP" sz="1000" b="0" i="0" baseline="0">
              <a:solidFill>
                <a:sysClr val="windowText" lastClr="000000"/>
              </a:solidFill>
              <a:effectLst/>
              <a:latin typeface="+mn-lt"/>
              <a:ea typeface="+mn-ea"/>
              <a:cs typeface="+mn-cs"/>
            </a:rPr>
            <a:t>1.3</a:t>
          </a:r>
          <a:r>
            <a:rPr kumimoji="1" lang="ja-JP" altLang="en-US" sz="1000" b="0" i="0" baseline="0">
              <a:solidFill>
                <a:sysClr val="windowText" lastClr="000000"/>
              </a:solidFill>
              <a:effectLst/>
              <a:latin typeface="+mn-lt"/>
              <a:ea typeface="+mn-ea"/>
              <a:cs typeface="+mn-cs"/>
            </a:rPr>
            <a:t>ポイント悪化</a:t>
          </a:r>
          <a:r>
            <a:rPr kumimoji="1" lang="ja-JP" altLang="ja-JP" sz="1000" b="0" i="0" baseline="0">
              <a:solidFill>
                <a:sysClr val="windowText" lastClr="000000"/>
              </a:solidFill>
              <a:effectLst/>
              <a:latin typeface="+mn-lt"/>
              <a:ea typeface="+mn-ea"/>
              <a:cs typeface="+mn-cs"/>
            </a:rPr>
            <a:t>となったことが大きい。</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本町においては、人件費や物件費が類似団体の中で好順位で推移しているが、後期高齢者医療事業や国民健康保険事業などの繰出金の増加、認定こども園や保育所への給付費、障害者総合支援事業拡充による扶助費の伸びが著しいことから、今後は増加傾向で推移するものと考えられる。</a:t>
          </a:r>
          <a:endParaRPr lang="ja-JP" altLang="ja-JP" sz="10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77</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153389"/>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77</xdr:row>
      <xdr:rowOff>43180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1533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43180</xdr:rowOff>
    </xdr:from>
    <xdr:to>
      <xdr:col>73</xdr:col>
      <xdr:colOff>180975</xdr:colOff>
      <xdr:row>77</xdr:row>
      <xdr:rowOff>111761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2448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111761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72389</xdr:rowOff>
    </xdr:from>
    <xdr:to>
      <xdr:col>78</xdr:col>
      <xdr:colOff>120650</xdr:colOff>
      <xdr:row>77</xdr:row>
      <xdr:rowOff>2539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12717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163830</xdr:rowOff>
    </xdr:from>
    <xdr:to>
      <xdr:col>74</xdr:col>
      <xdr:colOff>31750</xdr:colOff>
      <xdr:row>77</xdr:row>
      <xdr:rowOff>93980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104157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60961</xdr:rowOff>
    </xdr:from>
    <xdr:to>
      <xdr:col>69</xdr:col>
      <xdr:colOff>142875</xdr:colOff>
      <xdr:row>77</xdr:row>
      <xdr:rowOff>162561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165116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長崎県波佐見町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34497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6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24320</xdr:rowOff>
    </xdr:from>
    <xdr:to>
      <xdr:col>29</xdr:col>
      <xdr:colOff>127000</xdr:colOff>
      <xdr:row>18</xdr:row>
      <xdr:rowOff>27690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58045"/>
          <a:ext cx="647700" cy="3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27690</xdr:rowOff>
    </xdr:from>
    <xdr:to>
      <xdr:col>26</xdr:col>
      <xdr:colOff>50800</xdr:colOff>
      <xdr:row>18</xdr:row>
      <xdr:rowOff>70127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61415"/>
          <a:ext cx="698500" cy="42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70127</xdr:rowOff>
    </xdr:from>
    <xdr:to>
      <xdr:col>22</xdr:col>
      <xdr:colOff>114300</xdr:colOff>
      <xdr:row>18</xdr:row>
      <xdr:rowOff>73977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203852"/>
          <a:ext cx="698500" cy="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117987</xdr:rowOff>
    </xdr:from>
    <xdr:to>
      <xdr:col>22</xdr:col>
      <xdr:colOff>165100</xdr:colOff>
      <xdr:row>17</xdr:row>
      <xdr:rowOff>48137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08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58314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7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73977</xdr:rowOff>
    </xdr:from>
    <xdr:to>
      <xdr:col>18</xdr:col>
      <xdr:colOff>177800</xdr:colOff>
      <xdr:row>18</xdr:row>
      <xdr:rowOff>90848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207702"/>
          <a:ext cx="698500" cy="16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121054</xdr:rowOff>
    </xdr:from>
    <xdr:to>
      <xdr:col>19</xdr:col>
      <xdr:colOff>38100</xdr:colOff>
      <xdr:row>17</xdr:row>
      <xdr:rowOff>51204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11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61381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134830</xdr:rowOff>
    </xdr:from>
    <xdr:to>
      <xdr:col>15</xdr:col>
      <xdr:colOff>101600</xdr:colOff>
      <xdr:row>17</xdr:row>
      <xdr:rowOff>64980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25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75157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144970</xdr:rowOff>
    </xdr:from>
    <xdr:to>
      <xdr:col>29</xdr:col>
      <xdr:colOff>177800</xdr:colOff>
      <xdr:row>18</xdr:row>
      <xdr:rowOff>75120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0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53547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1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148340</xdr:rowOff>
    </xdr:from>
    <xdr:to>
      <xdr:col>26</xdr:col>
      <xdr:colOff>101600</xdr:colOff>
      <xdr:row>18</xdr:row>
      <xdr:rowOff>78490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1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63267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9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19327</xdr:rowOff>
    </xdr:from>
    <xdr:to>
      <xdr:col>22</xdr:col>
      <xdr:colOff>165100</xdr:colOff>
      <xdr:row>18</xdr:row>
      <xdr:rowOff>120928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5305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105705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3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23177</xdr:rowOff>
    </xdr:from>
    <xdr:to>
      <xdr:col>19</xdr:col>
      <xdr:colOff>38100</xdr:colOff>
      <xdr:row>18</xdr:row>
      <xdr:rowOff>124777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5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109554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4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40048</xdr:rowOff>
    </xdr:from>
    <xdr:to>
      <xdr:col>15</xdr:col>
      <xdr:colOff>101600</xdr:colOff>
      <xdr:row>18</xdr:row>
      <xdr:rowOff>141648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73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126425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149822</xdr:rowOff>
    </xdr:from>
    <xdr:to>
      <xdr:col>29</xdr:col>
      <xdr:colOff>127000</xdr:colOff>
      <xdr:row>35</xdr:row>
      <xdr:rowOff>203771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60172"/>
          <a:ext cx="6477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203771</xdr:rowOff>
    </xdr:from>
    <xdr:to>
      <xdr:col>26</xdr:col>
      <xdr:colOff>50800</xdr:colOff>
      <xdr:row>35</xdr:row>
      <xdr:rowOff>205848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14121"/>
          <a:ext cx="698500" cy="2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180987</xdr:rowOff>
    </xdr:from>
    <xdr:to>
      <xdr:col>22</xdr:col>
      <xdr:colOff>114300</xdr:colOff>
      <xdr:row>35</xdr:row>
      <xdr:rowOff>205848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91337"/>
          <a:ext cx="698500" cy="2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33147</xdr:rowOff>
    </xdr:from>
    <xdr:to>
      <xdr:col>22</xdr:col>
      <xdr:colOff>165100</xdr:colOff>
      <xdr:row>35</xdr:row>
      <xdr:rowOff>134747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144924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1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143097</xdr:rowOff>
    </xdr:from>
    <xdr:to>
      <xdr:col>18</xdr:col>
      <xdr:colOff>177800</xdr:colOff>
      <xdr:row>35</xdr:row>
      <xdr:rowOff>180987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53447"/>
          <a:ext cx="698500" cy="37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337204</xdr:rowOff>
    </xdr:from>
    <xdr:to>
      <xdr:col>19</xdr:col>
      <xdr:colOff>38100</xdr:colOff>
      <xdr:row>35</xdr:row>
      <xdr:rowOff>95904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04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106081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12859</xdr:rowOff>
    </xdr:from>
    <xdr:to>
      <xdr:col>15</xdr:col>
      <xdr:colOff>101600</xdr:colOff>
      <xdr:row>35</xdr:row>
      <xdr:rowOff>114459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623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124636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99022</xdr:rowOff>
    </xdr:from>
    <xdr:to>
      <xdr:col>29</xdr:col>
      <xdr:colOff>177800</xdr:colOff>
      <xdr:row>35</xdr:row>
      <xdr:rowOff>200622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0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71099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8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152971</xdr:rowOff>
    </xdr:from>
    <xdr:to>
      <xdr:col>26</xdr:col>
      <xdr:colOff>101600</xdr:colOff>
      <xdr:row>35</xdr:row>
      <xdr:rowOff>254571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6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239348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49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155048</xdr:rowOff>
    </xdr:from>
    <xdr:to>
      <xdr:col>22</xdr:col>
      <xdr:colOff>165100</xdr:colOff>
      <xdr:row>35</xdr:row>
      <xdr:rowOff>256648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6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241425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5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130187</xdr:rowOff>
    </xdr:from>
    <xdr:to>
      <xdr:col>19</xdr:col>
      <xdr:colOff>38100</xdr:colOff>
      <xdr:row>35</xdr:row>
      <xdr:rowOff>231787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216564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92297</xdr:rowOff>
    </xdr:from>
    <xdr:to>
      <xdr:col>15</xdr:col>
      <xdr:colOff>101600</xdr:colOff>
      <xdr:row>35</xdr:row>
      <xdr:rowOff>193897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0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178674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長崎県波佐見町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14,239
56.00
10,823,950
10,577,203
36,289
3,901,574
6,585,197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35481</xdr:rowOff>
    </xdr:from>
    <xdr:to>
      <xdr:col>24</xdr:col>
      <xdr:colOff>63500</xdr:colOff>
      <xdr:row>37</xdr:row>
      <xdr:rowOff>40963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79131"/>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35481</xdr:rowOff>
    </xdr:from>
    <xdr:to>
      <xdr:col>19</xdr:col>
      <xdr:colOff>177800</xdr:colOff>
      <xdr:row>37</xdr:row>
      <xdr:rowOff>52219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79131"/>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52219</xdr:rowOff>
    </xdr:from>
    <xdr:to>
      <xdr:col>15</xdr:col>
      <xdr:colOff>50800</xdr:colOff>
      <xdr:row>37</xdr:row>
      <xdr:rowOff>90514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95869"/>
          <a:ext cx="8890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150622</xdr:rowOff>
    </xdr:from>
    <xdr:to>
      <xdr:col>15</xdr:col>
      <xdr:colOff>101600</xdr:colOff>
      <xdr:row>36</xdr:row>
      <xdr:rowOff>80772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97299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90514</xdr:rowOff>
    </xdr:from>
    <xdr:to>
      <xdr:col>10</xdr:col>
      <xdr:colOff>114300</xdr:colOff>
      <xdr:row>37</xdr:row>
      <xdr:rowOff>103682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434164"/>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24613</xdr:rowOff>
    </xdr:from>
    <xdr:to>
      <xdr:col>10</xdr:col>
      <xdr:colOff>165100</xdr:colOff>
      <xdr:row>36</xdr:row>
      <xdr:rowOff>126213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142740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31151</xdr:rowOff>
    </xdr:from>
    <xdr:to>
      <xdr:col>6</xdr:col>
      <xdr:colOff>38100</xdr:colOff>
      <xdr:row>36</xdr:row>
      <xdr:rowOff>132751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149278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161613</xdr:rowOff>
    </xdr:from>
    <xdr:to>
      <xdr:col>24</xdr:col>
      <xdr:colOff>114300</xdr:colOff>
      <xdr:row>37</xdr:row>
      <xdr:rowOff>91763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76540</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156131</xdr:rowOff>
    </xdr:from>
    <xdr:to>
      <xdr:col>20</xdr:col>
      <xdr:colOff>38100</xdr:colOff>
      <xdr:row>37</xdr:row>
      <xdr:rowOff>86281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77408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1419</xdr:rowOff>
    </xdr:from>
    <xdr:to>
      <xdr:col>15</xdr:col>
      <xdr:colOff>101600</xdr:colOff>
      <xdr:row>37</xdr:row>
      <xdr:rowOff>103019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94146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3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39714</xdr:rowOff>
    </xdr:from>
    <xdr:to>
      <xdr:col>10</xdr:col>
      <xdr:colOff>165100</xdr:colOff>
      <xdr:row>37</xdr:row>
      <xdr:rowOff>141314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132442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7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52882</xdr:rowOff>
    </xdr:from>
    <xdr:to>
      <xdr:col>6</xdr:col>
      <xdr:colOff>38100</xdr:colOff>
      <xdr:row>37</xdr:row>
      <xdr:rowOff>154482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145609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122775</xdr:rowOff>
    </xdr:from>
    <xdr:to>
      <xdr:col>24</xdr:col>
      <xdr:colOff>63500</xdr:colOff>
      <xdr:row>56</xdr:row>
      <xdr:rowOff>134136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23975"/>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134136</xdr:rowOff>
    </xdr:from>
    <xdr:to>
      <xdr:col>19</xdr:col>
      <xdr:colOff>177800</xdr:colOff>
      <xdr:row>56</xdr:row>
      <xdr:rowOff>146105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35336"/>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146105</xdr:rowOff>
    </xdr:from>
    <xdr:to>
      <xdr:col>15</xdr:col>
      <xdr:colOff>50800</xdr:colOff>
      <xdr:row>57</xdr:row>
      <xdr:rowOff>22808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47305"/>
          <a:ext cx="889000" cy="4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18455</xdr:rowOff>
    </xdr:from>
    <xdr:to>
      <xdr:col>15</xdr:col>
      <xdr:colOff>101600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22808</xdr:rowOff>
    </xdr:from>
    <xdr:to>
      <xdr:col>10</xdr:col>
      <xdr:colOff>114300</xdr:colOff>
      <xdr:row>57</xdr:row>
      <xdr:rowOff>78627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95458"/>
          <a:ext cx="889000" cy="5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156049</xdr:rowOff>
    </xdr:from>
    <xdr:to>
      <xdr:col>10</xdr:col>
      <xdr:colOff>165100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39898</xdr:rowOff>
    </xdr:from>
    <xdr:to>
      <xdr:col>6</xdr:col>
      <xdr:colOff>38100</xdr:colOff>
      <xdr:row>56</xdr:row>
      <xdr:rowOff>141498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158025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71975</xdr:rowOff>
    </xdr:from>
    <xdr:to>
      <xdr:col>24</xdr:col>
      <xdr:colOff>114300</xdr:colOff>
      <xdr:row>57</xdr:row>
      <xdr:rowOff>2125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158352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8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83336</xdr:rowOff>
    </xdr:from>
    <xdr:to>
      <xdr:col>20</xdr:col>
      <xdr:colOff>38100</xdr:colOff>
      <xdr:row>57</xdr:row>
      <xdr:rowOff>13486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4613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95305</xdr:rowOff>
    </xdr:from>
    <xdr:to>
      <xdr:col>15</xdr:col>
      <xdr:colOff>101600</xdr:colOff>
      <xdr:row>57</xdr:row>
      <xdr:rowOff>25455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16582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143458</xdr:rowOff>
    </xdr:from>
    <xdr:to>
      <xdr:col>10</xdr:col>
      <xdr:colOff>165100</xdr:colOff>
      <xdr:row>57</xdr:row>
      <xdr:rowOff>73608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64735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27827</xdr:rowOff>
    </xdr:from>
    <xdr:to>
      <xdr:col>6</xdr:col>
      <xdr:colOff>38100</xdr:colOff>
      <xdr:row>57</xdr:row>
      <xdr:rowOff>129427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120554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126631</xdr:rowOff>
    </xdr:from>
    <xdr:to>
      <xdr:col>24</xdr:col>
      <xdr:colOff>63500</xdr:colOff>
      <xdr:row>78</xdr:row>
      <xdr:rowOff>164809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99731"/>
          <a:ext cx="838200" cy="3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139205</xdr:rowOff>
    </xdr:from>
    <xdr:to>
      <xdr:col>19</xdr:col>
      <xdr:colOff>177800</xdr:colOff>
      <xdr:row>78</xdr:row>
      <xdr:rowOff>164809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12305"/>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121907</xdr:rowOff>
    </xdr:from>
    <xdr:to>
      <xdr:col>15</xdr:col>
      <xdr:colOff>50800</xdr:colOff>
      <xdr:row>78</xdr:row>
      <xdr:rowOff>139205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95007"/>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135534</xdr:rowOff>
    </xdr:from>
    <xdr:to>
      <xdr:col>15</xdr:col>
      <xdr:colOff>101600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82211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110897</xdr:rowOff>
    </xdr:from>
    <xdr:to>
      <xdr:col>10</xdr:col>
      <xdr:colOff>114300</xdr:colOff>
      <xdr:row>78</xdr:row>
      <xdr:rowOff>121907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83997"/>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102730</xdr:rowOff>
    </xdr:from>
    <xdr:to>
      <xdr:col>10</xdr:col>
      <xdr:colOff>165100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49407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79108</xdr:rowOff>
    </xdr:from>
    <xdr:to>
      <xdr:col>6</xdr:col>
      <xdr:colOff>38100</xdr:colOff>
      <xdr:row>78</xdr:row>
      <xdr:rowOff>9258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25785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75831</xdr:rowOff>
    </xdr:from>
    <xdr:to>
      <xdr:col>24</xdr:col>
      <xdr:colOff>114300</xdr:colOff>
      <xdr:row>79</xdr:row>
      <xdr:rowOff>5981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162208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114009</xdr:rowOff>
    </xdr:from>
    <xdr:to>
      <xdr:col>20</xdr:col>
      <xdr:colOff>38100</xdr:colOff>
      <xdr:row>79</xdr:row>
      <xdr:rowOff>44159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35286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7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88405</xdr:rowOff>
    </xdr:from>
    <xdr:to>
      <xdr:col>15</xdr:col>
      <xdr:colOff>101600</xdr:colOff>
      <xdr:row>79</xdr:row>
      <xdr:rowOff>18555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9682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71107</xdr:rowOff>
    </xdr:from>
    <xdr:to>
      <xdr:col>10</xdr:col>
      <xdr:colOff>165100</xdr:colOff>
      <xdr:row>79</xdr:row>
      <xdr:rowOff>1257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163834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60097</xdr:rowOff>
    </xdr:from>
    <xdr:to>
      <xdr:col>6</xdr:col>
      <xdr:colOff>38100</xdr:colOff>
      <xdr:row>78</xdr:row>
      <xdr:rowOff>161697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152824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116774</xdr:rowOff>
    </xdr:from>
    <xdr:to>
      <xdr:col>24</xdr:col>
      <xdr:colOff>63500</xdr:colOff>
      <xdr:row>93</xdr:row>
      <xdr:rowOff>134682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5890174"/>
          <a:ext cx="838200" cy="18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116774</xdr:rowOff>
    </xdr:from>
    <xdr:to>
      <xdr:col>19</xdr:col>
      <xdr:colOff>177800</xdr:colOff>
      <xdr:row>94</xdr:row>
      <xdr:rowOff>88809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890174"/>
          <a:ext cx="889000" cy="3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88809</xdr:rowOff>
    </xdr:from>
    <xdr:to>
      <xdr:col>15</xdr:col>
      <xdr:colOff>50800</xdr:colOff>
      <xdr:row>94</xdr:row>
      <xdr:rowOff>113835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05109"/>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11111</xdr:rowOff>
    </xdr:from>
    <xdr:to>
      <xdr:col>15</xdr:col>
      <xdr:colOff>101600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103838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73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113835</xdr:rowOff>
    </xdr:from>
    <xdr:to>
      <xdr:col>10</xdr:col>
      <xdr:colOff>114300</xdr:colOff>
      <xdr:row>95</xdr:row>
      <xdr:rowOff>14776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3013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39164</xdr:rowOff>
    </xdr:from>
    <xdr:to>
      <xdr:col>10</xdr:col>
      <xdr:colOff>165100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131891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50256</xdr:rowOff>
    </xdr:from>
    <xdr:to>
      <xdr:col>6</xdr:col>
      <xdr:colOff>38100</xdr:colOff>
      <xdr:row>97</xdr:row>
      <xdr:rowOff>151856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142983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83882</xdr:rowOff>
    </xdr:from>
    <xdr:to>
      <xdr:col>24</xdr:col>
      <xdr:colOff>114300</xdr:colOff>
      <xdr:row>94</xdr:row>
      <xdr:rowOff>14032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106759</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8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65974</xdr:rowOff>
    </xdr:from>
    <xdr:to>
      <xdr:col>20</xdr:col>
      <xdr:colOff>38100</xdr:colOff>
      <xdr:row>92</xdr:row>
      <xdr:rowOff>167574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8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12651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6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38009</xdr:rowOff>
    </xdr:from>
    <xdr:to>
      <xdr:col>15</xdr:col>
      <xdr:colOff>101600</xdr:colOff>
      <xdr:row>94</xdr:row>
      <xdr:rowOff>139609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1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156136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92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63035</xdr:rowOff>
    </xdr:from>
    <xdr:to>
      <xdr:col>10</xdr:col>
      <xdr:colOff>165100</xdr:colOff>
      <xdr:row>94</xdr:row>
      <xdr:rowOff>164635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1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9712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95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135426</xdr:rowOff>
    </xdr:from>
    <xdr:to>
      <xdr:col>6</xdr:col>
      <xdr:colOff>38100</xdr:colOff>
      <xdr:row>95</xdr:row>
      <xdr:rowOff>65576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2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82103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0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45905</xdr:rowOff>
    </xdr:from>
    <xdr:to>
      <xdr:col>55</xdr:col>
      <xdr:colOff>0</xdr:colOff>
      <xdr:row>35</xdr:row>
      <xdr:rowOff>49828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046655"/>
          <a:ext cx="8382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734</xdr:rowOff>
    </xdr:from>
    <xdr:to>
      <xdr:col>50</xdr:col>
      <xdr:colOff>114300</xdr:colOff>
      <xdr:row>35</xdr:row>
      <xdr:rowOff>45905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658584"/>
          <a:ext cx="889000" cy="38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734</xdr:rowOff>
    </xdr:from>
    <xdr:to>
      <xdr:col>45</xdr:col>
      <xdr:colOff>177800</xdr:colOff>
      <xdr:row>36</xdr:row>
      <xdr:rowOff>114458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658584"/>
          <a:ext cx="889000" cy="6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114458</xdr:rowOff>
    </xdr:from>
    <xdr:to>
      <xdr:col>41</xdr:col>
      <xdr:colOff>50800</xdr:colOff>
      <xdr:row>36</xdr:row>
      <xdr:rowOff>147829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86658"/>
          <a:ext cx="889000" cy="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170478</xdr:rowOff>
    </xdr:from>
    <xdr:to>
      <xdr:col>55</xdr:col>
      <xdr:colOff>50800</xdr:colOff>
      <xdr:row>35</xdr:row>
      <xdr:rowOff>100628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21905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5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166555</xdr:rowOff>
    </xdr:from>
    <xdr:to>
      <xdr:col>50</xdr:col>
      <xdr:colOff>165100</xdr:colOff>
      <xdr:row>35</xdr:row>
      <xdr:rowOff>96705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113232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7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121384</xdr:rowOff>
    </xdr:from>
    <xdr:to>
      <xdr:col>46</xdr:col>
      <xdr:colOff>38100</xdr:colOff>
      <xdr:row>33</xdr:row>
      <xdr:rowOff>51534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6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68061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8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63658</xdr:rowOff>
    </xdr:from>
    <xdr:to>
      <xdr:col>41</xdr:col>
      <xdr:colOff>101600</xdr:colOff>
      <xdr:row>36</xdr:row>
      <xdr:rowOff>165258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156385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97029</xdr:rowOff>
    </xdr:from>
    <xdr:to>
      <xdr:col>36</xdr:col>
      <xdr:colOff>165100</xdr:colOff>
      <xdr:row>37</xdr:row>
      <xdr:rowOff>27179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18306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99841</xdr:rowOff>
    </xdr:from>
    <xdr:to>
      <xdr:col>55</xdr:col>
      <xdr:colOff>0</xdr:colOff>
      <xdr:row>56</xdr:row>
      <xdr:rowOff>128850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529591"/>
          <a:ext cx="838200" cy="20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163785</xdr:rowOff>
    </xdr:from>
    <xdr:to>
      <xdr:col>50</xdr:col>
      <xdr:colOff>114300</xdr:colOff>
      <xdr:row>56</xdr:row>
      <xdr:rowOff>128850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593535"/>
          <a:ext cx="889000" cy="13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163785</xdr:rowOff>
    </xdr:from>
    <xdr:to>
      <xdr:col>45</xdr:col>
      <xdr:colOff>177800</xdr:colOff>
      <xdr:row>56</xdr:row>
      <xdr:rowOff>153229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593535"/>
          <a:ext cx="889000" cy="16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169842</xdr:rowOff>
    </xdr:from>
    <xdr:to>
      <xdr:col>46</xdr:col>
      <xdr:colOff>38100</xdr:colOff>
      <xdr:row>56</xdr:row>
      <xdr:rowOff>99992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5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91119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6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153229</xdr:rowOff>
    </xdr:from>
    <xdr:to>
      <xdr:col>41</xdr:col>
      <xdr:colOff>50800</xdr:colOff>
      <xdr:row>57</xdr:row>
      <xdr:rowOff>71134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754429"/>
          <a:ext cx="889000" cy="8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4355</xdr:rowOff>
    </xdr:from>
    <xdr:to>
      <xdr:col>41</xdr:col>
      <xdr:colOff>101600</xdr:colOff>
      <xdr:row>56</xdr:row>
      <xdr:rowOff>105955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122482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3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108322</xdr:rowOff>
    </xdr:from>
    <xdr:to>
      <xdr:col>36</xdr:col>
      <xdr:colOff>165100</xdr:colOff>
      <xdr:row>56</xdr:row>
      <xdr:rowOff>38472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53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54999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3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49041</xdr:rowOff>
    </xdr:from>
    <xdr:to>
      <xdr:col>55</xdr:col>
      <xdr:colOff>50800</xdr:colOff>
      <xdr:row>55</xdr:row>
      <xdr:rowOff>150641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4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71918</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33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78050</xdr:rowOff>
    </xdr:from>
    <xdr:to>
      <xdr:col>50</xdr:col>
      <xdr:colOff>165100</xdr:colOff>
      <xdr:row>57</xdr:row>
      <xdr:rowOff>8200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6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170777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7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112985</xdr:rowOff>
    </xdr:from>
    <xdr:to>
      <xdr:col>46</xdr:col>
      <xdr:colOff>38100</xdr:colOff>
      <xdr:row>56</xdr:row>
      <xdr:rowOff>43135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59662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31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102429</xdr:rowOff>
    </xdr:from>
    <xdr:to>
      <xdr:col>41</xdr:col>
      <xdr:colOff>101600</xdr:colOff>
      <xdr:row>57</xdr:row>
      <xdr:rowOff>32579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23706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9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20334</xdr:rowOff>
    </xdr:from>
    <xdr:to>
      <xdr:col>36</xdr:col>
      <xdr:colOff>165100</xdr:colOff>
      <xdr:row>57</xdr:row>
      <xdr:rowOff>121934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113061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41387</xdr:rowOff>
    </xdr:from>
    <xdr:to>
      <xdr:col>55</xdr:col>
      <xdr:colOff>0</xdr:colOff>
      <xdr:row>78</xdr:row>
      <xdr:rowOff>144028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14487"/>
          <a:ext cx="838200" cy="10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81711</xdr:rowOff>
    </xdr:from>
    <xdr:to>
      <xdr:col>50</xdr:col>
      <xdr:colOff>114300</xdr:colOff>
      <xdr:row>78</xdr:row>
      <xdr:rowOff>41387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83361"/>
          <a:ext cx="889000" cy="1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81711</xdr:rowOff>
    </xdr:from>
    <xdr:to>
      <xdr:col>45</xdr:col>
      <xdr:colOff>177800</xdr:colOff>
      <xdr:row>78</xdr:row>
      <xdr:rowOff>25522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83361"/>
          <a:ext cx="889000" cy="1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105702</xdr:rowOff>
    </xdr:from>
    <xdr:to>
      <xdr:col>46</xdr:col>
      <xdr:colOff>38100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25522</xdr:rowOff>
    </xdr:from>
    <xdr:to>
      <xdr:col>41</xdr:col>
      <xdr:colOff>50800</xdr:colOff>
      <xdr:row>78</xdr:row>
      <xdr:rowOff>111635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98622"/>
          <a:ext cx="889000" cy="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99614</xdr:rowOff>
    </xdr:from>
    <xdr:to>
      <xdr:col>41</xdr:col>
      <xdr:colOff>101600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88236</xdr:rowOff>
    </xdr:from>
    <xdr:to>
      <xdr:col>36</xdr:col>
      <xdr:colOff>165100</xdr:colOff>
      <xdr:row>78</xdr:row>
      <xdr:rowOff>18386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34913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93228</xdr:rowOff>
    </xdr:from>
    <xdr:to>
      <xdr:col>55</xdr:col>
      <xdr:colOff>50800</xdr:colOff>
      <xdr:row>79</xdr:row>
      <xdr:rowOff>23378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8155</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8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162037</xdr:rowOff>
    </xdr:from>
    <xdr:to>
      <xdr:col>50</xdr:col>
      <xdr:colOff>165100</xdr:colOff>
      <xdr:row>78</xdr:row>
      <xdr:rowOff>92187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6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83314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5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30911</xdr:rowOff>
    </xdr:from>
    <xdr:to>
      <xdr:col>46</xdr:col>
      <xdr:colOff>38100</xdr:colOff>
      <xdr:row>77</xdr:row>
      <xdr:rowOff>132511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149038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0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146172</xdr:rowOff>
    </xdr:from>
    <xdr:to>
      <xdr:col>41</xdr:col>
      <xdr:colOff>101600</xdr:colOff>
      <xdr:row>78</xdr:row>
      <xdr:rowOff>76322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67449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60835</xdr:rowOff>
    </xdr:from>
    <xdr:to>
      <xdr:col>36</xdr:col>
      <xdr:colOff>165100</xdr:colOff>
      <xdr:row>78</xdr:row>
      <xdr:rowOff>162435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153562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28522</xdr:rowOff>
    </xdr:from>
    <xdr:to>
      <xdr:col>55</xdr:col>
      <xdr:colOff>0</xdr:colOff>
      <xdr:row>97</xdr:row>
      <xdr:rowOff>102983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87722"/>
          <a:ext cx="838200" cy="2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57655</xdr:rowOff>
    </xdr:from>
    <xdr:to>
      <xdr:col>50</xdr:col>
      <xdr:colOff>114300</xdr:colOff>
      <xdr:row>97</xdr:row>
      <xdr:rowOff>102983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88305"/>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57655</xdr:rowOff>
    </xdr:from>
    <xdr:to>
      <xdr:col>45</xdr:col>
      <xdr:colOff>177800</xdr:colOff>
      <xdr:row>97</xdr:row>
      <xdr:rowOff>132924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88305"/>
          <a:ext cx="889000" cy="7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132924</xdr:rowOff>
    </xdr:from>
    <xdr:to>
      <xdr:col>41</xdr:col>
      <xdr:colOff>50800</xdr:colOff>
      <xdr:row>98</xdr:row>
      <xdr:rowOff>4254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63574"/>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149172</xdr:rowOff>
    </xdr:from>
    <xdr:to>
      <xdr:col>55</xdr:col>
      <xdr:colOff>50800</xdr:colOff>
      <xdr:row>96</xdr:row>
      <xdr:rowOff>79322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4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28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52183</xdr:rowOff>
    </xdr:from>
    <xdr:to>
      <xdr:col>50</xdr:col>
      <xdr:colOff>165100</xdr:colOff>
      <xdr:row>97</xdr:row>
      <xdr:rowOff>153783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144910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7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6855</xdr:rowOff>
    </xdr:from>
    <xdr:to>
      <xdr:col>46</xdr:col>
      <xdr:colOff>38100</xdr:colOff>
      <xdr:row>97</xdr:row>
      <xdr:rowOff>108455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124982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1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82124</xdr:rowOff>
    </xdr:from>
    <xdr:to>
      <xdr:col>41</xdr:col>
      <xdr:colOff>101600</xdr:colOff>
      <xdr:row>98</xdr:row>
      <xdr:rowOff>12274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1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3401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0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124904</xdr:rowOff>
    </xdr:from>
    <xdr:to>
      <xdr:col>36</xdr:col>
      <xdr:colOff>165100</xdr:colOff>
      <xdr:row>98</xdr:row>
      <xdr:rowOff>55054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46181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147339</xdr:rowOff>
    </xdr:from>
    <xdr:to>
      <xdr:col>85</xdr:col>
      <xdr:colOff>127000</xdr:colOff>
      <xdr:row>37</xdr:row>
      <xdr:rowOff>165608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5976639"/>
          <a:ext cx="838200" cy="53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165608</xdr:rowOff>
    </xdr:from>
    <xdr:to>
      <xdr:col>81</xdr:col>
      <xdr:colOff>50800</xdr:colOff>
      <xdr:row>39</xdr:row>
      <xdr:rowOff>19856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09258"/>
          <a:ext cx="889000" cy="19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11779</xdr:rowOff>
    </xdr:from>
    <xdr:to>
      <xdr:col>76</xdr:col>
      <xdr:colOff>114300</xdr:colOff>
      <xdr:row>39</xdr:row>
      <xdr:rowOff>19856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9832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38341</xdr:rowOff>
    </xdr:from>
    <xdr:to>
      <xdr:col>76</xdr:col>
      <xdr:colOff>165100</xdr:colOff>
      <xdr:row>37</xdr:row>
      <xdr:rowOff>139941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156468</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131108</xdr:rowOff>
    </xdr:from>
    <xdr:to>
      <xdr:col>71</xdr:col>
      <xdr:colOff>177800</xdr:colOff>
      <xdr:row>39</xdr:row>
      <xdr:rowOff>11779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4620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78918</xdr:rowOff>
    </xdr:from>
    <xdr:to>
      <xdr:col>72</xdr:col>
      <xdr:colOff>38100</xdr:colOff>
      <xdr:row>38</xdr:row>
      <xdr:rowOff>9068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25595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160300</xdr:rowOff>
    </xdr:from>
    <xdr:to>
      <xdr:col>67</xdr:col>
      <xdr:colOff>101600</xdr:colOff>
      <xdr:row>38</xdr:row>
      <xdr:rowOff>90450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106977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96539</xdr:rowOff>
    </xdr:from>
    <xdr:to>
      <xdr:col>85</xdr:col>
      <xdr:colOff>177800</xdr:colOff>
      <xdr:row>35</xdr:row>
      <xdr:rowOff>26689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59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119416</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57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114808</xdr:rowOff>
    </xdr:from>
    <xdr:to>
      <xdr:col>81</xdr:col>
      <xdr:colOff>101600</xdr:colOff>
      <xdr:row>38</xdr:row>
      <xdr:rowOff>44958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61485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2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140506</xdr:rowOff>
    </xdr:from>
    <xdr:to>
      <xdr:col>76</xdr:col>
      <xdr:colOff>165100</xdr:colOff>
      <xdr:row>39</xdr:row>
      <xdr:rowOff>70656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61783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132429</xdr:rowOff>
    </xdr:from>
    <xdr:to>
      <xdr:col>72</xdr:col>
      <xdr:colOff>38100</xdr:colOff>
      <xdr:row>39</xdr:row>
      <xdr:rowOff>62579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53706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4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80308</xdr:rowOff>
    </xdr:from>
    <xdr:to>
      <xdr:col>67</xdr:col>
      <xdr:colOff>101600</xdr:colOff>
      <xdr:row>39</xdr:row>
      <xdr:rowOff>10458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1585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8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96882</xdr:rowOff>
    </xdr:from>
    <xdr:to>
      <xdr:col>85</xdr:col>
      <xdr:colOff>127000</xdr:colOff>
      <xdr:row>77</xdr:row>
      <xdr:rowOff>98118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98532"/>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96464</xdr:rowOff>
    </xdr:from>
    <xdr:to>
      <xdr:col>81</xdr:col>
      <xdr:colOff>50800</xdr:colOff>
      <xdr:row>77</xdr:row>
      <xdr:rowOff>96882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98114"/>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76332</xdr:rowOff>
    </xdr:from>
    <xdr:to>
      <xdr:col>76</xdr:col>
      <xdr:colOff>114300</xdr:colOff>
      <xdr:row>77</xdr:row>
      <xdr:rowOff>96464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77982"/>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54333</xdr:rowOff>
    </xdr:from>
    <xdr:to>
      <xdr:col>71</xdr:col>
      <xdr:colOff>177800</xdr:colOff>
      <xdr:row>77</xdr:row>
      <xdr:rowOff>76332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55983"/>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47318</xdr:rowOff>
    </xdr:from>
    <xdr:to>
      <xdr:col>85</xdr:col>
      <xdr:colOff>177800</xdr:colOff>
      <xdr:row>77</xdr:row>
      <xdr:rowOff>148918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25745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46082</xdr:rowOff>
    </xdr:from>
    <xdr:to>
      <xdr:col>81</xdr:col>
      <xdr:colOff>101600</xdr:colOff>
      <xdr:row>77</xdr:row>
      <xdr:rowOff>147682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138809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45664</xdr:rowOff>
    </xdr:from>
    <xdr:to>
      <xdr:col>76</xdr:col>
      <xdr:colOff>165100</xdr:colOff>
      <xdr:row>77</xdr:row>
      <xdr:rowOff>147264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138391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25532</xdr:rowOff>
    </xdr:from>
    <xdr:to>
      <xdr:col>72</xdr:col>
      <xdr:colOff>38100</xdr:colOff>
      <xdr:row>77</xdr:row>
      <xdr:rowOff>127132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118259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3533</xdr:rowOff>
    </xdr:from>
    <xdr:to>
      <xdr:col>67</xdr:col>
      <xdr:colOff>101600</xdr:colOff>
      <xdr:row>77</xdr:row>
      <xdr:rowOff>105133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96260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37393</xdr:rowOff>
    </xdr:from>
    <xdr:to>
      <xdr:col>85</xdr:col>
      <xdr:colOff>127000</xdr:colOff>
      <xdr:row>96</xdr:row>
      <xdr:rowOff>119349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496593"/>
          <a:ext cx="838200" cy="8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37393</xdr:rowOff>
    </xdr:from>
    <xdr:to>
      <xdr:col>81</xdr:col>
      <xdr:colOff>50800</xdr:colOff>
      <xdr:row>96</xdr:row>
      <xdr:rowOff>124320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496593"/>
          <a:ext cx="889000" cy="8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124320</xdr:rowOff>
    </xdr:from>
    <xdr:to>
      <xdr:col>76</xdr:col>
      <xdr:colOff>114300</xdr:colOff>
      <xdr:row>97</xdr:row>
      <xdr:rowOff>42366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583520"/>
          <a:ext cx="889000" cy="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42366</xdr:rowOff>
    </xdr:from>
    <xdr:to>
      <xdr:col>71</xdr:col>
      <xdr:colOff>177800</xdr:colOff>
      <xdr:row>97</xdr:row>
      <xdr:rowOff>142777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673016"/>
          <a:ext cx="889000" cy="10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68549</xdr:rowOff>
    </xdr:from>
    <xdr:to>
      <xdr:col>85</xdr:col>
      <xdr:colOff>177800</xdr:colOff>
      <xdr:row>96</xdr:row>
      <xdr:rowOff>170149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91426</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158043</xdr:rowOff>
    </xdr:from>
    <xdr:to>
      <xdr:col>81</xdr:col>
      <xdr:colOff>101600</xdr:colOff>
      <xdr:row>96</xdr:row>
      <xdr:rowOff>88193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104720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22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73520</xdr:rowOff>
    </xdr:from>
    <xdr:to>
      <xdr:col>76</xdr:col>
      <xdr:colOff>165100</xdr:colOff>
      <xdr:row>97</xdr:row>
      <xdr:rowOff>3670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5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20197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163016</xdr:rowOff>
    </xdr:from>
    <xdr:to>
      <xdr:col>72</xdr:col>
      <xdr:colOff>38100</xdr:colOff>
      <xdr:row>97</xdr:row>
      <xdr:rowOff>93166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109693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3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91977</xdr:rowOff>
    </xdr:from>
    <xdr:to>
      <xdr:col>67</xdr:col>
      <xdr:colOff>101600</xdr:colOff>
      <xdr:row>98</xdr:row>
      <xdr:rowOff>22127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38654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21768</xdr:rowOff>
    </xdr:from>
    <xdr:to>
      <xdr:col>107</xdr:col>
      <xdr:colOff>101600</xdr:colOff>
      <xdr:row>37</xdr:row>
      <xdr:rowOff>123368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6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139895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85318</xdr:rowOff>
    </xdr:from>
    <xdr:to>
      <xdr:col>102</xdr:col>
      <xdr:colOff>165100</xdr:colOff>
      <xdr:row>38</xdr:row>
      <xdr:rowOff>15469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289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31995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152908</xdr:rowOff>
    </xdr:from>
    <xdr:to>
      <xdr:col>98</xdr:col>
      <xdr:colOff>38100</xdr:colOff>
      <xdr:row>38</xdr:row>
      <xdr:rowOff>83058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99585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2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158354</xdr:rowOff>
    </xdr:from>
    <xdr:to>
      <xdr:col>116</xdr:col>
      <xdr:colOff>63500</xdr:colOff>
      <xdr:row>57</xdr:row>
      <xdr:rowOff>160411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3100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160411</xdr:rowOff>
    </xdr:from>
    <xdr:to>
      <xdr:col>111</xdr:col>
      <xdr:colOff>177800</xdr:colOff>
      <xdr:row>57</xdr:row>
      <xdr:rowOff>161280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3306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161280</xdr:rowOff>
    </xdr:from>
    <xdr:to>
      <xdr:col>107</xdr:col>
      <xdr:colOff>50800</xdr:colOff>
      <xdr:row>57</xdr:row>
      <xdr:rowOff>161897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3393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154325</xdr:rowOff>
    </xdr:from>
    <xdr:to>
      <xdr:col>107</xdr:col>
      <xdr:colOff>101600</xdr:colOff>
      <xdr:row>58</xdr:row>
      <xdr:rowOff>84475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75602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1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161897</xdr:rowOff>
    </xdr:from>
    <xdr:to>
      <xdr:col>102</xdr:col>
      <xdr:colOff>114300</xdr:colOff>
      <xdr:row>57</xdr:row>
      <xdr:rowOff>163749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34547"/>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150805</xdr:rowOff>
    </xdr:from>
    <xdr:to>
      <xdr:col>102</xdr:col>
      <xdr:colOff>165100</xdr:colOff>
      <xdr:row>58</xdr:row>
      <xdr:rowOff>80955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72082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154988</xdr:rowOff>
    </xdr:from>
    <xdr:to>
      <xdr:col>98</xdr:col>
      <xdr:colOff>38100</xdr:colOff>
      <xdr:row>58</xdr:row>
      <xdr:rowOff>85138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76265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107554</xdr:rowOff>
    </xdr:from>
    <xdr:to>
      <xdr:col>116</xdr:col>
      <xdr:colOff>114300</xdr:colOff>
      <xdr:row>58</xdr:row>
      <xdr:rowOff>37704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130431</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3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109611</xdr:rowOff>
    </xdr:from>
    <xdr:to>
      <xdr:col>112</xdr:col>
      <xdr:colOff>38100</xdr:colOff>
      <xdr:row>58</xdr:row>
      <xdr:rowOff>39761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56288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110480</xdr:rowOff>
    </xdr:from>
    <xdr:to>
      <xdr:col>107</xdr:col>
      <xdr:colOff>101600</xdr:colOff>
      <xdr:row>58</xdr:row>
      <xdr:rowOff>40630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57157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111097</xdr:rowOff>
    </xdr:from>
    <xdr:to>
      <xdr:col>102</xdr:col>
      <xdr:colOff>165100</xdr:colOff>
      <xdr:row>58</xdr:row>
      <xdr:rowOff>41247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57774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5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112949</xdr:rowOff>
    </xdr:from>
    <xdr:to>
      <xdr:col>98</xdr:col>
      <xdr:colOff>38100</xdr:colOff>
      <xdr:row>58</xdr:row>
      <xdr:rowOff>43099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59626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108382</xdr:rowOff>
    </xdr:from>
    <xdr:to>
      <xdr:col>116</xdr:col>
      <xdr:colOff>63500</xdr:colOff>
      <xdr:row>76</xdr:row>
      <xdr:rowOff>2094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67132"/>
          <a:ext cx="8382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2094</xdr:rowOff>
    </xdr:from>
    <xdr:to>
      <xdr:col>111</xdr:col>
      <xdr:colOff>177800</xdr:colOff>
      <xdr:row>76</xdr:row>
      <xdr:rowOff>30778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32294"/>
          <a:ext cx="889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30778</xdr:rowOff>
    </xdr:from>
    <xdr:to>
      <xdr:col>107</xdr:col>
      <xdr:colOff>50800</xdr:colOff>
      <xdr:row>76</xdr:row>
      <xdr:rowOff>42263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60978"/>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80986</xdr:rowOff>
    </xdr:from>
    <xdr:to>
      <xdr:col>107</xdr:col>
      <xdr:colOff>101600</xdr:colOff>
      <xdr:row>76</xdr:row>
      <xdr:rowOff>11136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27663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42263</xdr:rowOff>
    </xdr:from>
    <xdr:to>
      <xdr:col>102</xdr:col>
      <xdr:colOff>114300</xdr:colOff>
      <xdr:row>76</xdr:row>
      <xdr:rowOff>48978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72463"/>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51181</xdr:rowOff>
    </xdr:from>
    <xdr:to>
      <xdr:col>102</xdr:col>
      <xdr:colOff>165100</xdr:colOff>
      <xdr:row>75</xdr:row>
      <xdr:rowOff>152781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169308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52825</xdr:rowOff>
    </xdr:from>
    <xdr:to>
      <xdr:col>98</xdr:col>
      <xdr:colOff>38100</xdr:colOff>
      <xdr:row>75</xdr:row>
      <xdr:rowOff>154425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57582</xdr:rowOff>
    </xdr:from>
    <xdr:to>
      <xdr:col>116</xdr:col>
      <xdr:colOff>114300</xdr:colOff>
      <xdr:row>75</xdr:row>
      <xdr:rowOff>159181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16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80459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122744</xdr:rowOff>
    </xdr:from>
    <xdr:to>
      <xdr:col>112</xdr:col>
      <xdr:colOff>38100</xdr:colOff>
      <xdr:row>76</xdr:row>
      <xdr:rowOff>52893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814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44021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7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151428</xdr:rowOff>
    </xdr:from>
    <xdr:to>
      <xdr:col>107</xdr:col>
      <xdr:colOff>101600</xdr:colOff>
      <xdr:row>76</xdr:row>
      <xdr:rowOff>81578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72705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162913</xdr:rowOff>
    </xdr:from>
    <xdr:to>
      <xdr:col>102</xdr:col>
      <xdr:colOff>165100</xdr:colOff>
      <xdr:row>76</xdr:row>
      <xdr:rowOff>93063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84190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169628</xdr:rowOff>
    </xdr:from>
    <xdr:to>
      <xdr:col>98</xdr:col>
      <xdr:colOff>38100</xdr:colOff>
      <xdr:row>76</xdr:row>
      <xdr:rowOff>99778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90905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ysClr val="windowText" lastClr="000000"/>
              </a:solidFill>
              <a:effectLst/>
              <a:latin typeface="+mn-lt"/>
              <a:ea typeface="+mn-ea"/>
              <a:cs typeface="+mn-cs"/>
            </a:rPr>
            <a:t>　歳出決算総額は、住民一人当たり</a:t>
          </a:r>
          <a:r>
            <a:rPr kumimoji="1" lang="en-US" altLang="ja-JP" sz="950" b="0" i="0" baseline="0">
              <a:solidFill>
                <a:sysClr val="windowText" lastClr="000000"/>
              </a:solidFill>
              <a:effectLst/>
              <a:latin typeface="+mn-lt"/>
              <a:ea typeface="+mn-ea"/>
              <a:cs typeface="+mn-cs"/>
            </a:rPr>
            <a:t>740,544</a:t>
          </a:r>
          <a:r>
            <a:rPr kumimoji="1" lang="ja-JP" altLang="ja-JP" sz="950" b="0" i="0" baseline="0">
              <a:solidFill>
                <a:sysClr val="windowText" lastClr="000000"/>
              </a:solidFill>
              <a:effectLst/>
              <a:latin typeface="+mn-lt"/>
              <a:ea typeface="+mn-ea"/>
              <a:cs typeface="+mn-cs"/>
            </a:rPr>
            <a:t>円となっており、人件費、物件費、公債費など多くの性質項目で、住民一人当たりのコストは類似団体平均より削減できている。</a:t>
          </a:r>
          <a:endParaRPr lang="ja-JP" altLang="ja-JP" sz="950">
            <a:solidFill>
              <a:sysClr val="windowText" lastClr="000000"/>
            </a:solidFill>
            <a:effectLst/>
          </a:endParaRPr>
        </a:p>
        <a:p>
          <a:pPr eaLnBrk="1" fontAlgn="auto" latinLnBrk="0" hangingPunct="1"/>
          <a:r>
            <a:rPr kumimoji="1" lang="ja-JP" altLang="ja-JP" sz="950" b="0" i="0" baseline="0">
              <a:solidFill>
                <a:sysClr val="windowText" lastClr="000000"/>
              </a:solidFill>
              <a:effectLst/>
              <a:latin typeface="+mn-lt"/>
              <a:ea typeface="+mn-ea"/>
              <a:cs typeface="+mn-cs"/>
            </a:rPr>
            <a:t>　主な構成項目である人件費は、住民一人当たり</a:t>
          </a:r>
          <a:r>
            <a:rPr kumimoji="1" lang="en-US" altLang="ja-JP" sz="950" b="0" i="0" baseline="0">
              <a:solidFill>
                <a:sysClr val="windowText" lastClr="000000"/>
              </a:solidFill>
              <a:effectLst/>
              <a:latin typeface="+mn-lt"/>
              <a:ea typeface="+mn-ea"/>
              <a:cs typeface="+mn-cs"/>
            </a:rPr>
            <a:t>59,096</a:t>
          </a:r>
          <a:r>
            <a:rPr kumimoji="1" lang="ja-JP" altLang="ja-JP" sz="950" b="0" i="0" baseline="0">
              <a:solidFill>
                <a:sysClr val="windowText" lastClr="000000"/>
              </a:solidFill>
              <a:effectLst/>
              <a:latin typeface="+mn-lt"/>
              <a:ea typeface="+mn-ea"/>
              <a:cs typeface="+mn-cs"/>
            </a:rPr>
            <a:t>円となっており、類似団体と比べても低い結果となっている。これは、以前からの職員数の適正な定員管理により、今年度においても人口</a:t>
          </a:r>
          <a:r>
            <a:rPr kumimoji="1" lang="en-US" altLang="ja-JP" sz="950" b="0" i="0" baseline="0">
              <a:solidFill>
                <a:sysClr val="windowText" lastClr="000000"/>
              </a:solidFill>
              <a:effectLst/>
              <a:latin typeface="+mn-lt"/>
              <a:ea typeface="+mn-ea"/>
              <a:cs typeface="+mn-cs"/>
            </a:rPr>
            <a:t>1,000</a:t>
          </a:r>
          <a:r>
            <a:rPr kumimoji="1" lang="ja-JP" altLang="ja-JP" sz="950" b="0" i="0" baseline="0">
              <a:solidFill>
                <a:sysClr val="windowText" lastClr="000000"/>
              </a:solidFill>
              <a:effectLst/>
              <a:latin typeface="+mn-lt"/>
              <a:ea typeface="+mn-ea"/>
              <a:cs typeface="+mn-cs"/>
            </a:rPr>
            <a:t>人当たりの職員数が類似団体と比較して</a:t>
          </a:r>
          <a:r>
            <a:rPr kumimoji="1" lang="en-US" altLang="ja-JP" sz="950" b="0" i="0" baseline="0">
              <a:solidFill>
                <a:sysClr val="windowText" lastClr="000000"/>
              </a:solidFill>
              <a:effectLst/>
              <a:latin typeface="+mn-lt"/>
              <a:ea typeface="+mn-ea"/>
              <a:cs typeface="+mn-cs"/>
            </a:rPr>
            <a:t>4.34</a:t>
          </a:r>
          <a:r>
            <a:rPr kumimoji="1" lang="ja-JP" altLang="ja-JP" sz="950" b="0" i="0" baseline="0">
              <a:solidFill>
                <a:sysClr val="windowText" lastClr="000000"/>
              </a:solidFill>
              <a:effectLst/>
              <a:latin typeface="+mn-lt"/>
              <a:ea typeface="+mn-ea"/>
              <a:cs typeface="+mn-cs"/>
            </a:rPr>
            <a:t>人少ないものの、今後は退職者数が少なくなり、人件費の増加傾向が予想されているため、採用数や年齢構成について今後も適性に管理していく必要がある。</a:t>
          </a:r>
          <a:endParaRPr lang="ja-JP" altLang="ja-JP" sz="950">
            <a:solidFill>
              <a:sysClr val="windowText" lastClr="000000"/>
            </a:solidFill>
            <a:effectLst/>
          </a:endParaRPr>
        </a:p>
        <a:p>
          <a:pPr eaLnBrk="1" fontAlgn="auto" latinLnBrk="0" hangingPunct="1"/>
          <a:r>
            <a:rPr kumimoji="1" lang="ja-JP" altLang="ja-JP" sz="950" b="0" i="0" baseline="0">
              <a:solidFill>
                <a:sysClr val="windowText" lastClr="000000"/>
              </a:solidFill>
              <a:effectLst/>
              <a:latin typeface="+mn-lt"/>
              <a:ea typeface="+mn-ea"/>
              <a:cs typeface="+mn-cs"/>
            </a:rPr>
            <a:t>　また、物件費についても類似団体平均に比べ</a:t>
          </a:r>
          <a:r>
            <a:rPr kumimoji="1" lang="en-US" altLang="ja-JP" sz="950" b="0" i="0" baseline="0">
              <a:solidFill>
                <a:sysClr val="windowText" lastClr="000000"/>
              </a:solidFill>
              <a:effectLst/>
              <a:latin typeface="+mn-lt"/>
              <a:ea typeface="+mn-ea"/>
              <a:cs typeface="+mn-cs"/>
            </a:rPr>
            <a:t>25,850</a:t>
          </a:r>
          <a:r>
            <a:rPr kumimoji="1" lang="ja-JP" altLang="ja-JP" sz="950" b="0" i="0" baseline="0">
              <a:solidFill>
                <a:sysClr val="windowText" lastClr="000000"/>
              </a:solidFill>
              <a:effectLst/>
              <a:latin typeface="+mn-lt"/>
              <a:ea typeface="+mn-ea"/>
              <a:cs typeface="+mn-cs"/>
            </a:rPr>
            <a:t>円低くなっている。これは、中期計画策定時の審査と予算要求時における必要最小額計上の徹底、臨時的なものを除き、原則として前年度予算を上限として査定をしていること、さらには執行段階での経費節減の徹底によるものである。</a:t>
          </a:r>
          <a:endParaRPr lang="ja-JP" altLang="ja-JP" sz="950">
            <a:solidFill>
              <a:sysClr val="windowText" lastClr="000000"/>
            </a:solidFill>
            <a:effectLst/>
          </a:endParaRPr>
        </a:p>
        <a:p>
          <a:pPr eaLnBrk="1" fontAlgn="auto" latinLnBrk="0" hangingPunct="1"/>
          <a:r>
            <a:rPr kumimoji="1" lang="ja-JP" altLang="ja-JP" sz="950" b="0" i="0" baseline="0">
              <a:solidFill>
                <a:sysClr val="windowText" lastClr="000000"/>
              </a:solidFill>
              <a:effectLst/>
              <a:latin typeface="+mn-lt"/>
              <a:ea typeface="+mn-ea"/>
              <a:cs typeface="+mn-cs"/>
            </a:rPr>
            <a:t>　一方、扶助費について</a:t>
          </a:r>
          <a:r>
            <a:rPr kumimoji="1" lang="ja-JP" altLang="en-US" sz="950" b="0" i="0" baseline="0">
              <a:solidFill>
                <a:sysClr val="windowText" lastClr="000000"/>
              </a:solidFill>
              <a:effectLst/>
              <a:latin typeface="+mn-lt"/>
              <a:ea typeface="+mn-ea"/>
              <a:cs typeface="+mn-cs"/>
            </a:rPr>
            <a:t>前年度より改善はされているが、</a:t>
          </a:r>
          <a:r>
            <a:rPr kumimoji="1" lang="ja-JP" altLang="ja-JP" sz="1100" b="0" i="0" baseline="0">
              <a:solidFill>
                <a:sysClr val="windowText" lastClr="000000"/>
              </a:solidFill>
              <a:effectLst/>
              <a:latin typeface="+mn-lt"/>
              <a:ea typeface="+mn-ea"/>
              <a:cs typeface="+mn-cs"/>
            </a:rPr>
            <a:t>依然として</a:t>
          </a:r>
          <a:r>
            <a:rPr kumimoji="1" lang="ja-JP" altLang="ja-JP" sz="950" b="0" i="0" baseline="0">
              <a:solidFill>
                <a:sysClr val="windowText" lastClr="000000"/>
              </a:solidFill>
              <a:effectLst/>
              <a:latin typeface="+mn-lt"/>
              <a:ea typeface="+mn-ea"/>
              <a:cs typeface="+mn-cs"/>
            </a:rPr>
            <a:t>類似団体平均を</a:t>
          </a:r>
          <a:r>
            <a:rPr kumimoji="1" lang="ja-JP" altLang="en-US" sz="950" b="0" i="0" baseline="0">
              <a:solidFill>
                <a:sysClr val="windowText" lastClr="000000"/>
              </a:solidFill>
              <a:effectLst/>
              <a:latin typeface="+mn-lt"/>
              <a:ea typeface="+mn-ea"/>
              <a:cs typeface="+mn-cs"/>
            </a:rPr>
            <a:t>上回っている。</a:t>
          </a:r>
          <a:r>
            <a:rPr kumimoji="1" lang="ja-JP" altLang="ja-JP" sz="950" b="0" i="0" baseline="0">
              <a:solidFill>
                <a:sysClr val="windowText" lastClr="000000"/>
              </a:solidFill>
              <a:effectLst/>
              <a:latin typeface="+mn-lt"/>
              <a:ea typeface="+mn-ea"/>
              <a:cs typeface="+mn-cs"/>
            </a:rPr>
            <a:t>今年度は</a:t>
          </a:r>
          <a:r>
            <a:rPr kumimoji="1" lang="ja-JP" altLang="en-US" sz="950" b="0" i="0" baseline="0">
              <a:solidFill>
                <a:sysClr val="windowText" lastClr="000000"/>
              </a:solidFill>
              <a:effectLst/>
              <a:latin typeface="+mn-lt"/>
              <a:ea typeface="+mn-ea"/>
              <a:cs typeface="+mn-cs"/>
            </a:rPr>
            <a:t>非課税世帯等臨時特別支援事業、子育て世帯への臨時特別給付金等の経費増加</a:t>
          </a:r>
          <a:r>
            <a:rPr kumimoji="1" lang="ja-JP" altLang="ja-JP" sz="950" b="0" i="0" baseline="0">
              <a:solidFill>
                <a:sysClr val="windowText" lastClr="000000"/>
              </a:solidFill>
              <a:effectLst/>
              <a:latin typeface="+mn-lt"/>
              <a:ea typeface="+mn-ea"/>
              <a:cs typeface="+mn-cs"/>
            </a:rPr>
            <a:t>も影響</a:t>
          </a:r>
          <a:r>
            <a:rPr kumimoji="1" lang="ja-JP" altLang="en-US" sz="950" b="0" i="0" baseline="0">
              <a:solidFill>
                <a:sysClr val="windowText" lastClr="000000"/>
              </a:solidFill>
              <a:effectLst/>
              <a:latin typeface="+mn-lt"/>
              <a:ea typeface="+mn-ea"/>
              <a:cs typeface="+mn-cs"/>
            </a:rPr>
            <a:t>して</a:t>
          </a:r>
          <a:r>
            <a:rPr kumimoji="1" lang="ja-JP" altLang="ja-JP" sz="950" b="0" i="0" baseline="0">
              <a:solidFill>
                <a:sysClr val="windowText" lastClr="000000"/>
              </a:solidFill>
              <a:effectLst/>
              <a:latin typeface="+mn-lt"/>
              <a:ea typeface="+mn-ea"/>
              <a:cs typeface="+mn-cs"/>
            </a:rPr>
            <a:t>いる。</a:t>
          </a:r>
          <a:r>
            <a:rPr kumimoji="1" lang="ja-JP" altLang="en-US" sz="950" b="0" i="0" baseline="0">
              <a:solidFill>
                <a:sysClr val="windowText" lastClr="000000"/>
              </a:solidFill>
              <a:effectLst/>
              <a:latin typeface="+mn-lt"/>
              <a:ea typeface="+mn-ea"/>
              <a:cs typeface="+mn-cs"/>
            </a:rPr>
            <a:t>また、今年度は災害復旧事業費が突出して増加している。これは令和３年８月豪雨災害の災害復旧が影響している。</a:t>
          </a:r>
          <a:r>
            <a:rPr kumimoji="1" lang="ja-JP" altLang="ja-JP" sz="950" b="0" i="0" baseline="0">
              <a:solidFill>
                <a:sysClr val="windowText" lastClr="000000"/>
              </a:solidFill>
              <a:effectLst/>
              <a:latin typeface="+mn-lt"/>
              <a:ea typeface="+mn-ea"/>
              <a:cs typeface="+mn-cs"/>
            </a:rPr>
            <a:t>本町の財政構造の特徴は扶助費が突出し、中でも児童福祉費について類似団体平均を大きく上回っている状況である。これは、保育所等の子育てに関する環境が以前から整備されており、保育所等への支援を積極的に行っていること、平成</a:t>
          </a:r>
          <a:r>
            <a:rPr kumimoji="1" lang="en-US" altLang="ja-JP" sz="950" b="0" i="0" baseline="0">
              <a:solidFill>
                <a:sysClr val="windowText" lastClr="000000"/>
              </a:solidFill>
              <a:effectLst/>
              <a:latin typeface="+mn-lt"/>
              <a:ea typeface="+mn-ea"/>
              <a:cs typeface="+mn-cs"/>
            </a:rPr>
            <a:t>28</a:t>
          </a:r>
          <a:r>
            <a:rPr kumimoji="1" lang="ja-JP" altLang="ja-JP" sz="950" b="0" i="0" baseline="0">
              <a:solidFill>
                <a:sysClr val="windowText" lastClr="000000"/>
              </a:solidFill>
              <a:effectLst/>
              <a:latin typeface="+mn-lt"/>
              <a:ea typeface="+mn-ea"/>
              <a:cs typeface="+mn-cs"/>
            </a:rPr>
            <a:t>年度に町内</a:t>
          </a:r>
          <a:r>
            <a:rPr kumimoji="1" lang="en-US" altLang="ja-JP" sz="950" b="0" i="0" baseline="0">
              <a:solidFill>
                <a:sysClr val="windowText" lastClr="000000"/>
              </a:solidFill>
              <a:effectLst/>
              <a:latin typeface="+mn-lt"/>
              <a:ea typeface="+mn-ea"/>
              <a:cs typeface="+mn-cs"/>
            </a:rPr>
            <a:t>2</a:t>
          </a:r>
          <a:r>
            <a:rPr kumimoji="1" lang="ja-JP" altLang="ja-JP" sz="950" b="0" i="0" baseline="0">
              <a:solidFill>
                <a:sysClr val="windowText" lastClr="000000"/>
              </a:solidFill>
              <a:effectLst/>
              <a:latin typeface="+mn-lt"/>
              <a:ea typeface="+mn-ea"/>
              <a:cs typeface="+mn-cs"/>
            </a:rPr>
            <a:t>園の認定こども園移行支援を行ったためである。また、障害者自立総合支援制度の定着によって、平成</a:t>
          </a:r>
          <a:r>
            <a:rPr kumimoji="1" lang="en-US" altLang="ja-JP" sz="950" b="0" i="0" baseline="0">
              <a:solidFill>
                <a:sysClr val="windowText" lastClr="000000"/>
              </a:solidFill>
              <a:effectLst/>
              <a:latin typeface="+mn-lt"/>
              <a:ea typeface="+mn-ea"/>
              <a:cs typeface="+mn-cs"/>
            </a:rPr>
            <a:t>26</a:t>
          </a:r>
          <a:r>
            <a:rPr kumimoji="1" lang="ja-JP" altLang="ja-JP" sz="950" b="0" i="0" baseline="0">
              <a:solidFill>
                <a:sysClr val="windowText" lastClr="000000"/>
              </a:solidFill>
              <a:effectLst/>
              <a:latin typeface="+mn-lt"/>
              <a:ea typeface="+mn-ea"/>
              <a:cs typeface="+mn-cs"/>
            </a:rPr>
            <a:t>年度以降の扶助費の伸びが著しくなってきているため、漫然とした肥大化を招くことないよう、今後において適正な運用をしていく必要がある。</a:t>
          </a:r>
          <a:endParaRPr lang="ja-JP" altLang="ja-JP" sz="95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長崎県波佐見町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14,239
56.00
10,823,950
10,577,203
36,289
3,901,574
6,585,197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24257</xdr:rowOff>
    </xdr:from>
    <xdr:to>
      <xdr:col>24</xdr:col>
      <xdr:colOff>63500</xdr:colOff>
      <xdr:row>37</xdr:row>
      <xdr:rowOff>73978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7907"/>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24257</xdr:rowOff>
    </xdr:from>
    <xdr:to>
      <xdr:col>19</xdr:col>
      <xdr:colOff>177800</xdr:colOff>
      <xdr:row>37</xdr:row>
      <xdr:rowOff>142558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67907"/>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120650</xdr:rowOff>
    </xdr:from>
    <xdr:to>
      <xdr:col>15</xdr:col>
      <xdr:colOff>50800</xdr:colOff>
      <xdr:row>37</xdr:row>
      <xdr:rowOff>142558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64300"/>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120650</xdr:rowOff>
    </xdr:from>
    <xdr:to>
      <xdr:col>10</xdr:col>
      <xdr:colOff>114300</xdr:colOff>
      <xdr:row>37</xdr:row>
      <xdr:rowOff>138557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430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134620</xdr:rowOff>
    </xdr:from>
    <xdr:to>
      <xdr:col>10</xdr:col>
      <xdr:colOff>165100</xdr:colOff>
      <xdr:row>36</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81297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165862</xdr:rowOff>
    </xdr:from>
    <xdr:to>
      <xdr:col>6</xdr:col>
      <xdr:colOff>38100</xdr:colOff>
      <xdr:row>36</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112539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23178</xdr:rowOff>
    </xdr:from>
    <xdr:to>
      <xdr:col>24</xdr:col>
      <xdr:colOff>114300</xdr:colOff>
      <xdr:row>37</xdr:row>
      <xdr:rowOff>124778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144907</xdr:rowOff>
    </xdr:from>
    <xdr:to>
      <xdr:col>20</xdr:col>
      <xdr:colOff>38100</xdr:colOff>
      <xdr:row>37</xdr:row>
      <xdr:rowOff>75057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66184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91758</xdr:rowOff>
    </xdr:from>
    <xdr:to>
      <xdr:col>15</xdr:col>
      <xdr:colOff>101600</xdr:colOff>
      <xdr:row>38</xdr:row>
      <xdr:rowOff>21907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13034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69850</xdr:rowOff>
    </xdr:from>
    <xdr:to>
      <xdr:col>10</xdr:col>
      <xdr:colOff>165100</xdr:colOff>
      <xdr:row>38</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162577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87757</xdr:rowOff>
    </xdr:from>
    <xdr:to>
      <xdr:col>6</xdr:col>
      <xdr:colOff>38100</xdr:colOff>
      <xdr:row>38</xdr:row>
      <xdr:rowOff>17907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9034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161626</xdr:rowOff>
    </xdr:from>
    <xdr:to>
      <xdr:col>24</xdr:col>
      <xdr:colOff>63500</xdr:colOff>
      <xdr:row>55</xdr:row>
      <xdr:rowOff>78830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19926"/>
          <a:ext cx="838200" cy="8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11605</xdr:rowOff>
    </xdr:from>
    <xdr:to>
      <xdr:col>19</xdr:col>
      <xdr:colOff>177800</xdr:colOff>
      <xdr:row>55</xdr:row>
      <xdr:rowOff>78830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69905"/>
          <a:ext cx="889000" cy="23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11605</xdr:rowOff>
    </xdr:from>
    <xdr:to>
      <xdr:col>15</xdr:col>
      <xdr:colOff>50800</xdr:colOff>
      <xdr:row>56</xdr:row>
      <xdr:rowOff>139530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69905"/>
          <a:ext cx="889000" cy="47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160289</xdr:rowOff>
    </xdr:from>
    <xdr:to>
      <xdr:col>15</xdr:col>
      <xdr:colOff>101600</xdr:colOff>
      <xdr:row>55</xdr:row>
      <xdr:rowOff>90439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81566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1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139530</xdr:rowOff>
    </xdr:from>
    <xdr:to>
      <xdr:col>10</xdr:col>
      <xdr:colOff>114300</xdr:colOff>
      <xdr:row>57</xdr:row>
      <xdr:rowOff>82014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40730"/>
          <a:ext cx="889000" cy="1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28350</xdr:rowOff>
    </xdr:from>
    <xdr:to>
      <xdr:col>10</xdr:col>
      <xdr:colOff>165100</xdr:colOff>
      <xdr:row>57</xdr:row>
      <xdr:rowOff>129950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121077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9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41818</xdr:rowOff>
    </xdr:from>
    <xdr:to>
      <xdr:col>6</xdr:col>
      <xdr:colOff>38100</xdr:colOff>
      <xdr:row>57</xdr:row>
      <xdr:rowOff>143418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134545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110826</xdr:rowOff>
    </xdr:from>
    <xdr:to>
      <xdr:col>24</xdr:col>
      <xdr:colOff>114300</xdr:colOff>
      <xdr:row>55</xdr:row>
      <xdr:rowOff>40976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133703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2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28030</xdr:rowOff>
    </xdr:from>
    <xdr:to>
      <xdr:col>20</xdr:col>
      <xdr:colOff>38100</xdr:colOff>
      <xdr:row>55</xdr:row>
      <xdr:rowOff>129630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146157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3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132255</xdr:rowOff>
    </xdr:from>
    <xdr:to>
      <xdr:col>15</xdr:col>
      <xdr:colOff>101600</xdr:colOff>
      <xdr:row>54</xdr:row>
      <xdr:rowOff>62405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78932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9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88730</xdr:rowOff>
    </xdr:from>
    <xdr:to>
      <xdr:col>10</xdr:col>
      <xdr:colOff>165100</xdr:colOff>
      <xdr:row>57</xdr:row>
      <xdr:rowOff>18880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35407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31214</xdr:rowOff>
    </xdr:from>
    <xdr:to>
      <xdr:col>6</xdr:col>
      <xdr:colOff>38100</xdr:colOff>
      <xdr:row>57</xdr:row>
      <xdr:rowOff>132814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149341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7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38643</xdr:rowOff>
    </xdr:from>
    <xdr:to>
      <xdr:col>24</xdr:col>
      <xdr:colOff>63500</xdr:colOff>
      <xdr:row>75</xdr:row>
      <xdr:rowOff>105509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97393"/>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38643</xdr:rowOff>
    </xdr:from>
    <xdr:to>
      <xdr:col>19</xdr:col>
      <xdr:colOff>177800</xdr:colOff>
      <xdr:row>76</xdr:row>
      <xdr:rowOff>111719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7393"/>
          <a:ext cx="889000" cy="2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111719</xdr:rowOff>
    </xdr:from>
    <xdr:to>
      <xdr:col>15</xdr:col>
      <xdr:colOff>50800</xdr:colOff>
      <xdr:row>76</xdr:row>
      <xdr:rowOff>144996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1919"/>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113688</xdr:rowOff>
    </xdr:from>
    <xdr:to>
      <xdr:col>15</xdr:col>
      <xdr:colOff>101600</xdr:colOff>
      <xdr:row>77</xdr:row>
      <xdr:rowOff>43838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34965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144996</xdr:rowOff>
    </xdr:from>
    <xdr:to>
      <xdr:col>10</xdr:col>
      <xdr:colOff>114300</xdr:colOff>
      <xdr:row>77</xdr:row>
      <xdr:rowOff>27305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5196"/>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79168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54709</xdr:rowOff>
    </xdr:from>
    <xdr:to>
      <xdr:col>24</xdr:col>
      <xdr:colOff>114300</xdr:colOff>
      <xdr:row>75</xdr:row>
      <xdr:rowOff>156310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3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33136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159293</xdr:rowOff>
    </xdr:from>
    <xdr:to>
      <xdr:col>20</xdr:col>
      <xdr:colOff>38100</xdr:colOff>
      <xdr:row>75</xdr:row>
      <xdr:rowOff>89443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80570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3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60919</xdr:rowOff>
    </xdr:from>
    <xdr:to>
      <xdr:col>15</xdr:col>
      <xdr:colOff>101600</xdr:colOff>
      <xdr:row>76</xdr:row>
      <xdr:rowOff>162519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6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94196</xdr:rowOff>
    </xdr:from>
    <xdr:to>
      <xdr:col>10</xdr:col>
      <xdr:colOff>165100</xdr:colOff>
      <xdr:row>77</xdr:row>
      <xdr:rowOff>24346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40873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147955</xdr:rowOff>
    </xdr:from>
    <xdr:to>
      <xdr:col>6</xdr:col>
      <xdr:colOff>38100</xdr:colOff>
      <xdr:row>77</xdr:row>
      <xdr:rowOff>78105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94632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5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163931</xdr:rowOff>
    </xdr:from>
    <xdr:to>
      <xdr:col>24</xdr:col>
      <xdr:colOff>63500</xdr:colOff>
      <xdr:row>97</xdr:row>
      <xdr:rowOff>168320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94581"/>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163931</xdr:rowOff>
    </xdr:from>
    <xdr:to>
      <xdr:col>19</xdr:col>
      <xdr:colOff>177800</xdr:colOff>
      <xdr:row>98</xdr:row>
      <xdr:rowOff>37351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94581"/>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37351</xdr:rowOff>
    </xdr:from>
    <xdr:to>
      <xdr:col>15</xdr:col>
      <xdr:colOff>50800</xdr:colOff>
      <xdr:row>98</xdr:row>
      <xdr:rowOff>48840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39451"/>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24842</xdr:rowOff>
    </xdr:from>
    <xdr:to>
      <xdr:col>15</xdr:col>
      <xdr:colOff>101600</xdr:colOff>
      <xdr:row>97</xdr:row>
      <xdr:rowOff>126442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142969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39394</xdr:rowOff>
    </xdr:from>
    <xdr:to>
      <xdr:col>10</xdr:col>
      <xdr:colOff>114300</xdr:colOff>
      <xdr:row>98</xdr:row>
      <xdr:rowOff>48840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41494"/>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35623</xdr:rowOff>
    </xdr:from>
    <xdr:to>
      <xdr:col>10</xdr:col>
      <xdr:colOff>165100</xdr:colOff>
      <xdr:row>97</xdr:row>
      <xdr:rowOff>137223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153750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46312</xdr:rowOff>
    </xdr:from>
    <xdr:to>
      <xdr:col>6</xdr:col>
      <xdr:colOff>38100</xdr:colOff>
      <xdr:row>97</xdr:row>
      <xdr:rowOff>147912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164439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117520</xdr:rowOff>
    </xdr:from>
    <xdr:to>
      <xdr:col>24</xdr:col>
      <xdr:colOff>114300</xdr:colOff>
      <xdr:row>98</xdr:row>
      <xdr:rowOff>47670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32447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113131</xdr:rowOff>
    </xdr:from>
    <xdr:to>
      <xdr:col>20</xdr:col>
      <xdr:colOff>38100</xdr:colOff>
      <xdr:row>98</xdr:row>
      <xdr:rowOff>43281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34408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158001</xdr:rowOff>
    </xdr:from>
    <xdr:to>
      <xdr:col>15</xdr:col>
      <xdr:colOff>101600</xdr:colOff>
      <xdr:row>98</xdr:row>
      <xdr:rowOff>88151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79278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169490</xdr:rowOff>
    </xdr:from>
    <xdr:to>
      <xdr:col>10</xdr:col>
      <xdr:colOff>165100</xdr:colOff>
      <xdr:row>98</xdr:row>
      <xdr:rowOff>99640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90767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160044</xdr:rowOff>
    </xdr:from>
    <xdr:to>
      <xdr:col>6</xdr:col>
      <xdr:colOff>38100</xdr:colOff>
      <xdr:row>98</xdr:row>
      <xdr:rowOff>90194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81321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45648</xdr:rowOff>
    </xdr:from>
    <xdr:to>
      <xdr:col>55</xdr:col>
      <xdr:colOff>0</xdr:colOff>
      <xdr:row>38</xdr:row>
      <xdr:rowOff>133495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60748"/>
          <a:ext cx="8382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133495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4337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128270</xdr:rowOff>
    </xdr:from>
    <xdr:to>
      <xdr:col>45</xdr:col>
      <xdr:colOff>177800</xdr:colOff>
      <xdr:row>38</xdr:row>
      <xdr:rowOff>131209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337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108729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145905</xdr:rowOff>
    </xdr:from>
    <xdr:to>
      <xdr:col>41</xdr:col>
      <xdr:colOff>50800</xdr:colOff>
      <xdr:row>38</xdr:row>
      <xdr:rowOff>131209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89555"/>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159439</xdr:rowOff>
    </xdr:from>
    <xdr:to>
      <xdr:col>36</xdr:col>
      <xdr:colOff>165100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80716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166298</xdr:rowOff>
    </xdr:from>
    <xdr:to>
      <xdr:col>55</xdr:col>
      <xdr:colOff>50800</xdr:colOff>
      <xdr:row>38</xdr:row>
      <xdr:rowOff>96448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17725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82695</xdr:rowOff>
    </xdr:from>
    <xdr:to>
      <xdr:col>50</xdr:col>
      <xdr:colOff>165100</xdr:colOff>
      <xdr:row>39</xdr:row>
      <xdr:rowOff>12845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9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170197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80409</xdr:rowOff>
    </xdr:from>
    <xdr:to>
      <xdr:col>41</xdr:col>
      <xdr:colOff>101600</xdr:colOff>
      <xdr:row>39</xdr:row>
      <xdr:rowOff>10559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1686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95105</xdr:rowOff>
    </xdr:from>
    <xdr:to>
      <xdr:col>36</xdr:col>
      <xdr:colOff>165100</xdr:colOff>
      <xdr:row>38</xdr:row>
      <xdr:rowOff>25255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41782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61214</xdr:rowOff>
    </xdr:from>
    <xdr:to>
      <xdr:col>55</xdr:col>
      <xdr:colOff>0</xdr:colOff>
      <xdr:row>58</xdr:row>
      <xdr:rowOff>101874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05314"/>
          <a:ext cx="838200" cy="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78511</xdr:rowOff>
    </xdr:from>
    <xdr:to>
      <xdr:col>50</xdr:col>
      <xdr:colOff>114300</xdr:colOff>
      <xdr:row>58</xdr:row>
      <xdr:rowOff>101874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22611"/>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78511</xdr:rowOff>
    </xdr:from>
    <xdr:to>
      <xdr:col>45</xdr:col>
      <xdr:colOff>177800</xdr:colOff>
      <xdr:row>58</xdr:row>
      <xdr:rowOff>79723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2611"/>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79723</xdr:rowOff>
    </xdr:from>
    <xdr:to>
      <xdr:col>41</xdr:col>
      <xdr:colOff>50800</xdr:colOff>
      <xdr:row>58</xdr:row>
      <xdr:rowOff>103063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23823"/>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10414</xdr:rowOff>
    </xdr:from>
    <xdr:to>
      <xdr:col>55</xdr:col>
      <xdr:colOff>50800</xdr:colOff>
      <xdr:row>58</xdr:row>
      <xdr:rowOff>112014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160291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51074</xdr:rowOff>
    </xdr:from>
    <xdr:to>
      <xdr:col>50</xdr:col>
      <xdr:colOff>165100</xdr:colOff>
      <xdr:row>58</xdr:row>
      <xdr:rowOff>152674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143801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27711</xdr:rowOff>
    </xdr:from>
    <xdr:to>
      <xdr:col>46</xdr:col>
      <xdr:colOff>38100</xdr:colOff>
      <xdr:row>58</xdr:row>
      <xdr:rowOff>129311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120438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28923</xdr:rowOff>
    </xdr:from>
    <xdr:to>
      <xdr:col>41</xdr:col>
      <xdr:colOff>101600</xdr:colOff>
      <xdr:row>58</xdr:row>
      <xdr:rowOff>130523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121650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52263</xdr:rowOff>
    </xdr:from>
    <xdr:to>
      <xdr:col>36</xdr:col>
      <xdr:colOff>165100</xdr:colOff>
      <xdr:row>58</xdr:row>
      <xdr:rowOff>153863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144990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46583</xdr:rowOff>
    </xdr:from>
    <xdr:to>
      <xdr:col>55</xdr:col>
      <xdr:colOff>0</xdr:colOff>
      <xdr:row>76</xdr:row>
      <xdr:rowOff>137033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76783"/>
          <a:ext cx="8382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35497</xdr:rowOff>
    </xdr:from>
    <xdr:to>
      <xdr:col>50</xdr:col>
      <xdr:colOff>114300</xdr:colOff>
      <xdr:row>76</xdr:row>
      <xdr:rowOff>46583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65697"/>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35497</xdr:rowOff>
    </xdr:from>
    <xdr:to>
      <xdr:col>45</xdr:col>
      <xdr:colOff>177800</xdr:colOff>
      <xdr:row>78</xdr:row>
      <xdr:rowOff>14300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65697"/>
          <a:ext cx="889000" cy="3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111709</xdr:rowOff>
    </xdr:from>
    <xdr:to>
      <xdr:col>46</xdr:col>
      <xdr:colOff>38100</xdr:colOff>
      <xdr:row>77</xdr:row>
      <xdr:rowOff>41859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32986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147549</xdr:rowOff>
    </xdr:from>
    <xdr:to>
      <xdr:col>41</xdr:col>
      <xdr:colOff>50800</xdr:colOff>
      <xdr:row>78</xdr:row>
      <xdr:rowOff>14300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49199"/>
          <a:ext cx="889000" cy="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88112</xdr:rowOff>
    </xdr:from>
    <xdr:to>
      <xdr:col>41</xdr:col>
      <xdr:colOff>101600</xdr:colOff>
      <xdr:row>78</xdr:row>
      <xdr:rowOff>18262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34789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117272</xdr:rowOff>
    </xdr:from>
    <xdr:to>
      <xdr:col>36</xdr:col>
      <xdr:colOff>165100</xdr:colOff>
      <xdr:row>78</xdr:row>
      <xdr:rowOff>47422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38549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86233</xdr:rowOff>
    </xdr:from>
    <xdr:to>
      <xdr:col>55</xdr:col>
      <xdr:colOff>50800</xdr:colOff>
      <xdr:row>77</xdr:row>
      <xdr:rowOff>16383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109110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167233</xdr:rowOff>
    </xdr:from>
    <xdr:to>
      <xdr:col>50</xdr:col>
      <xdr:colOff>165100</xdr:colOff>
      <xdr:row>76</xdr:row>
      <xdr:rowOff>97383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113911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156147</xdr:rowOff>
    </xdr:from>
    <xdr:to>
      <xdr:col>46</xdr:col>
      <xdr:colOff>38100</xdr:colOff>
      <xdr:row>76</xdr:row>
      <xdr:rowOff>86297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102823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134950</xdr:rowOff>
    </xdr:from>
    <xdr:to>
      <xdr:col>41</xdr:col>
      <xdr:colOff>101600</xdr:colOff>
      <xdr:row>78</xdr:row>
      <xdr:rowOff>65100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56227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96749</xdr:rowOff>
    </xdr:from>
    <xdr:to>
      <xdr:col>36</xdr:col>
      <xdr:colOff>165100</xdr:colOff>
      <xdr:row>78</xdr:row>
      <xdr:rowOff>26899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43426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20594</xdr:rowOff>
    </xdr:from>
    <xdr:to>
      <xdr:col>55</xdr:col>
      <xdr:colOff>0</xdr:colOff>
      <xdr:row>96</xdr:row>
      <xdr:rowOff>65171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79794"/>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20594</xdr:rowOff>
    </xdr:from>
    <xdr:to>
      <xdr:col>50</xdr:col>
      <xdr:colOff>114300</xdr:colOff>
      <xdr:row>96</xdr:row>
      <xdr:rowOff>60736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79794"/>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60736</xdr:rowOff>
    </xdr:from>
    <xdr:to>
      <xdr:col>45</xdr:col>
      <xdr:colOff>177800</xdr:colOff>
      <xdr:row>96</xdr:row>
      <xdr:rowOff>133969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19936"/>
          <a:ext cx="889000" cy="7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103005</xdr:rowOff>
    </xdr:from>
    <xdr:to>
      <xdr:col>46</xdr:col>
      <xdr:colOff>38100</xdr:colOff>
      <xdr:row>96</xdr:row>
      <xdr:rowOff>33155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9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49682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133969</xdr:rowOff>
    </xdr:from>
    <xdr:to>
      <xdr:col>41</xdr:col>
      <xdr:colOff>50800</xdr:colOff>
      <xdr:row>96</xdr:row>
      <xdr:rowOff>142825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93169"/>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68418</xdr:rowOff>
    </xdr:from>
    <xdr:to>
      <xdr:col>41</xdr:col>
      <xdr:colOff>101600</xdr:colOff>
      <xdr:row>95</xdr:row>
      <xdr:rowOff>170018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5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15095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6866</xdr:rowOff>
    </xdr:from>
    <xdr:to>
      <xdr:col>36</xdr:col>
      <xdr:colOff>165100</xdr:colOff>
      <xdr:row>95</xdr:row>
      <xdr:rowOff>108466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2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124993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0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14371</xdr:rowOff>
    </xdr:from>
    <xdr:to>
      <xdr:col>55</xdr:col>
      <xdr:colOff>50800</xdr:colOff>
      <xdr:row>96</xdr:row>
      <xdr:rowOff>115971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164248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141244</xdr:rowOff>
    </xdr:from>
    <xdr:to>
      <xdr:col>50</xdr:col>
      <xdr:colOff>165100</xdr:colOff>
      <xdr:row>96</xdr:row>
      <xdr:rowOff>71394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87921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9936</xdr:rowOff>
    </xdr:from>
    <xdr:to>
      <xdr:col>46</xdr:col>
      <xdr:colOff>38100</xdr:colOff>
      <xdr:row>96</xdr:row>
      <xdr:rowOff>111536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102663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83169</xdr:rowOff>
    </xdr:from>
    <xdr:to>
      <xdr:col>41</xdr:col>
      <xdr:colOff>101600</xdr:colOff>
      <xdr:row>97</xdr:row>
      <xdr:rowOff>13319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3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92025</xdr:rowOff>
    </xdr:from>
    <xdr:to>
      <xdr:col>36</xdr:col>
      <xdr:colOff>165100</xdr:colOff>
      <xdr:row>97</xdr:row>
      <xdr:rowOff>22175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13302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138149</xdr:rowOff>
    </xdr:from>
    <xdr:to>
      <xdr:col>85</xdr:col>
      <xdr:colOff>127000</xdr:colOff>
      <xdr:row>38</xdr:row>
      <xdr:rowOff>3291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81799"/>
          <a:ext cx="8382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169892</xdr:rowOff>
    </xdr:from>
    <xdr:to>
      <xdr:col>81</xdr:col>
      <xdr:colOff>50800</xdr:colOff>
      <xdr:row>38</xdr:row>
      <xdr:rowOff>3291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70642"/>
          <a:ext cx="889000" cy="3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169892</xdr:rowOff>
    </xdr:from>
    <xdr:to>
      <xdr:col>76</xdr:col>
      <xdr:colOff>114300</xdr:colOff>
      <xdr:row>37</xdr:row>
      <xdr:rowOff>158070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70642"/>
          <a:ext cx="889000" cy="3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61289</xdr:rowOff>
    </xdr:from>
    <xdr:to>
      <xdr:col>76</xdr:col>
      <xdr:colOff>165100</xdr:colOff>
      <xdr:row>36</xdr:row>
      <xdr:rowOff>162889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158070</xdr:rowOff>
    </xdr:from>
    <xdr:to>
      <xdr:col>71</xdr:col>
      <xdr:colOff>177800</xdr:colOff>
      <xdr:row>38</xdr:row>
      <xdr:rowOff>3487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01720"/>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81242</xdr:rowOff>
    </xdr:from>
    <xdr:to>
      <xdr:col>72</xdr:col>
      <xdr:colOff>38100</xdr:colOff>
      <xdr:row>37</xdr:row>
      <xdr:rowOff>11392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27919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154427</xdr:rowOff>
    </xdr:from>
    <xdr:to>
      <xdr:col>67</xdr:col>
      <xdr:colOff>101600</xdr:colOff>
      <xdr:row>37</xdr:row>
      <xdr:rowOff>84577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101104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87349</xdr:rowOff>
    </xdr:from>
    <xdr:to>
      <xdr:col>85</xdr:col>
      <xdr:colOff>177800</xdr:colOff>
      <xdr:row>38</xdr:row>
      <xdr:rowOff>17499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2276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123941</xdr:rowOff>
    </xdr:from>
    <xdr:to>
      <xdr:col>81</xdr:col>
      <xdr:colOff>101600</xdr:colOff>
      <xdr:row>38</xdr:row>
      <xdr:rowOff>54091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6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45218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119092</xdr:rowOff>
    </xdr:from>
    <xdr:to>
      <xdr:col>76</xdr:col>
      <xdr:colOff>165100</xdr:colOff>
      <xdr:row>36</xdr:row>
      <xdr:rowOff>49242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65769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107270</xdr:rowOff>
    </xdr:from>
    <xdr:to>
      <xdr:col>72</xdr:col>
      <xdr:colOff>38100</xdr:colOff>
      <xdr:row>38</xdr:row>
      <xdr:rowOff>37419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09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28546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4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124137</xdr:rowOff>
    </xdr:from>
    <xdr:to>
      <xdr:col>67</xdr:col>
      <xdr:colOff>101600</xdr:colOff>
      <xdr:row>38</xdr:row>
      <xdr:rowOff>54287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45414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139714</xdr:rowOff>
    </xdr:from>
    <xdr:to>
      <xdr:col>85</xdr:col>
      <xdr:colOff>127000</xdr:colOff>
      <xdr:row>57</xdr:row>
      <xdr:rowOff>1598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40914"/>
          <a:ext cx="838200" cy="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127799</xdr:rowOff>
    </xdr:from>
    <xdr:to>
      <xdr:col>81</xdr:col>
      <xdr:colOff>50800</xdr:colOff>
      <xdr:row>57</xdr:row>
      <xdr:rowOff>1598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28999"/>
          <a:ext cx="889000" cy="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127799</xdr:rowOff>
    </xdr:from>
    <xdr:to>
      <xdr:col>76</xdr:col>
      <xdr:colOff>114300</xdr:colOff>
      <xdr:row>56</xdr:row>
      <xdr:rowOff>142809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28999"/>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142809</xdr:rowOff>
    </xdr:from>
    <xdr:to>
      <xdr:col>71</xdr:col>
      <xdr:colOff>177800</xdr:colOff>
      <xdr:row>57</xdr:row>
      <xdr:rowOff>103133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44009"/>
          <a:ext cx="889000" cy="1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88914</xdr:rowOff>
    </xdr:from>
    <xdr:to>
      <xdr:col>85</xdr:col>
      <xdr:colOff>177800</xdr:colOff>
      <xdr:row>57</xdr:row>
      <xdr:rowOff>19064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111791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4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122248</xdr:rowOff>
    </xdr:from>
    <xdr:to>
      <xdr:col>81</xdr:col>
      <xdr:colOff>101600</xdr:colOff>
      <xdr:row>57</xdr:row>
      <xdr:rowOff>52398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43525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76999</xdr:rowOff>
    </xdr:from>
    <xdr:to>
      <xdr:col>76</xdr:col>
      <xdr:colOff>165100</xdr:colOff>
      <xdr:row>57</xdr:row>
      <xdr:rowOff>7149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23676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92009</xdr:rowOff>
    </xdr:from>
    <xdr:to>
      <xdr:col>72</xdr:col>
      <xdr:colOff>38100</xdr:colOff>
      <xdr:row>57</xdr:row>
      <xdr:rowOff>22159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38686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6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52333</xdr:rowOff>
    </xdr:from>
    <xdr:to>
      <xdr:col>67</xdr:col>
      <xdr:colOff>101600</xdr:colOff>
      <xdr:row>57</xdr:row>
      <xdr:rowOff>153933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145060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147339</xdr:rowOff>
    </xdr:from>
    <xdr:to>
      <xdr:col>85</xdr:col>
      <xdr:colOff>127000</xdr:colOff>
      <xdr:row>77</xdr:row>
      <xdr:rowOff>165608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2834639"/>
          <a:ext cx="838200" cy="53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165608</xdr:rowOff>
    </xdr:from>
    <xdr:to>
      <xdr:col>81</xdr:col>
      <xdr:colOff>50800</xdr:colOff>
      <xdr:row>79</xdr:row>
      <xdr:rowOff>19856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367258"/>
          <a:ext cx="889000" cy="19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11779</xdr:rowOff>
    </xdr:from>
    <xdr:to>
      <xdr:col>76</xdr:col>
      <xdr:colOff>114300</xdr:colOff>
      <xdr:row>79</xdr:row>
      <xdr:rowOff>19856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5632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38018</xdr:rowOff>
    </xdr:from>
    <xdr:to>
      <xdr:col>76</xdr:col>
      <xdr:colOff>165100</xdr:colOff>
      <xdr:row>77</xdr:row>
      <xdr:rowOff>139618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156145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131108</xdr:rowOff>
    </xdr:from>
    <xdr:to>
      <xdr:col>71</xdr:col>
      <xdr:colOff>177800</xdr:colOff>
      <xdr:row>79</xdr:row>
      <xdr:rowOff>11779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0420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78880</xdr:rowOff>
    </xdr:from>
    <xdr:to>
      <xdr:col>72</xdr:col>
      <xdr:colOff>38100</xdr:colOff>
      <xdr:row>78</xdr:row>
      <xdr:rowOff>9030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25557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160299</xdr:rowOff>
    </xdr:from>
    <xdr:to>
      <xdr:col>67</xdr:col>
      <xdr:colOff>101600</xdr:colOff>
      <xdr:row>78</xdr:row>
      <xdr:rowOff>90449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106976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96539</xdr:rowOff>
    </xdr:from>
    <xdr:to>
      <xdr:col>85</xdr:col>
      <xdr:colOff>177800</xdr:colOff>
      <xdr:row>75</xdr:row>
      <xdr:rowOff>26689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27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119416</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6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114808</xdr:rowOff>
    </xdr:from>
    <xdr:to>
      <xdr:col>81</xdr:col>
      <xdr:colOff>101600</xdr:colOff>
      <xdr:row>78</xdr:row>
      <xdr:rowOff>44958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61485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0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140506</xdr:rowOff>
    </xdr:from>
    <xdr:to>
      <xdr:col>76</xdr:col>
      <xdr:colOff>165100</xdr:colOff>
      <xdr:row>79</xdr:row>
      <xdr:rowOff>70656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61783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60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132429</xdr:rowOff>
    </xdr:from>
    <xdr:to>
      <xdr:col>72</xdr:col>
      <xdr:colOff>38100</xdr:colOff>
      <xdr:row>79</xdr:row>
      <xdr:rowOff>62579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53706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9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80308</xdr:rowOff>
    </xdr:from>
    <xdr:to>
      <xdr:col>67</xdr:col>
      <xdr:colOff>101600</xdr:colOff>
      <xdr:row>79</xdr:row>
      <xdr:rowOff>10458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1585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96882</xdr:rowOff>
    </xdr:from>
    <xdr:to>
      <xdr:col>85</xdr:col>
      <xdr:colOff>127000</xdr:colOff>
      <xdr:row>97</xdr:row>
      <xdr:rowOff>98118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27532"/>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96464</xdr:rowOff>
    </xdr:from>
    <xdr:to>
      <xdr:col>81</xdr:col>
      <xdr:colOff>50800</xdr:colOff>
      <xdr:row>97</xdr:row>
      <xdr:rowOff>96882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27114"/>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76332</xdr:rowOff>
    </xdr:from>
    <xdr:to>
      <xdr:col>76</xdr:col>
      <xdr:colOff>114300</xdr:colOff>
      <xdr:row>97</xdr:row>
      <xdr:rowOff>96464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06982"/>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54333</xdr:rowOff>
    </xdr:from>
    <xdr:to>
      <xdr:col>71</xdr:col>
      <xdr:colOff>177800</xdr:colOff>
      <xdr:row>97</xdr:row>
      <xdr:rowOff>76332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84983"/>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47318</xdr:rowOff>
    </xdr:from>
    <xdr:to>
      <xdr:col>85</xdr:col>
      <xdr:colOff>177800</xdr:colOff>
      <xdr:row>97</xdr:row>
      <xdr:rowOff>148918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25745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5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46082</xdr:rowOff>
    </xdr:from>
    <xdr:to>
      <xdr:col>81</xdr:col>
      <xdr:colOff>101600</xdr:colOff>
      <xdr:row>97</xdr:row>
      <xdr:rowOff>147682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138809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45664</xdr:rowOff>
    </xdr:from>
    <xdr:to>
      <xdr:col>76</xdr:col>
      <xdr:colOff>165100</xdr:colOff>
      <xdr:row>97</xdr:row>
      <xdr:rowOff>147264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138391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25532</xdr:rowOff>
    </xdr:from>
    <xdr:to>
      <xdr:col>72</xdr:col>
      <xdr:colOff>38100</xdr:colOff>
      <xdr:row>97</xdr:row>
      <xdr:rowOff>127132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118259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4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3533</xdr:rowOff>
    </xdr:from>
    <xdr:to>
      <xdr:col>67</xdr:col>
      <xdr:colOff>101600</xdr:colOff>
      <xdr:row>97</xdr:row>
      <xdr:rowOff>105133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96260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55118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5712968"/>
          <a:ext cx="838200" cy="10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55118</xdr:rowOff>
    </xdr:from>
    <xdr:to>
      <xdr:col>111</xdr:col>
      <xdr:colOff>177800</xdr:colOff>
      <xdr:row>34</xdr:row>
      <xdr:rowOff>13970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571296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170197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13970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5843270"/>
          <a:ext cx="889000" cy="88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134620</xdr:rowOff>
    </xdr:from>
    <xdr:to>
      <xdr:col>107</xdr:col>
      <xdr:colOff>101600</xdr:colOff>
      <xdr:row>38</xdr:row>
      <xdr:rowOff>64770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55897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111015</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4318</xdr:rowOff>
    </xdr:from>
    <xdr:to>
      <xdr:col>112</xdr:col>
      <xdr:colOff>38100</xdr:colOff>
      <xdr:row>33</xdr:row>
      <xdr:rowOff>105918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122445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134620</xdr:rowOff>
    </xdr:from>
    <xdr:to>
      <xdr:col>107</xdr:col>
      <xdr:colOff>101600</xdr:colOff>
      <xdr:row>34</xdr:row>
      <xdr:rowOff>64770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81297</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本町の歳出決算総額は</a:t>
          </a:r>
          <a:r>
            <a:rPr kumimoji="1" lang="en-US" altLang="ja-JP" sz="1100" b="0" i="0" baseline="0">
              <a:solidFill>
                <a:sysClr val="windowText" lastClr="000000"/>
              </a:solidFill>
              <a:effectLst/>
              <a:latin typeface="+mn-lt"/>
              <a:ea typeface="+mn-ea"/>
              <a:cs typeface="+mn-cs"/>
            </a:rPr>
            <a:t>105</a:t>
          </a:r>
          <a:r>
            <a:rPr kumimoji="1" lang="ja-JP" altLang="ja-JP" sz="1100" b="0" i="0" baseline="0">
              <a:solidFill>
                <a:sysClr val="windowText" lastClr="000000"/>
              </a:solidFill>
              <a:effectLst/>
              <a:latin typeface="+mn-lt"/>
              <a:ea typeface="+mn-ea"/>
              <a:cs typeface="+mn-cs"/>
            </a:rPr>
            <a:t>億</a:t>
          </a:r>
          <a:r>
            <a:rPr kumimoji="1" lang="en-US" altLang="ja-JP" sz="1100" b="0" i="0" baseline="0">
              <a:solidFill>
                <a:sysClr val="windowText" lastClr="000000"/>
              </a:solidFill>
              <a:effectLst/>
              <a:latin typeface="+mn-lt"/>
              <a:ea typeface="+mn-ea"/>
              <a:cs typeface="+mn-cs"/>
            </a:rPr>
            <a:t>77</a:t>
          </a:r>
          <a:r>
            <a:rPr kumimoji="1" lang="ja-JP" altLang="ja-JP" sz="1100" b="0" i="0" baseline="0">
              <a:solidFill>
                <a:sysClr val="windowText" lastClr="000000"/>
              </a:solidFill>
              <a:effectLst/>
              <a:latin typeface="+mn-lt"/>
              <a:ea typeface="+mn-ea"/>
              <a:cs typeface="+mn-cs"/>
            </a:rPr>
            <a:t>百万円で、目的別構成比の主なものとして総務費</a:t>
          </a:r>
          <a:r>
            <a:rPr kumimoji="1" lang="en-US" altLang="ja-JP" sz="1100" b="0" i="0" baseline="0">
              <a:solidFill>
                <a:sysClr val="windowText" lastClr="000000"/>
              </a:solidFill>
              <a:effectLst/>
              <a:latin typeface="+mn-lt"/>
              <a:ea typeface="+mn-ea"/>
              <a:cs typeface="+mn-cs"/>
            </a:rPr>
            <a:t>32.9</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34</a:t>
          </a:r>
          <a:r>
            <a:rPr kumimoji="1" lang="ja-JP" altLang="ja-JP" sz="1100" b="0" i="0" baseline="0">
              <a:solidFill>
                <a:sysClr val="windowText" lastClr="000000"/>
              </a:solidFill>
              <a:effectLst/>
              <a:latin typeface="+mn-lt"/>
              <a:ea typeface="+mn-ea"/>
              <a:cs typeface="+mn-cs"/>
            </a:rPr>
            <a:t>億</a:t>
          </a:r>
          <a:r>
            <a:rPr kumimoji="1" lang="en-US" altLang="ja-JP" sz="1100" b="0" i="0" baseline="0">
              <a:solidFill>
                <a:sysClr val="windowText" lastClr="000000"/>
              </a:solidFill>
              <a:effectLst/>
              <a:latin typeface="+mn-lt"/>
              <a:ea typeface="+mn-ea"/>
              <a:cs typeface="+mn-cs"/>
            </a:rPr>
            <a:t>75</a:t>
          </a:r>
          <a:r>
            <a:rPr kumimoji="1" lang="ja-JP" altLang="ja-JP" sz="1100" b="0" i="0" baseline="0">
              <a:solidFill>
                <a:sysClr val="windowText" lastClr="000000"/>
              </a:solidFill>
              <a:effectLst/>
              <a:latin typeface="+mn-lt"/>
              <a:ea typeface="+mn-ea"/>
              <a:cs typeface="+mn-cs"/>
            </a:rPr>
            <a:t>百万円）、民生費</a:t>
          </a:r>
          <a:r>
            <a:rPr kumimoji="1" lang="en-US" altLang="ja-JP" sz="1100" b="0" i="0" baseline="0">
              <a:solidFill>
                <a:sysClr val="windowText" lastClr="000000"/>
              </a:solidFill>
              <a:effectLst/>
              <a:latin typeface="+mn-lt"/>
              <a:ea typeface="+mn-ea"/>
              <a:cs typeface="+mn-cs"/>
            </a:rPr>
            <a:t>24.6</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億</a:t>
          </a:r>
          <a:r>
            <a:rPr kumimoji="1" lang="en-US" altLang="ja-JP" sz="1100" b="0" i="0" baseline="0">
              <a:solidFill>
                <a:sysClr val="windowText" lastClr="000000"/>
              </a:solidFill>
              <a:effectLst/>
              <a:latin typeface="+mn-lt"/>
              <a:ea typeface="+mn-ea"/>
              <a:cs typeface="+mn-cs"/>
            </a:rPr>
            <a:t>00</a:t>
          </a:r>
          <a:r>
            <a:rPr kumimoji="1" lang="ja-JP" altLang="ja-JP" sz="1100" b="0" i="0" baseline="0">
              <a:solidFill>
                <a:sysClr val="windowText" lastClr="000000"/>
              </a:solidFill>
              <a:effectLst/>
              <a:latin typeface="+mn-lt"/>
              <a:ea typeface="+mn-ea"/>
              <a:cs typeface="+mn-cs"/>
            </a:rPr>
            <a:t>百万円）、教育費</a:t>
          </a:r>
          <a:r>
            <a:rPr kumimoji="1" lang="en-US" altLang="ja-JP" sz="1100" b="0" i="0" baseline="0">
              <a:solidFill>
                <a:sysClr val="windowText" lastClr="000000"/>
              </a:solidFill>
              <a:effectLst/>
              <a:latin typeface="+mn-lt"/>
              <a:ea typeface="+mn-ea"/>
              <a:cs typeface="+mn-cs"/>
            </a:rPr>
            <a:t>10.1</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10</a:t>
          </a:r>
          <a:r>
            <a:rPr kumimoji="1" lang="ja-JP" altLang="ja-JP" sz="1100" b="0" i="0" baseline="0">
              <a:solidFill>
                <a:sysClr val="windowText" lastClr="000000"/>
              </a:solidFill>
              <a:effectLst/>
              <a:latin typeface="+mn-lt"/>
              <a:ea typeface="+mn-ea"/>
              <a:cs typeface="+mn-cs"/>
            </a:rPr>
            <a:t>億</a:t>
          </a:r>
          <a:r>
            <a:rPr kumimoji="1" lang="en-US" altLang="ja-JP" sz="1100" b="0" i="0" baseline="0">
              <a:solidFill>
                <a:sysClr val="windowText" lastClr="000000"/>
              </a:solidFill>
              <a:effectLst/>
              <a:latin typeface="+mn-lt"/>
              <a:ea typeface="+mn-ea"/>
              <a:cs typeface="+mn-cs"/>
            </a:rPr>
            <a:t>71</a:t>
          </a:r>
          <a:r>
            <a:rPr kumimoji="1" lang="ja-JP" altLang="ja-JP" sz="1100" b="0" i="0" baseline="0">
              <a:solidFill>
                <a:sysClr val="windowText" lastClr="000000"/>
              </a:solidFill>
              <a:effectLst/>
              <a:latin typeface="+mn-lt"/>
              <a:ea typeface="+mn-ea"/>
              <a:cs typeface="+mn-cs"/>
            </a:rPr>
            <a:t>百万円）が挙げられる。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民生費については、類似団体と同様年々増加傾向にあり、平成</a:t>
          </a:r>
          <a:r>
            <a:rPr kumimoji="1" lang="en-US" altLang="ja-JP" sz="1100" b="0" i="0" baseline="0">
              <a:solidFill>
                <a:sysClr val="windowText" lastClr="000000"/>
              </a:solidFill>
              <a:effectLst/>
              <a:latin typeface="+mn-lt"/>
              <a:ea typeface="+mn-ea"/>
              <a:cs typeface="+mn-cs"/>
            </a:rPr>
            <a:t>25</a:t>
          </a:r>
          <a:r>
            <a:rPr kumimoji="1" lang="ja-JP" altLang="ja-JP" sz="1100" b="0" i="0" baseline="0">
              <a:solidFill>
                <a:sysClr val="windowText" lastClr="000000"/>
              </a:solidFill>
              <a:effectLst/>
              <a:latin typeface="+mn-lt"/>
              <a:ea typeface="+mn-ea"/>
              <a:cs typeface="+mn-cs"/>
            </a:rPr>
            <a:t>年度に「障害者自立支援法」が「障害者総合支援法」となったことによる関連事業の伸び、保育所</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の施設</a:t>
          </a:r>
          <a:r>
            <a:rPr kumimoji="1" lang="ja-JP" altLang="en-US" sz="1100" b="0" i="0" baseline="0">
              <a:solidFill>
                <a:sysClr val="windowText" lastClr="000000"/>
              </a:solidFill>
              <a:effectLst/>
              <a:latin typeface="+mn-lt"/>
              <a:ea typeface="+mn-ea"/>
              <a:cs typeface="+mn-cs"/>
            </a:rPr>
            <a:t>整備や給付金事業、保育士等の支援事業などの伸び</a:t>
          </a:r>
          <a:r>
            <a:rPr kumimoji="1" lang="ja-JP" altLang="ja-JP" sz="1100" b="0" i="0" baseline="0">
              <a:solidFill>
                <a:sysClr val="windowText" lastClr="000000"/>
              </a:solidFill>
              <a:effectLst/>
              <a:latin typeface="+mn-lt"/>
              <a:ea typeface="+mn-ea"/>
              <a:cs typeface="+mn-cs"/>
            </a:rPr>
            <a:t>も影響している。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総務費については、近年、ふるさとづくり応援寄附金の伸びに伴う関連経費により増加傾向にある</a:t>
          </a:r>
          <a:r>
            <a:rPr kumimoji="1" lang="ja-JP" altLang="en-US" sz="1100" b="0" i="0" baseline="0">
              <a:solidFill>
                <a:sysClr val="windowText" lastClr="000000"/>
              </a:solidFill>
              <a:effectLst/>
              <a:latin typeface="+mn-lt"/>
              <a:ea typeface="+mn-ea"/>
              <a:cs typeface="+mn-cs"/>
            </a:rPr>
            <a:t>。また</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新庁舎建設工事に多額の経費を要し、令和</a:t>
          </a:r>
          <a:r>
            <a:rPr kumimoji="1" lang="en-US" altLang="ja-JP" sz="1100" b="0" i="0" baseline="0">
              <a:solidFill>
                <a:sysClr val="windowText" lastClr="000000"/>
              </a:solidFill>
              <a:effectLst/>
              <a:latin typeface="+mn-lt"/>
              <a:ea typeface="+mn-ea"/>
              <a:cs typeface="+mn-cs"/>
            </a:rPr>
            <a:t>3</a:t>
          </a:r>
          <a:r>
            <a:rPr kumimoji="1" lang="ja-JP" altLang="en-US" sz="1100" b="0" i="0" baseline="0">
              <a:solidFill>
                <a:sysClr val="windowText" lastClr="000000"/>
              </a:solidFill>
              <a:effectLst/>
              <a:latin typeface="+mn-lt"/>
              <a:ea typeface="+mn-ea"/>
              <a:cs typeface="+mn-cs"/>
            </a:rPr>
            <a:t>年度に比べ増加している。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教育費については、令和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は波佐見高校支援事業や小中学校トイレ改修事業（洋式化）</a:t>
          </a:r>
          <a:r>
            <a:rPr kumimoji="1" lang="ja-JP" altLang="ja-JP" sz="1100" b="0" i="0" baseline="0">
              <a:solidFill>
                <a:sysClr val="windowText" lastClr="000000"/>
              </a:solidFill>
              <a:effectLst/>
              <a:latin typeface="+mn-lt"/>
              <a:ea typeface="+mn-ea"/>
              <a:cs typeface="+mn-cs"/>
            </a:rPr>
            <a:t>に多額の経費を要していた関係で、前年度と比べ約</a:t>
          </a:r>
          <a:r>
            <a:rPr kumimoji="1" lang="en-US" altLang="ja-JP" sz="1100" b="0" i="0" baseline="0">
              <a:solidFill>
                <a:sysClr val="windowText" lastClr="000000"/>
              </a:solidFill>
              <a:effectLst/>
              <a:latin typeface="+mn-lt"/>
              <a:ea typeface="+mn-ea"/>
              <a:cs typeface="+mn-cs"/>
            </a:rPr>
            <a:t>91</a:t>
          </a:r>
          <a:r>
            <a:rPr kumimoji="1" lang="ja-JP" altLang="ja-JP" sz="1100" b="0" i="0" baseline="0">
              <a:solidFill>
                <a:sysClr val="windowText" lastClr="000000"/>
              </a:solidFill>
              <a:effectLst/>
              <a:latin typeface="+mn-lt"/>
              <a:ea typeface="+mn-ea"/>
              <a:cs typeface="+mn-cs"/>
            </a:rPr>
            <a:t>百万円の</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公債費については、経常経費分析表（経常収支比率の分析）でも述べたように、平成</a:t>
          </a:r>
          <a:r>
            <a:rPr kumimoji="1" lang="en-US" altLang="ja-JP" sz="1100" b="0" i="0" baseline="0">
              <a:solidFill>
                <a:sysClr val="windowText" lastClr="000000"/>
              </a:solidFill>
              <a:effectLst/>
              <a:latin typeface="+mn-lt"/>
              <a:ea typeface="+mn-ea"/>
              <a:cs typeface="+mn-cs"/>
            </a:rPr>
            <a:t>11</a:t>
          </a:r>
          <a:r>
            <a:rPr kumimoji="1" lang="ja-JP" altLang="ja-JP" sz="1100" b="0" i="0" baseline="0">
              <a:solidFill>
                <a:sysClr val="windowText" lastClr="000000"/>
              </a:solidFill>
              <a:effectLst/>
              <a:latin typeface="+mn-lt"/>
              <a:ea typeface="+mn-ea"/>
              <a:cs typeface="+mn-cs"/>
            </a:rPr>
            <a:t>年度に長期財政計画、平成</a:t>
          </a:r>
          <a:r>
            <a:rPr kumimoji="1" lang="en-US" altLang="ja-JP" sz="1100" b="0" i="0" baseline="0">
              <a:solidFill>
                <a:sysClr val="windowText" lastClr="000000"/>
              </a:solidFill>
              <a:effectLst/>
              <a:latin typeface="+mn-lt"/>
              <a:ea typeface="+mn-ea"/>
              <a:cs typeface="+mn-cs"/>
            </a:rPr>
            <a:t>12</a:t>
          </a:r>
          <a:r>
            <a:rPr kumimoji="1" lang="ja-JP" altLang="ja-JP" sz="1100" b="0" i="0" baseline="0">
              <a:solidFill>
                <a:sysClr val="windowText" lastClr="000000"/>
              </a:solidFill>
              <a:effectLst/>
              <a:latin typeface="+mn-lt"/>
              <a:ea typeface="+mn-ea"/>
              <a:cs typeface="+mn-cs"/>
            </a:rPr>
            <a:t>年度に公債費負担適正化計画を策定し、ピーク時（平成</a:t>
          </a:r>
          <a:r>
            <a:rPr kumimoji="1" lang="en-US" altLang="ja-JP" sz="1100" b="0" i="0" baseline="0">
              <a:solidFill>
                <a:sysClr val="windowText" lastClr="000000"/>
              </a:solidFill>
              <a:effectLst/>
              <a:latin typeface="+mn-lt"/>
              <a:ea typeface="+mn-ea"/>
              <a:cs typeface="+mn-cs"/>
            </a:rPr>
            <a:t>10</a:t>
          </a:r>
          <a:r>
            <a:rPr kumimoji="1" lang="ja-JP" altLang="ja-JP" sz="1100" b="0" i="0" baseline="0">
              <a:solidFill>
                <a:sysClr val="windowText" lastClr="000000"/>
              </a:solidFill>
              <a:effectLst/>
              <a:latin typeface="+mn-lt"/>
              <a:ea typeface="+mn-ea"/>
              <a:cs typeface="+mn-cs"/>
            </a:rPr>
            <a:t>年度末）に</a:t>
          </a:r>
          <a:r>
            <a:rPr kumimoji="1" lang="en-US" altLang="ja-JP" sz="1100" b="0" i="0" baseline="0">
              <a:solidFill>
                <a:sysClr val="windowText" lastClr="000000"/>
              </a:solidFill>
              <a:effectLst/>
              <a:latin typeface="+mn-lt"/>
              <a:ea typeface="+mn-ea"/>
              <a:cs typeface="+mn-cs"/>
            </a:rPr>
            <a:t>81.7</a:t>
          </a:r>
          <a:r>
            <a:rPr kumimoji="1" lang="ja-JP" altLang="ja-JP" sz="1100" b="0" i="0" baseline="0">
              <a:solidFill>
                <a:sysClr val="windowText" lastClr="000000"/>
              </a:solidFill>
              <a:effectLst/>
              <a:latin typeface="+mn-lt"/>
              <a:ea typeface="+mn-ea"/>
              <a:cs typeface="+mn-cs"/>
            </a:rPr>
            <a:t>億円あった地方債残高を、令和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年度末には約</a:t>
          </a:r>
          <a:r>
            <a:rPr kumimoji="1" lang="en-US" altLang="ja-JP" sz="1100" b="0" i="0" baseline="0">
              <a:solidFill>
                <a:sysClr val="windowText" lastClr="000000"/>
              </a:solidFill>
              <a:effectLst/>
              <a:latin typeface="+mn-lt"/>
              <a:ea typeface="+mn-ea"/>
              <a:cs typeface="+mn-cs"/>
            </a:rPr>
            <a:t>22.2</a:t>
          </a:r>
          <a:r>
            <a:rPr kumimoji="1" lang="ja-JP" altLang="ja-JP" sz="1100" b="0" i="0" baseline="0">
              <a:solidFill>
                <a:sysClr val="windowText" lastClr="000000"/>
              </a:solidFill>
              <a:effectLst/>
              <a:latin typeface="+mn-lt"/>
              <a:ea typeface="+mn-ea"/>
              <a:cs typeface="+mn-cs"/>
            </a:rPr>
            <a:t>％減の</a:t>
          </a:r>
          <a:r>
            <a:rPr kumimoji="1" lang="en-US" altLang="ja-JP" sz="1100" b="0" i="0" baseline="0">
              <a:solidFill>
                <a:sysClr val="windowText" lastClr="000000"/>
              </a:solidFill>
              <a:effectLst/>
              <a:latin typeface="+mn-lt"/>
              <a:ea typeface="+mn-ea"/>
              <a:cs typeface="+mn-cs"/>
            </a:rPr>
            <a:t>63.6</a:t>
          </a:r>
          <a:r>
            <a:rPr kumimoji="1" lang="ja-JP" altLang="ja-JP" sz="1100" b="0" i="0" baseline="0">
              <a:solidFill>
                <a:sysClr val="windowText" lastClr="000000"/>
              </a:solidFill>
              <a:effectLst/>
              <a:latin typeface="+mn-lt"/>
              <a:ea typeface="+mn-ea"/>
              <a:cs typeface="+mn-cs"/>
            </a:rPr>
            <a:t>億円まで圧縮した結果、近年減少傾向にある。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標準財政規模については、</a:t>
          </a:r>
          <a:r>
            <a:rPr kumimoji="1" lang="ja-JP" altLang="en-US" sz="1100">
              <a:solidFill>
                <a:sysClr val="windowText" lastClr="000000"/>
              </a:solidFill>
              <a:effectLst/>
              <a:latin typeface="+mn-lt"/>
              <a:ea typeface="+mn-ea"/>
              <a:cs typeface="+mn-cs"/>
            </a:rPr>
            <a:t>コロナ禍からの回復傾向等に</a:t>
          </a:r>
          <a:r>
            <a:rPr kumimoji="1" lang="ja-JP" altLang="ja-JP" sz="1100">
              <a:solidFill>
                <a:sysClr val="windowText" lastClr="000000"/>
              </a:solidFill>
              <a:effectLst/>
              <a:latin typeface="+mn-lt"/>
              <a:ea typeface="+mn-ea"/>
              <a:cs typeface="+mn-cs"/>
            </a:rPr>
            <a:t>より標準税収入額等が</a:t>
          </a:r>
          <a:r>
            <a:rPr kumimoji="1" lang="en-US" altLang="ja-JP" sz="1100">
              <a:solidFill>
                <a:sysClr val="windowText" lastClr="000000"/>
              </a:solidFill>
              <a:effectLst/>
              <a:latin typeface="+mn-lt"/>
              <a:ea typeface="+mn-ea"/>
              <a:cs typeface="+mn-cs"/>
            </a:rPr>
            <a:t>83</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となったものの、普通交付税（</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百万円）や臨時財政対策債（</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140</a:t>
          </a:r>
          <a:r>
            <a:rPr kumimoji="1" lang="ja-JP" altLang="ja-JP" sz="1100">
              <a:solidFill>
                <a:sysClr val="windowText" lastClr="000000"/>
              </a:solidFill>
              <a:effectLst/>
              <a:latin typeface="+mn-lt"/>
              <a:ea typeface="+mn-ea"/>
              <a:cs typeface="+mn-cs"/>
            </a:rPr>
            <a:t>百万円）の影響により全体で</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財政調整基金は、</a:t>
          </a:r>
          <a:r>
            <a:rPr kumimoji="1" lang="ja-JP" altLang="en-US" sz="1100">
              <a:solidFill>
                <a:sysClr val="windowText" lastClr="000000"/>
              </a:solidFill>
              <a:effectLst/>
              <a:latin typeface="+mn-lt"/>
              <a:ea typeface="+mn-ea"/>
              <a:cs typeface="+mn-cs"/>
            </a:rPr>
            <a:t>物価高騰対策等の不測の事態に備え、</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の積み立てを行ったので、</a:t>
          </a:r>
          <a:r>
            <a:rPr kumimoji="1" lang="ja-JP" altLang="ja-JP" sz="1100">
              <a:solidFill>
                <a:sysClr val="windowText" lastClr="000000"/>
              </a:solidFill>
              <a:effectLst/>
              <a:latin typeface="+mn-lt"/>
              <a:ea typeface="+mn-ea"/>
              <a:cs typeface="+mn-cs"/>
            </a:rPr>
            <a:t>標準財政規模に対する比率については昨年度から</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実質収支額については、歳入から歳出を差し引いた形式収支は前年度よりも増となったものの、形式収支から差し引く翌年度へ繰越すべき一般財源の増加の影響が大きく前年度に比べ</a:t>
          </a:r>
          <a:r>
            <a:rPr kumimoji="1" lang="en-US" altLang="ja-JP" sz="1100">
              <a:solidFill>
                <a:sysClr val="windowText" lastClr="000000"/>
              </a:solidFill>
              <a:effectLst/>
              <a:latin typeface="+mn-lt"/>
              <a:ea typeface="+mn-ea"/>
              <a:cs typeface="+mn-cs"/>
            </a:rPr>
            <a:t>0.25</a:t>
          </a:r>
          <a:r>
            <a:rPr kumimoji="1" lang="ja-JP" altLang="ja-JP" sz="1100">
              <a:solidFill>
                <a:sysClr val="windowText" lastClr="000000"/>
              </a:solidFill>
              <a:effectLst/>
              <a:latin typeface="+mn-lt"/>
              <a:ea typeface="+mn-ea"/>
              <a:cs typeface="+mn-cs"/>
            </a:rPr>
            <a:t>ポイント減となった。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いずれの会計も黒字決算であり、特段問題はない。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a:t>
          </a:r>
          <a:r>
            <a:rPr kumimoji="1" lang="ja-JP" altLang="en-US" sz="1100">
              <a:solidFill>
                <a:sysClr val="windowText" lastClr="000000"/>
              </a:solidFill>
              <a:effectLst/>
              <a:latin typeface="+mn-lt"/>
              <a:ea typeface="+mn-ea"/>
              <a:cs typeface="+mn-cs"/>
            </a:rPr>
            <a:t>の標準財政規模比</a:t>
          </a:r>
          <a:r>
            <a:rPr kumimoji="1" lang="ja-JP" altLang="ja-JP" sz="1100">
              <a:solidFill>
                <a:sysClr val="windowText" lastClr="000000"/>
              </a:solidFill>
              <a:effectLst/>
              <a:latin typeface="+mn-lt"/>
              <a:ea typeface="+mn-ea"/>
              <a:cs typeface="+mn-cs"/>
            </a:rPr>
            <a:t>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年度においては</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月豪雨により災害復旧費に多額の一般財源を繰越財源として要したため標準財政規模比が減少</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令和元年度においては、多額の一般財源を繰越財源として要する災害等もなかったため増加となった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令和２年度においては、新庁舎建設事業、土地区画整理事業及び事業継続支援給付金事業等の新型コロナウイルス感染症対策の繰越財源に多額の一般財源を要したため</a:t>
          </a:r>
          <a:r>
            <a:rPr kumimoji="1" lang="ja-JP" altLang="en-US" sz="1100">
              <a:solidFill>
                <a:sysClr val="windowText" lastClr="000000"/>
              </a:solidFill>
              <a:effectLst/>
              <a:latin typeface="+mn-lt"/>
              <a:ea typeface="+mn-ea"/>
              <a:cs typeface="+mn-cs"/>
            </a:rPr>
            <a:t>減少した。</a:t>
          </a:r>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年度においては</a:t>
          </a:r>
          <a:r>
            <a:rPr kumimoji="1" lang="en-US" altLang="ja-JP" sz="1100" b="0" i="0" baseline="0">
              <a:solidFill>
                <a:sysClr val="windowText" lastClr="000000"/>
              </a:solidFill>
              <a:effectLst/>
              <a:latin typeface="+mn-lt"/>
              <a:ea typeface="+mn-ea"/>
              <a:cs typeface="+mn-cs"/>
            </a:rPr>
            <a:t>8</a:t>
          </a:r>
          <a:r>
            <a:rPr kumimoji="1" lang="ja-JP" altLang="ja-JP" sz="1100" b="0" i="0" baseline="0">
              <a:solidFill>
                <a:sysClr val="windowText" lastClr="000000"/>
              </a:solidFill>
              <a:effectLst/>
              <a:latin typeface="+mn-lt"/>
              <a:ea typeface="+mn-ea"/>
              <a:cs typeface="+mn-cs"/>
            </a:rPr>
            <a:t>月豪雨により災害復旧費に多額の一般財源を繰越財源として要したため</a:t>
          </a:r>
          <a:r>
            <a:rPr kumimoji="1" lang="ja-JP" altLang="ja-JP" sz="1100">
              <a:solidFill>
                <a:sysClr val="windowText" lastClr="000000"/>
              </a:solidFill>
              <a:effectLst/>
              <a:latin typeface="+mn-lt"/>
              <a:ea typeface="+mn-ea"/>
              <a:cs typeface="+mn-cs"/>
            </a:rPr>
            <a:t>減少し</a:t>
          </a:r>
          <a:r>
            <a:rPr kumimoji="1" lang="ja-JP" altLang="en-US" sz="1100">
              <a:solidFill>
                <a:sysClr val="windowText" lastClr="000000"/>
              </a:solidFill>
              <a:effectLst/>
              <a:latin typeface="+mn-lt"/>
              <a:ea typeface="+mn-ea"/>
              <a:cs typeface="+mn-cs"/>
            </a:rPr>
            <a:t>た。令和４年度においては、</a:t>
          </a:r>
          <a:r>
            <a:rPr kumimoji="1" lang="ja-JP" altLang="ja-JP" sz="1100">
              <a:solidFill>
                <a:schemeClr val="dk1"/>
              </a:solidFill>
              <a:effectLst/>
              <a:latin typeface="+mn-lt"/>
              <a:ea typeface="+mn-ea"/>
              <a:cs typeface="+mn-cs"/>
            </a:rPr>
            <a:t>新庁舎建設事業</a:t>
          </a:r>
          <a:r>
            <a:rPr kumimoji="1" lang="ja-JP" altLang="en-US" sz="1100">
              <a:solidFill>
                <a:sysClr val="windowText" lastClr="000000"/>
              </a:solidFill>
              <a:effectLst/>
              <a:latin typeface="+mn-lt"/>
              <a:ea typeface="+mn-ea"/>
              <a:cs typeface="+mn-cs"/>
            </a:rPr>
            <a:t>など</a:t>
          </a:r>
          <a:r>
            <a:rPr kumimoji="1" lang="ja-JP" altLang="ja-JP" sz="1100" b="0" i="0" baseline="0">
              <a:solidFill>
                <a:sysClr val="windowText" lastClr="000000"/>
              </a:solidFill>
              <a:effectLst/>
              <a:latin typeface="+mn-lt"/>
              <a:ea typeface="+mn-ea"/>
              <a:cs typeface="+mn-cs"/>
            </a:rPr>
            <a:t>多額の一般財源を繰越財源として要したため</a:t>
          </a:r>
          <a:r>
            <a:rPr kumimoji="1" lang="ja-JP" altLang="ja-JP" sz="1100">
              <a:solidFill>
                <a:sysClr val="windowText" lastClr="000000"/>
              </a:solidFill>
              <a:effectLst/>
              <a:latin typeface="+mn-lt"/>
              <a:ea typeface="+mn-ea"/>
              <a:cs typeface="+mn-cs"/>
            </a:rPr>
            <a:t>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上水道企業会計は、起債償還額のピークを過ぎたことや世帯数の増加により利用料が増収になっていることから黒字額が増加した。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なお、国民健康保険、介護保険、後期高齢者医療保険事業などについても、一般会計からの繰出金を適正に行っていることから、平均的な水準となっている。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今後についても、適正に予算編成及び執行管理することで黒字を維持していく。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10823950</v>
      </c>
      <c r="BO4" s="358"/>
      <c r="BP4" s="358"/>
      <c r="BQ4" s="358"/>
      <c r="BR4" s="358"/>
      <c r="BS4" s="358"/>
      <c r="BT4" s="358"/>
      <c r="BU4" s="359"/>
      <c r="BV4" s="357">
        <v>10314895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0.9</v>
      </c>
      <c r="CU4" s="364"/>
      <c r="CV4" s="364"/>
      <c r="CW4" s="364"/>
      <c r="CX4" s="364"/>
      <c r="CY4" s="364"/>
      <c r="CZ4" s="364"/>
      <c r="DA4" s="365"/>
      <c r="DB4" s="363">
        <v>1.2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10577203</v>
      </c>
      <c r="BO5" s="395"/>
      <c r="BP5" s="395"/>
      <c r="BQ5" s="395"/>
      <c r="BR5" s="395"/>
      <c r="BS5" s="395"/>
      <c r="BT5" s="395"/>
      <c r="BU5" s="396"/>
      <c r="BV5" s="394">
        <v>10089885</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84.2</v>
      </c>
      <c r="CU5" s="392"/>
      <c r="CV5" s="392"/>
      <c r="CW5" s="392"/>
      <c r="CX5" s="392"/>
      <c r="CY5" s="392"/>
      <c r="CZ5" s="392"/>
      <c r="DA5" s="393"/>
      <c r="DB5" s="391">
        <v>78.5</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246747</v>
      </c>
      <c r="BO6" s="395"/>
      <c r="BP6" s="395"/>
      <c r="BQ6" s="395"/>
      <c r="BR6" s="395"/>
      <c r="BS6" s="395"/>
      <c r="BT6" s="395"/>
      <c r="BU6" s="396"/>
      <c r="BV6" s="394">
        <v>225010</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85.4</v>
      </c>
      <c r="CU6" s="432"/>
      <c r="CV6" s="432"/>
      <c r="CW6" s="432"/>
      <c r="CX6" s="432"/>
      <c r="CY6" s="432"/>
      <c r="CZ6" s="432"/>
      <c r="DA6" s="433"/>
      <c r="DB6" s="431">
        <v>82.3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210458</v>
      </c>
      <c r="BO7" s="395"/>
      <c r="BP7" s="395"/>
      <c r="BQ7" s="395"/>
      <c r="BR7" s="395"/>
      <c r="BS7" s="395"/>
      <c r="BT7" s="395"/>
      <c r="BU7" s="396"/>
      <c r="BV7" s="394">
        <v>177496</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3901574</v>
      </c>
      <c r="CU7" s="395"/>
      <c r="CV7" s="395"/>
      <c r="CW7" s="395"/>
      <c r="CX7" s="395"/>
      <c r="CY7" s="395"/>
      <c r="CZ7" s="395"/>
      <c r="DA7" s="396"/>
      <c r="DB7" s="394">
        <v>4017759</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96</v>
      </c>
      <c r="AV8" s="427"/>
      <c r="AW8" s="427"/>
      <c r="AX8" s="427"/>
      <c r="AY8" s="428" t="s">
        <v>112</v>
      </c>
      <c r="AZ8" s="429"/>
      <c r="BA8" s="429"/>
      <c r="BB8" s="429"/>
      <c r="BC8" s="429"/>
      <c r="BD8" s="429"/>
      <c r="BE8" s="429"/>
      <c r="BF8" s="429"/>
      <c r="BG8" s="429"/>
      <c r="BH8" s="429"/>
      <c r="BI8" s="429"/>
      <c r="BJ8" s="429"/>
      <c r="BK8" s="429"/>
      <c r="BL8" s="429"/>
      <c r="BM8" s="430"/>
      <c r="BN8" s="394">
        <v>36289</v>
      </c>
      <c r="BO8" s="395"/>
      <c r="BP8" s="395"/>
      <c r="BQ8" s="395"/>
      <c r="BR8" s="395"/>
      <c r="BS8" s="395"/>
      <c r="BT8" s="395"/>
      <c r="BU8" s="396"/>
      <c r="BV8" s="394">
        <v>47514</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v>
      </c>
      <c r="CU8" s="435"/>
      <c r="CV8" s="435"/>
      <c r="CW8" s="435"/>
      <c r="CX8" s="435"/>
      <c r="CY8" s="435"/>
      <c r="CZ8" s="435"/>
      <c r="DA8" s="436"/>
      <c r="DB8" s="434">
        <v>0.41</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14291</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104</v>
      </c>
      <c r="AV9" s="427"/>
      <c r="AW9" s="427"/>
      <c r="AX9" s="427"/>
      <c r="AY9" s="428" t="s">
        <v>118</v>
      </c>
      <c r="AZ9" s="429"/>
      <c r="BA9" s="429"/>
      <c r="BB9" s="429"/>
      <c r="BC9" s="429"/>
      <c r="BD9" s="429"/>
      <c r="BE9" s="429"/>
      <c r="BF9" s="429"/>
      <c r="BG9" s="429"/>
      <c r="BH9" s="429"/>
      <c r="BI9" s="429"/>
      <c r="BJ9" s="429"/>
      <c r="BK9" s="429"/>
      <c r="BL9" s="429"/>
      <c r="BM9" s="430"/>
      <c r="BN9" s="394">
        <v>-11225</v>
      </c>
      <c r="BO9" s="395"/>
      <c r="BP9" s="395"/>
      <c r="BQ9" s="395"/>
      <c r="BR9" s="395"/>
      <c r="BS9" s="395"/>
      <c r="BT9" s="395"/>
      <c r="BU9" s="396"/>
      <c r="BV9" s="394">
        <v>-25580</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11.3</v>
      </c>
      <c r="CU9" s="392"/>
      <c r="CV9" s="392"/>
      <c r="CW9" s="392"/>
      <c r="CX9" s="392"/>
      <c r="CY9" s="392"/>
      <c r="CZ9" s="392"/>
      <c r="DA9" s="393"/>
      <c r="DB9" s="391">
        <v>10.9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14891</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204854</v>
      </c>
      <c r="BO10" s="395"/>
      <c r="BP10" s="395"/>
      <c r="BQ10" s="395"/>
      <c r="BR10" s="395"/>
      <c r="BS10" s="395"/>
      <c r="BT10" s="395"/>
      <c r="BU10" s="396"/>
      <c r="BV10" s="394">
        <v>1349</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5380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14283</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14239</v>
      </c>
      <c r="S13" s="479"/>
      <c r="T13" s="479"/>
      <c r="U13" s="479"/>
      <c r="V13" s="480"/>
      <c r="W13" s="410" t="s">
        <v>140</v>
      </c>
      <c r="X13" s="411"/>
      <c r="Y13" s="411"/>
      <c r="Z13" s="411"/>
      <c r="AA13" s="411"/>
      <c r="AB13" s="401"/>
      <c r="AC13" s="445">
        <v>300</v>
      </c>
      <c r="AD13" s="446"/>
      <c r="AE13" s="446"/>
      <c r="AF13" s="446"/>
      <c r="AG13" s="488"/>
      <c r="AH13" s="445">
        <v>379</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199009</v>
      </c>
      <c r="BO13" s="395"/>
      <c r="BP13" s="395"/>
      <c r="BQ13" s="395"/>
      <c r="BR13" s="395"/>
      <c r="BS13" s="395"/>
      <c r="BT13" s="395"/>
      <c r="BU13" s="396"/>
      <c r="BV13" s="394">
        <v>-24231</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8.1</v>
      </c>
      <c r="CU13" s="392"/>
      <c r="CV13" s="392"/>
      <c r="CW13" s="392"/>
      <c r="CX13" s="392"/>
      <c r="CY13" s="392"/>
      <c r="CZ13" s="392"/>
      <c r="DA13" s="393"/>
      <c r="DB13" s="391">
        <v>8.1999999999999993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14482</v>
      </c>
      <c r="S14" s="479"/>
      <c r="T14" s="479"/>
      <c r="U14" s="479"/>
      <c r="V14" s="480"/>
      <c r="W14" s="384"/>
      <c r="X14" s="385"/>
      <c r="Y14" s="385"/>
      <c r="Z14" s="385"/>
      <c r="AA14" s="385"/>
      <c r="AB14" s="374"/>
      <c r="AC14" s="481">
        <v>4.0999999999999996</v>
      </c>
      <c r="AD14" s="482"/>
      <c r="AE14" s="482"/>
      <c r="AF14" s="482"/>
      <c r="AG14" s="483"/>
      <c r="AH14" s="481">
        <v>4.8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t="s">
        <v>147</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148</v>
      </c>
      <c r="N15" s="486"/>
      <c r="O15" s="486"/>
      <c r="P15" s="486"/>
      <c r="Q15" s="487"/>
      <c r="R15" s="478">
        <v>14444</v>
      </c>
      <c r="S15" s="479"/>
      <c r="T15" s="479"/>
      <c r="U15" s="479"/>
      <c r="V15" s="480"/>
      <c r="W15" s="410" t="s">
        <v>149</v>
      </c>
      <c r="X15" s="411"/>
      <c r="Y15" s="411"/>
      <c r="Z15" s="411"/>
      <c r="AA15" s="411"/>
      <c r="AB15" s="401"/>
      <c r="AC15" s="445">
        <v>2496</v>
      </c>
      <c r="AD15" s="446"/>
      <c r="AE15" s="446"/>
      <c r="AF15" s="446"/>
      <c r="AG15" s="488"/>
      <c r="AH15" s="445">
        <v>2936</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1400944</v>
      </c>
      <c r="BO15" s="358"/>
      <c r="BP15" s="358"/>
      <c r="BQ15" s="358"/>
      <c r="BR15" s="358"/>
      <c r="BS15" s="358"/>
      <c r="BT15" s="358"/>
      <c r="BU15" s="359"/>
      <c r="BV15" s="357">
        <v>1337066</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33.799999999999997</v>
      </c>
      <c r="AD16" s="482"/>
      <c r="AE16" s="482"/>
      <c r="AF16" s="482"/>
      <c r="AG16" s="483"/>
      <c r="AH16" s="481">
        <v>37</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3532562</v>
      </c>
      <c r="BO16" s="395"/>
      <c r="BP16" s="395"/>
      <c r="BQ16" s="395"/>
      <c r="BR16" s="395"/>
      <c r="BS16" s="395"/>
      <c r="BT16" s="395"/>
      <c r="BU16" s="396"/>
      <c r="BV16" s="394">
        <v>3505801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4585</v>
      </c>
      <c r="AD17" s="446"/>
      <c r="AE17" s="446"/>
      <c r="AF17" s="446"/>
      <c r="AG17" s="488"/>
      <c r="AH17" s="445">
        <v>4614</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1740148</v>
      </c>
      <c r="BO17" s="395"/>
      <c r="BP17" s="395"/>
      <c r="BQ17" s="395"/>
      <c r="BR17" s="395"/>
      <c r="BS17" s="395"/>
      <c r="BT17" s="395"/>
      <c r="BU17" s="396"/>
      <c r="BV17" s="394">
        <v>1657593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56</v>
      </c>
      <c r="M18" s="518"/>
      <c r="N18" s="518"/>
      <c r="O18" s="518"/>
      <c r="P18" s="518"/>
      <c r="Q18" s="518"/>
      <c r="R18" s="519"/>
      <c r="S18" s="519"/>
      <c r="T18" s="519"/>
      <c r="U18" s="519"/>
      <c r="V18" s="520"/>
      <c r="W18" s="412"/>
      <c r="X18" s="413"/>
      <c r="Y18" s="413"/>
      <c r="Z18" s="413"/>
      <c r="AA18" s="413"/>
      <c r="AB18" s="404"/>
      <c r="AC18" s="521">
        <v>62.1</v>
      </c>
      <c r="AD18" s="522"/>
      <c r="AE18" s="522"/>
      <c r="AF18" s="522"/>
      <c r="AG18" s="523"/>
      <c r="AH18" s="521">
        <v>58.2</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3315307</v>
      </c>
      <c r="BO18" s="395"/>
      <c r="BP18" s="395"/>
      <c r="BQ18" s="395"/>
      <c r="BR18" s="395"/>
      <c r="BS18" s="395"/>
      <c r="BT18" s="395"/>
      <c r="BU18" s="396"/>
      <c r="BV18" s="394">
        <v>3216163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255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4319824</v>
      </c>
      <c r="BO19" s="395"/>
      <c r="BP19" s="395"/>
      <c r="BQ19" s="395"/>
      <c r="BR19" s="395"/>
      <c r="BS19" s="395"/>
      <c r="BT19" s="395"/>
      <c r="BU19" s="396"/>
      <c r="BV19" s="394">
        <v>4380171</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5005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6585197</v>
      </c>
      <c r="BO22" s="358"/>
      <c r="BP22" s="358"/>
      <c r="BQ22" s="358"/>
      <c r="BR22" s="358"/>
      <c r="BS22" s="358"/>
      <c r="BT22" s="358"/>
      <c r="BU22" s="359"/>
      <c r="BV22" s="357">
        <v>6357531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6144995</v>
      </c>
      <c r="BO23" s="395"/>
      <c r="BP23" s="395"/>
      <c r="BQ23" s="395"/>
      <c r="BR23" s="395"/>
      <c r="BS23" s="395"/>
      <c r="BT23" s="395"/>
      <c r="BU23" s="396"/>
      <c r="BV23" s="394">
        <v>5851616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7000</v>
      </c>
      <c r="R24" s="446"/>
      <c r="S24" s="446"/>
      <c r="T24" s="446"/>
      <c r="U24" s="446"/>
      <c r="V24" s="488"/>
      <c r="W24" s="540"/>
      <c r="X24" s="541"/>
      <c r="Y24" s="542"/>
      <c r="Z24" s="444" t="s">
        <v>174</v>
      </c>
      <c r="AA24" s="424"/>
      <c r="AB24" s="424"/>
      <c r="AC24" s="424"/>
      <c r="AD24" s="424"/>
      <c r="AE24" s="424"/>
      <c r="AF24" s="424"/>
      <c r="AG24" s="425"/>
      <c r="AH24" s="445">
        <v>92</v>
      </c>
      <c r="AI24" s="446"/>
      <c r="AJ24" s="446"/>
      <c r="AK24" s="446"/>
      <c r="AL24" s="488"/>
      <c r="AM24" s="445">
        <v>272320</v>
      </c>
      <c r="AN24" s="446"/>
      <c r="AO24" s="446"/>
      <c r="AP24" s="446"/>
      <c r="AQ24" s="446"/>
      <c r="AR24" s="488"/>
      <c r="AS24" s="445">
        <v>2960</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4383266</v>
      </c>
      <c r="BO24" s="395"/>
      <c r="BP24" s="395"/>
      <c r="BQ24" s="395"/>
      <c r="BR24" s="395"/>
      <c r="BS24" s="395"/>
      <c r="BT24" s="395"/>
      <c r="BU24" s="396"/>
      <c r="BV24" s="394">
        <v>3977305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5750</v>
      </c>
      <c r="R25" s="446"/>
      <c r="S25" s="446"/>
      <c r="T25" s="446"/>
      <c r="U25" s="446"/>
      <c r="V25" s="488"/>
      <c r="W25" s="540"/>
      <c r="X25" s="541"/>
      <c r="Y25" s="542"/>
      <c r="Z25" s="444" t="s">
        <v>177</v>
      </c>
      <c r="AA25" s="424"/>
      <c r="AB25" s="424"/>
      <c r="AC25" s="424"/>
      <c r="AD25" s="424"/>
      <c r="AE25" s="424"/>
      <c r="AF25" s="424"/>
      <c r="AG25" s="425"/>
      <c r="AH25" s="445" t="s">
        <v>147</v>
      </c>
      <c r="AI25" s="446"/>
      <c r="AJ25" s="446"/>
      <c r="AK25" s="446"/>
      <c r="AL25" s="488"/>
      <c r="AM25" s="445" t="s">
        <v>147</v>
      </c>
      <c r="AN25" s="446"/>
      <c r="AO25" s="446"/>
      <c r="AP25" s="446"/>
      <c r="AQ25" s="446"/>
      <c r="AR25" s="488"/>
      <c r="AS25" s="445" t="s">
        <v>147</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1201503</v>
      </c>
      <c r="BO25" s="358"/>
      <c r="BP25" s="358"/>
      <c r="BQ25" s="358"/>
      <c r="BR25" s="358"/>
      <c r="BS25" s="358"/>
      <c r="BT25" s="358"/>
      <c r="BU25" s="359"/>
      <c r="BV25" s="357">
        <v>198387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5460</v>
      </c>
      <c r="R26" s="446"/>
      <c r="S26" s="446"/>
      <c r="T26" s="446"/>
      <c r="U26" s="446"/>
      <c r="V26" s="488"/>
      <c r="W26" s="540"/>
      <c r="X26" s="541"/>
      <c r="Y26" s="542"/>
      <c r="Z26" s="444" t="s">
        <v>180</v>
      </c>
      <c r="AA26" s="546"/>
      <c r="AB26" s="546"/>
      <c r="AC26" s="546"/>
      <c r="AD26" s="546"/>
      <c r="AE26" s="546"/>
      <c r="AF26" s="546"/>
      <c r="AG26" s="547"/>
      <c r="AH26" s="445">
        <v>4</v>
      </c>
      <c r="AI26" s="446"/>
      <c r="AJ26" s="446"/>
      <c r="AK26" s="446"/>
      <c r="AL26" s="488"/>
      <c r="AM26" s="445">
        <v>11120</v>
      </c>
      <c r="AN26" s="446"/>
      <c r="AO26" s="446"/>
      <c r="AP26" s="446"/>
      <c r="AQ26" s="446"/>
      <c r="AR26" s="488"/>
      <c r="AS26" s="445">
        <v>2780</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147</v>
      </c>
      <c r="BO26" s="395"/>
      <c r="BP26" s="395"/>
      <c r="BQ26" s="395"/>
      <c r="BR26" s="395"/>
      <c r="BS26" s="395"/>
      <c r="BT26" s="395"/>
      <c r="BU26" s="396"/>
      <c r="BV26" s="394" t="s">
        <v>147</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2810</v>
      </c>
      <c r="R27" s="446"/>
      <c r="S27" s="446"/>
      <c r="T27" s="446"/>
      <c r="U27" s="446"/>
      <c r="V27" s="488"/>
      <c r="W27" s="540"/>
      <c r="X27" s="541"/>
      <c r="Y27" s="542"/>
      <c r="Z27" s="444" t="s">
        <v>183</v>
      </c>
      <c r="AA27" s="424"/>
      <c r="AB27" s="424"/>
      <c r="AC27" s="424"/>
      <c r="AD27" s="424"/>
      <c r="AE27" s="424"/>
      <c r="AF27" s="424"/>
      <c r="AG27" s="425"/>
      <c r="AH27" s="445" t="s">
        <v>147</v>
      </c>
      <c r="AI27" s="446"/>
      <c r="AJ27" s="446"/>
      <c r="AK27" s="446"/>
      <c r="AL27" s="488"/>
      <c r="AM27" s="445" t="s">
        <v>147</v>
      </c>
      <c r="AN27" s="446"/>
      <c r="AO27" s="446"/>
      <c r="AP27" s="446"/>
      <c r="AQ27" s="446"/>
      <c r="AR27" s="488"/>
      <c r="AS27" s="445" t="s">
        <v>147</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169590</v>
      </c>
      <c r="BO27" s="514"/>
      <c r="BP27" s="514"/>
      <c r="BQ27" s="514"/>
      <c r="BR27" s="514"/>
      <c r="BS27" s="514"/>
      <c r="BT27" s="514"/>
      <c r="BU27" s="515"/>
      <c r="BV27" s="513">
        <v>169571</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2320</v>
      </c>
      <c r="R28" s="446"/>
      <c r="S28" s="446"/>
      <c r="T28" s="446"/>
      <c r="U28" s="446"/>
      <c r="V28" s="488"/>
      <c r="W28" s="540"/>
      <c r="X28" s="541"/>
      <c r="Y28" s="542"/>
      <c r="Z28" s="444" t="s">
        <v>186</v>
      </c>
      <c r="AA28" s="424"/>
      <c r="AB28" s="424"/>
      <c r="AC28" s="424"/>
      <c r="AD28" s="424"/>
      <c r="AE28" s="424"/>
      <c r="AF28" s="424"/>
      <c r="AG28" s="425"/>
      <c r="AH28" s="445" t="s">
        <v>147</v>
      </c>
      <c r="AI28" s="446"/>
      <c r="AJ28" s="446"/>
      <c r="AK28" s="446"/>
      <c r="AL28" s="488"/>
      <c r="AM28" s="445" t="s">
        <v>147</v>
      </c>
      <c r="AN28" s="446"/>
      <c r="AO28" s="446"/>
      <c r="AP28" s="446"/>
      <c r="AQ28" s="446"/>
      <c r="AR28" s="488"/>
      <c r="AS28" s="445" t="s">
        <v>147</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843902</v>
      </c>
      <c r="BO28" s="358"/>
      <c r="BP28" s="358"/>
      <c r="BQ28" s="358"/>
      <c r="BR28" s="358"/>
      <c r="BS28" s="358"/>
      <c r="BT28" s="358"/>
      <c r="BU28" s="359"/>
      <c r="BV28" s="357">
        <v>639048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12</v>
      </c>
      <c r="M29" s="446"/>
      <c r="N29" s="446"/>
      <c r="O29" s="446"/>
      <c r="P29" s="488"/>
      <c r="Q29" s="445">
        <v>2150</v>
      </c>
      <c r="R29" s="446"/>
      <c r="S29" s="446"/>
      <c r="T29" s="446"/>
      <c r="U29" s="446"/>
      <c r="V29" s="488"/>
      <c r="W29" s="543"/>
      <c r="X29" s="544"/>
      <c r="Y29" s="545"/>
      <c r="Z29" s="444" t="s">
        <v>189</v>
      </c>
      <c r="AA29" s="424"/>
      <c r="AB29" s="424"/>
      <c r="AC29" s="424"/>
      <c r="AD29" s="424"/>
      <c r="AE29" s="424"/>
      <c r="AF29" s="424"/>
      <c r="AG29" s="425"/>
      <c r="AH29" s="445">
        <v>92</v>
      </c>
      <c r="AI29" s="446"/>
      <c r="AJ29" s="446"/>
      <c r="AK29" s="446"/>
      <c r="AL29" s="488"/>
      <c r="AM29" s="445">
        <v>272320</v>
      </c>
      <c r="AN29" s="446"/>
      <c r="AO29" s="446"/>
      <c r="AP29" s="446"/>
      <c r="AQ29" s="446"/>
      <c r="AR29" s="488"/>
      <c r="AS29" s="445">
        <v>2960</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268981</v>
      </c>
      <c r="BO29" s="395"/>
      <c r="BP29" s="395"/>
      <c r="BQ29" s="395"/>
      <c r="BR29" s="395"/>
      <c r="BS29" s="395"/>
      <c r="BT29" s="395"/>
      <c r="BU29" s="396"/>
      <c r="BV29" s="394">
        <v>274301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98.8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4305444</v>
      </c>
      <c r="BO30" s="514"/>
      <c r="BP30" s="514"/>
      <c r="BQ30" s="514"/>
      <c r="BR30" s="514"/>
      <c r="BS30" s="514"/>
      <c r="BT30" s="514"/>
      <c r="BU30" s="515"/>
      <c r="BV30" s="513">
        <v>4371016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198</v>
      </c>
      <c r="V33" s="418"/>
      <c r="W33" s="383" t="s">
        <v>199</v>
      </c>
      <c r="X33" s="383"/>
      <c r="Y33" s="383"/>
      <c r="Z33" s="383"/>
      <c r="AA33" s="383"/>
      <c r="AB33" s="383"/>
      <c r="AC33" s="383"/>
      <c r="AD33" s="383"/>
      <c r="AE33" s="383"/>
      <c r="AF33" s="383"/>
      <c r="AG33" s="383"/>
      <c r="AH33" s="383"/>
      <c r="AI33" s="383"/>
      <c r="AJ33" s="383"/>
      <c r="AK33" s="383"/>
      <c r="AL33" s="179"/>
      <c r="AM33" s="418" t="s">
        <v>198</v>
      </c>
      <c r="AN33" s="418"/>
      <c r="AO33" s="383" t="s">
        <v>199</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8" t="s">
        <v>200</v>
      </c>
      <c r="BX33" s="418"/>
      <c r="BY33" s="383" t="s">
        <v>202</v>
      </c>
      <c r="BZ33" s="383"/>
      <c r="CA33" s="383"/>
      <c r="CB33" s="383"/>
      <c r="CC33" s="383"/>
      <c r="CD33" s="383"/>
      <c r="CE33" s="383"/>
      <c r="CF33" s="383"/>
      <c r="CG33" s="383"/>
      <c r="CH33" s="383"/>
      <c r="CI33" s="383"/>
      <c r="CJ33" s="383"/>
      <c r="CK33" s="383"/>
      <c r="CL33" s="383"/>
      <c r="CM33" s="383"/>
      <c r="CN33" s="179"/>
      <c r="CO33" s="418" t="s">
        <v>198</v>
      </c>
      <c r="CP33" s="418"/>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上水道事業会計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公共下水道事業特別会計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東彼地区保健福祉組合（一般会計）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長崎県林業公社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〇</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工業用水道事業会計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　〃　介護保険会計（サービス認定）</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長崎県後期高齢者医療広域連合（普通会計）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　〃　　　　　　　　　　　（事業会計）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長崎県市町村総合事務組合（一般会計）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　〃　（市町村会館管理事業特別会計）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　〃　（市町村会館馬町別館管理事業特別会計）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　〃　（公平委員会事業特別会計）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　〃　（行政不服審査会事業特別会計）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　〃　（交通災害共済事業特別会計）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tYraoLFlRKHrDrbk9qK9LkU+05URW0YJd2G9LnS+4KQgH3XuB4qjjsnTbUZsUriBA0adR1a9XRVAZRj28wQnUg==" saltValue="+RYZiZcKFF4QdvYPeIHuk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8" t="s">
        <v>566</v>
      </c>
      <c r="D34" s="1138"/>
      <c r="E34" s="1139"/>
      <c r="F34" s="32">
        <v>15.2</v>
      </c>
      <c r="G34" s="33">
        <v>15.41</v>
      </c>
      <c r="H34" s="33">
        <v>15.91</v>
      </c>
      <c r="I34" s="33">
        <v>15.55</v>
      </c>
      <c r="J34" s="34">
        <v>16.170000000000002</v>
      </c>
      <c r="K34" s="22"/>
      <c r="L34" s="22"/>
      <c r="M34" s="22"/>
      <c r="N34" s="22"/>
      <c r="O34" s="22"/>
      <c r="P34" s="22"/>
    </row>
    <row r="35" spans="1:16" ht="39" customHeight="1" x14ac:dyDescent="0.15">
      <c r="A35" s="22"/>
      <c r="B35" s="35"/>
      <c r="C35" s="1134" t="s">
        <v>567</v>
      </c>
      <c r="D35" s="1134"/>
      <c r="E35" s="1135"/>
      <c r="F35" s="36">
        <v>1.85</v>
      </c>
      <c r="G35" s="37">
        <v>2.0499999999999998</v>
      </c>
      <c r="H35" s="37">
        <v>2.2000000000000002</v>
      </c>
      <c r="I35" s="37">
        <v>2.2799999999999998</v>
      </c>
      <c r="J35" s="38">
        <v>2.56</v>
      </c>
      <c r="K35" s="22"/>
      <c r="L35" s="22"/>
      <c r="M35" s="22"/>
      <c r="N35" s="22"/>
      <c r="O35" s="22"/>
      <c r="P35" s="22"/>
    </row>
    <row r="36" spans="1:16" ht="39" customHeight="1" x14ac:dyDescent="0.15">
      <c r="A36" s="22"/>
      <c r="B36" s="35"/>
      <c r="C36" s="1134" t="s">
        <v>568</v>
      </c>
      <c r="D36" s="1134"/>
      <c r="E36" s="1135"/>
      <c r="F36" s="36">
        <v>1.1299999999999999</v>
      </c>
      <c r="G36" s="37">
        <v>0.71</v>
      </c>
      <c r="H36" s="37">
        <v>1.89</v>
      </c>
      <c r="I36" s="37">
        <v>1.79</v>
      </c>
      <c r="J36" s="38">
        <v>1.49</v>
      </c>
      <c r="K36" s="22"/>
      <c r="L36" s="22"/>
      <c r="M36" s="22"/>
      <c r="N36" s="22"/>
      <c r="O36" s="22"/>
      <c r="P36" s="22"/>
    </row>
    <row r="37" spans="1:16" ht="39" customHeight="1" x14ac:dyDescent="0.15">
      <c r="A37" s="22"/>
      <c r="B37" s="35"/>
      <c r="C37" s="1134" t="s">
        <v>569</v>
      </c>
      <c r="D37" s="1134"/>
      <c r="E37" s="1135"/>
      <c r="F37" s="36">
        <v>2.14</v>
      </c>
      <c r="G37" s="37">
        <v>1.33</v>
      </c>
      <c r="H37" s="37">
        <v>0.89</v>
      </c>
      <c r="I37" s="37">
        <v>1.47</v>
      </c>
      <c r="J37" s="38">
        <v>1.4</v>
      </c>
      <c r="K37" s="22"/>
      <c r="L37" s="22"/>
      <c r="M37" s="22"/>
      <c r="N37" s="22"/>
      <c r="O37" s="22"/>
      <c r="P37" s="22"/>
    </row>
    <row r="38" spans="1:16" ht="39" customHeight="1" x14ac:dyDescent="0.15">
      <c r="A38" s="22"/>
      <c r="B38" s="35"/>
      <c r="C38" s="1134" t="s">
        <v>570</v>
      </c>
      <c r="D38" s="1134"/>
      <c r="E38" s="1135"/>
      <c r="F38" s="36">
        <v>1.94</v>
      </c>
      <c r="G38" s="37">
        <v>2.5099999999999998</v>
      </c>
      <c r="H38" s="37">
        <v>1.93</v>
      </c>
      <c r="I38" s="37">
        <v>1.18</v>
      </c>
      <c r="J38" s="38">
        <v>0.93</v>
      </c>
      <c r="K38" s="22"/>
      <c r="L38" s="22"/>
      <c r="M38" s="22"/>
      <c r="N38" s="22"/>
      <c r="O38" s="22"/>
      <c r="P38" s="22"/>
    </row>
    <row r="39" spans="1:16" ht="39" customHeight="1" x14ac:dyDescent="0.15">
      <c r="A39" s="22"/>
      <c r="B39" s="35"/>
      <c r="C39" s="1134" t="s">
        <v>571</v>
      </c>
      <c r="D39" s="1134"/>
      <c r="E39" s="1135"/>
      <c r="F39" s="36">
        <v>0.03</v>
      </c>
      <c r="G39" s="37">
        <v>0.02</v>
      </c>
      <c r="H39" s="37">
        <v>0.03</v>
      </c>
      <c r="I39" s="37">
        <v>0.03</v>
      </c>
      <c r="J39" s="38">
        <v>0.03</v>
      </c>
      <c r="K39" s="22"/>
      <c r="L39" s="22"/>
      <c r="M39" s="22"/>
      <c r="N39" s="22"/>
      <c r="O39" s="22"/>
      <c r="P39" s="22"/>
    </row>
    <row r="40" spans="1:16" ht="39" customHeight="1" x14ac:dyDescent="0.15">
      <c r="A40" s="22"/>
      <c r="B40" s="35"/>
      <c r="C40" s="1134" t="s">
        <v>572</v>
      </c>
      <c r="D40" s="1134"/>
      <c r="E40" s="1135"/>
      <c r="F40" s="36">
        <v>0.02</v>
      </c>
      <c r="G40" s="37">
        <v>0.11</v>
      </c>
      <c r="H40" s="37">
        <v>0.02</v>
      </c>
      <c r="I40" s="37">
        <v>0.02</v>
      </c>
      <c r="J40" s="38">
        <v>0.02</v>
      </c>
      <c r="K40" s="22"/>
      <c r="L40" s="22"/>
      <c r="M40" s="22"/>
      <c r="N40" s="22"/>
      <c r="O40" s="22"/>
      <c r="P40" s="22"/>
    </row>
    <row r="41" spans="1:16" ht="39" customHeight="1" x14ac:dyDescent="0.15">
      <c r="A41" s="22"/>
      <c r="B41" s="35"/>
      <c r="C41" s="1134"/>
      <c r="D41" s="1134"/>
      <c r="E41" s="1135"/>
      <c r="F41" s="36"/>
      <c r="G41" s="37"/>
      <c r="H41" s="37"/>
      <c r="I41" s="37"/>
      <c r="J41" s="38"/>
      <c r="K41" s="22"/>
      <c r="L41" s="22"/>
      <c r="M41" s="22"/>
      <c r="N41" s="22"/>
      <c r="O41" s="22"/>
      <c r="P41" s="22"/>
    </row>
    <row r="42" spans="1:16" ht="39" customHeight="1" x14ac:dyDescent="0.15">
      <c r="A42" s="22"/>
      <c r="B42" s="39"/>
      <c r="C42" s="1134" t="s">
        <v>573</v>
      </c>
      <c r="D42" s="1134"/>
      <c r="E42" s="1135"/>
      <c r="F42" s="36" t="s">
        <v>516</v>
      </c>
      <c r="G42" s="37" t="s">
        <v>516</v>
      </c>
      <c r="H42" s="37" t="s">
        <v>516</v>
      </c>
      <c r="I42" s="37" t="s">
        <v>516</v>
      </c>
      <c r="J42" s="38" t="s">
        <v>516</v>
      </c>
      <c r="K42" s="22"/>
      <c r="L42" s="22"/>
      <c r="M42" s="22"/>
      <c r="N42" s="22"/>
      <c r="O42" s="22"/>
      <c r="P42" s="22"/>
    </row>
    <row r="43" spans="1:16" ht="39" customHeight="1" thickBot="1" x14ac:dyDescent="0.2">
      <c r="A43" s="22"/>
      <c r="B43" s="40"/>
      <c r="C43" s="1136" t="s">
        <v>574</v>
      </c>
      <c r="D43" s="1136"/>
      <c r="E43" s="113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I4KO2Bx5D9OkOyvxxBHEDVG89WM6pQPIMPEeVuT9xpLHVhE24t2q7jZYYhEc2hU/GQ7m0SkLxoG+wkPMdBn+Q==" saltValue="74bN6DkxzGe8eXTW9nme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40" t="s">
        <v>11</v>
      </c>
      <c r="C45" s="1141"/>
      <c r="D45" s="56"/>
      <c r="E45" s="1146" t="s">
        <v>12</v>
      </c>
      <c r="F45" s="1146"/>
      <c r="G45" s="1146"/>
      <c r="H45" s="1146"/>
      <c r="I45" s="1146"/>
      <c r="J45" s="1147"/>
      <c r="K45" s="57">
        <v>648</v>
      </c>
      <c r="L45" s="58">
        <v>597</v>
      </c>
      <c r="M45" s="58">
        <v>556</v>
      </c>
      <c r="N45" s="58">
        <v>552</v>
      </c>
      <c r="O45" s="59">
        <v>542</v>
      </c>
      <c r="P45" s="46"/>
      <c r="Q45" s="46"/>
      <c r="R45" s="46"/>
      <c r="S45" s="46"/>
      <c r="T45" s="46"/>
      <c r="U45" s="46"/>
    </row>
    <row r="46" spans="1:21" ht="30.75" customHeight="1" x14ac:dyDescent="0.15">
      <c r="A46" s="46"/>
      <c r="B46" s="1142"/>
      <c r="C46" s="1143"/>
      <c r="D46" s="60"/>
      <c r="E46" s="1148" t="s">
        <v>13</v>
      </c>
      <c r="F46" s="1148"/>
      <c r="G46" s="1148"/>
      <c r="H46" s="1148"/>
      <c r="I46" s="1148"/>
      <c r="J46" s="1149"/>
      <c r="K46" s="61" t="s">
        <v>516</v>
      </c>
      <c r="L46" s="62" t="s">
        <v>516</v>
      </c>
      <c r="M46" s="62" t="s">
        <v>516</v>
      </c>
      <c r="N46" s="62" t="s">
        <v>516</v>
      </c>
      <c r="O46" s="63" t="s">
        <v>516</v>
      </c>
      <c r="P46" s="46"/>
      <c r="Q46" s="46"/>
      <c r="R46" s="46"/>
      <c r="S46" s="46"/>
      <c r="T46" s="46"/>
      <c r="U46" s="46"/>
    </row>
    <row r="47" spans="1:21" ht="30.75" customHeight="1" x14ac:dyDescent="0.15">
      <c r="A47" s="46"/>
      <c r="B47" s="1142"/>
      <c r="C47" s="1143"/>
      <c r="D47" s="60"/>
      <c r="E47" s="1148" t="s">
        <v>14</v>
      </c>
      <c r="F47" s="1148"/>
      <c r="G47" s="1148"/>
      <c r="H47" s="1148"/>
      <c r="I47" s="1148"/>
      <c r="J47" s="1149"/>
      <c r="K47" s="61" t="s">
        <v>516</v>
      </c>
      <c r="L47" s="62" t="s">
        <v>516</v>
      </c>
      <c r="M47" s="62" t="s">
        <v>516</v>
      </c>
      <c r="N47" s="62" t="s">
        <v>516</v>
      </c>
      <c r="O47" s="63" t="s">
        <v>516</v>
      </c>
      <c r="P47" s="46"/>
      <c r="Q47" s="46"/>
      <c r="R47" s="46"/>
      <c r="S47" s="46"/>
      <c r="T47" s="46"/>
      <c r="U47" s="46"/>
    </row>
    <row r="48" spans="1:21" ht="30.75" customHeight="1" x14ac:dyDescent="0.15">
      <c r="A48" s="46"/>
      <c r="B48" s="1142"/>
      <c r="C48" s="1143"/>
      <c r="D48" s="60"/>
      <c r="E48" s="1148" t="s">
        <v>15</v>
      </c>
      <c r="F48" s="1148"/>
      <c r="G48" s="1148"/>
      <c r="H48" s="1148"/>
      <c r="I48" s="1148"/>
      <c r="J48" s="1149"/>
      <c r="K48" s="61">
        <v>182</v>
      </c>
      <c r="L48" s="62">
        <v>186</v>
      </c>
      <c r="M48" s="62">
        <v>190</v>
      </c>
      <c r="N48" s="62">
        <v>191</v>
      </c>
      <c r="O48" s="63">
        <v>190</v>
      </c>
      <c r="P48" s="46"/>
      <c r="Q48" s="46"/>
      <c r="R48" s="46"/>
      <c r="S48" s="46"/>
      <c r="T48" s="46"/>
      <c r="U48" s="46"/>
    </row>
    <row r="49" spans="1:21" ht="30.75" customHeight="1" x14ac:dyDescent="0.15">
      <c r="A49" s="46"/>
      <c r="B49" s="1142"/>
      <c r="C49" s="1143"/>
      <c r="D49" s="60"/>
      <c r="E49" s="1148" t="s">
        <v>16</v>
      </c>
      <c r="F49" s="1148"/>
      <c r="G49" s="1148"/>
      <c r="H49" s="1148"/>
      <c r="I49" s="1148"/>
      <c r="J49" s="1149"/>
      <c r="K49" s="61" t="s">
        <v>516</v>
      </c>
      <c r="L49" s="62" t="s">
        <v>516</v>
      </c>
      <c r="M49" s="62" t="s">
        <v>516</v>
      </c>
      <c r="N49" s="62" t="s">
        <v>516</v>
      </c>
      <c r="O49" s="63" t="s">
        <v>516</v>
      </c>
      <c r="P49" s="46"/>
      <c r="Q49" s="46"/>
      <c r="R49" s="46"/>
      <c r="S49" s="46"/>
      <c r="T49" s="46"/>
      <c r="U49" s="46"/>
    </row>
    <row r="50" spans="1:21" ht="30.75" customHeight="1" x14ac:dyDescent="0.15">
      <c r="A50" s="46"/>
      <c r="B50" s="1142"/>
      <c r="C50" s="1143"/>
      <c r="D50" s="60"/>
      <c r="E50" s="1148" t="s">
        <v>17</v>
      </c>
      <c r="F50" s="1148"/>
      <c r="G50" s="1148"/>
      <c r="H50" s="1148"/>
      <c r="I50" s="1148"/>
      <c r="J50" s="1149"/>
      <c r="K50" s="61" t="s">
        <v>516</v>
      </c>
      <c r="L50" s="62" t="s">
        <v>516</v>
      </c>
      <c r="M50" s="62" t="s">
        <v>516</v>
      </c>
      <c r="N50" s="62" t="s">
        <v>516</v>
      </c>
      <c r="O50" s="63" t="s">
        <v>516</v>
      </c>
      <c r="P50" s="46"/>
      <c r="Q50" s="46"/>
      <c r="R50" s="46"/>
      <c r="S50" s="46"/>
      <c r="T50" s="46"/>
      <c r="U50" s="46"/>
    </row>
    <row r="51" spans="1:21" ht="30.75" customHeight="1" x14ac:dyDescent="0.15">
      <c r="A51" s="46"/>
      <c r="B51" s="1144"/>
      <c r="C51" s="1145"/>
      <c r="D51" s="64"/>
      <c r="E51" s="1148" t="s">
        <v>18</v>
      </c>
      <c r="F51" s="1148"/>
      <c r="G51" s="1148"/>
      <c r="H51" s="1148"/>
      <c r="I51" s="1148"/>
      <c r="J51" s="1149"/>
      <c r="K51" s="61" t="s">
        <v>516</v>
      </c>
      <c r="L51" s="62" t="s">
        <v>516</v>
      </c>
      <c r="M51" s="62" t="s">
        <v>516</v>
      </c>
      <c r="N51" s="62" t="s">
        <v>516</v>
      </c>
      <c r="O51" s="63" t="s">
        <v>516</v>
      </c>
      <c r="P51" s="46"/>
      <c r="Q51" s="46"/>
      <c r="R51" s="46"/>
      <c r="S51" s="46"/>
      <c r="T51" s="46"/>
      <c r="U51" s="46"/>
    </row>
    <row r="52" spans="1:21" ht="30.75" customHeight="1" x14ac:dyDescent="0.15">
      <c r="A52" s="46"/>
      <c r="B52" s="1150" t="s">
        <v>19</v>
      </c>
      <c r="C52" s="1151"/>
      <c r="D52" s="64"/>
      <c r="E52" s="1148" t="s">
        <v>20</v>
      </c>
      <c r="F52" s="1148"/>
      <c r="G52" s="1148"/>
      <c r="H52" s="1148"/>
      <c r="I52" s="1148"/>
      <c r="J52" s="1149"/>
      <c r="K52" s="61">
        <v>501</v>
      </c>
      <c r="L52" s="62">
        <v>488</v>
      </c>
      <c r="M52" s="62">
        <v>471</v>
      </c>
      <c r="N52" s="62">
        <v>468</v>
      </c>
      <c r="O52" s="63">
        <v>420</v>
      </c>
      <c r="P52" s="46"/>
      <c r="Q52" s="46"/>
      <c r="R52" s="46"/>
      <c r="S52" s="46"/>
      <c r="T52" s="46"/>
      <c r="U52" s="46"/>
    </row>
    <row r="53" spans="1:21" ht="30.75" customHeight="1" thickBot="1" x14ac:dyDescent="0.2">
      <c r="A53" s="46"/>
      <c r="B53" s="1152" t="s">
        <v>21</v>
      </c>
      <c r="C53" s="1153"/>
      <c r="D53" s="65"/>
      <c r="E53" s="1154" t="s">
        <v>22</v>
      </c>
      <c r="F53" s="1154"/>
      <c r="G53" s="1154"/>
      <c r="H53" s="1154"/>
      <c r="I53" s="1154"/>
      <c r="J53" s="1155"/>
      <c r="K53" s="66">
        <v>329</v>
      </c>
      <c r="L53" s="67">
        <v>295</v>
      </c>
      <c r="M53" s="67">
        <v>275</v>
      </c>
      <c r="N53" s="67">
        <v>275</v>
      </c>
      <c r="O53" s="68">
        <v>312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15">
      <c r="B58" s="1156" t="s">
        <v>26</v>
      </c>
      <c r="C58" s="1157"/>
      <c r="D58" s="1162" t="s">
        <v>27</v>
      </c>
      <c r="E58" s="1163"/>
      <c r="F58" s="1163"/>
      <c r="G58" s="1163"/>
      <c r="H58" s="1163"/>
      <c r="I58" s="1163"/>
      <c r="J58" s="1164"/>
      <c r="K58" s="81"/>
      <c r="L58" s="82"/>
      <c r="M58" s="82"/>
      <c r="N58" s="82"/>
      <c r="O58" s="83"/>
    </row>
    <row r="59" spans="1:21" ht="31.5" customHeight="1" x14ac:dyDescent="0.15">
      <c r="B59" s="1158"/>
      <c r="C59" s="1159"/>
      <c r="D59" s="1165" t="s">
        <v>28</v>
      </c>
      <c r="E59" s="1166"/>
      <c r="F59" s="1166"/>
      <c r="G59" s="1166"/>
      <c r="H59" s="1166"/>
      <c r="I59" s="1166"/>
      <c r="J59" s="1167"/>
      <c r="K59" s="84"/>
      <c r="L59" s="85"/>
      <c r="M59" s="85"/>
      <c r="N59" s="85"/>
      <c r="O59" s="86"/>
    </row>
    <row r="60" spans="1:21" ht="31.5" customHeight="1" thickBot="1" x14ac:dyDescent="0.2">
      <c r="B60" s="1160"/>
      <c r="C60" s="1161"/>
      <c r="D60" s="1168" t="s">
        <v>29</v>
      </c>
      <c r="E60" s="1169"/>
      <c r="F60" s="1169"/>
      <c r="G60" s="1169"/>
      <c r="H60" s="1169"/>
      <c r="I60" s="1169"/>
      <c r="J60" s="117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fgoUBdtY6unfpyJV9R2v/PzUMUsTwOgw7CGlK/CUgNtOH4E/FHS2zdut8VPmDrfTYq5XR14kUqjBxWW23HhqQ==" saltValue="GhTLl0FO5mihawHqCttXE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4"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558</v>
      </c>
      <c r="J40" s="101" t="s">
        <v>559</v>
      </c>
      <c r="K40" s="101" t="s">
        <v>560</v>
      </c>
      <c r="L40" s="101" t="s">
        <v>561</v>
      </c>
      <c r="M40" s="102" t="s">
        <v>562</v>
      </c>
    </row>
    <row r="41" spans="2:13" ht="27.75" customHeight="1" x14ac:dyDescent="0.15">
      <c r="B41" s="1171" t="s">
        <v>32</v>
      </c>
      <c r="C41" s="1172"/>
      <c r="D41" s="103"/>
      <c r="E41" s="1177" t="s">
        <v>33</v>
      </c>
      <c r="F41" s="1177"/>
      <c r="G41" s="1177"/>
      <c r="H41" s="1178"/>
      <c r="I41" s="342">
        <v>5901</v>
      </c>
      <c r="J41" s="343">
        <v>5944</v>
      </c>
      <c r="K41" s="343">
        <v>6363</v>
      </c>
      <c r="L41" s="343">
        <v>6358</v>
      </c>
      <c r="M41" s="344">
        <v>6585</v>
      </c>
    </row>
    <row r="42" spans="2:13" ht="27.75" customHeight="1" x14ac:dyDescent="0.15">
      <c r="B42" s="1173"/>
      <c r="C42" s="1174"/>
      <c r="D42" s="104"/>
      <c r="E42" s="1179" t="s">
        <v>34</v>
      </c>
      <c r="F42" s="1179"/>
      <c r="G42" s="1179"/>
      <c r="H42" s="1180"/>
      <c r="I42" s="345" t="s">
        <v>516</v>
      </c>
      <c r="J42" s="346" t="s">
        <v>516</v>
      </c>
      <c r="K42" s="346" t="s">
        <v>516</v>
      </c>
      <c r="L42" s="346" t="s">
        <v>516</v>
      </c>
      <c r="M42" s="347" t="s">
        <v>516</v>
      </c>
    </row>
    <row r="43" spans="2:13" ht="27.75" customHeight="1" x14ac:dyDescent="0.15">
      <c r="B43" s="1173"/>
      <c r="C43" s="1174"/>
      <c r="D43" s="104"/>
      <c r="E43" s="1179" t="s">
        <v>35</v>
      </c>
      <c r="F43" s="1179"/>
      <c r="G43" s="1179"/>
      <c r="H43" s="1180"/>
      <c r="I43" s="345">
        <v>2644</v>
      </c>
      <c r="J43" s="346">
        <v>2634</v>
      </c>
      <c r="K43" s="346">
        <v>2534</v>
      </c>
      <c r="L43" s="346">
        <v>2415</v>
      </c>
      <c r="M43" s="347">
        <v>2290</v>
      </c>
    </row>
    <row r="44" spans="2:13" ht="27.75" customHeight="1" x14ac:dyDescent="0.15">
      <c r="B44" s="1173"/>
      <c r="C44" s="1174"/>
      <c r="D44" s="104"/>
      <c r="E44" s="1179" t="s">
        <v>36</v>
      </c>
      <c r="F44" s="1179"/>
      <c r="G44" s="1179"/>
      <c r="H44" s="1180"/>
      <c r="I44" s="345">
        <v>1710</v>
      </c>
      <c r="J44" s="346">
        <v>1678</v>
      </c>
      <c r="K44" s="346">
        <v>1641</v>
      </c>
      <c r="L44" s="346">
        <v>1496</v>
      </c>
      <c r="M44" s="347">
        <v>1375</v>
      </c>
    </row>
    <row r="45" spans="2:13" ht="27.75" customHeight="1" x14ac:dyDescent="0.15">
      <c r="B45" s="1173"/>
      <c r="C45" s="1174"/>
      <c r="D45" s="104"/>
      <c r="E45" s="1179" t="s">
        <v>37</v>
      </c>
      <c r="F45" s="1179"/>
      <c r="G45" s="1179"/>
      <c r="H45" s="1180"/>
      <c r="I45" s="345">
        <v>504</v>
      </c>
      <c r="J45" s="346">
        <v>514</v>
      </c>
      <c r="K45" s="346">
        <v>487</v>
      </c>
      <c r="L45" s="346">
        <v>431</v>
      </c>
      <c r="M45" s="347">
        <v>453</v>
      </c>
    </row>
    <row r="46" spans="2:13" ht="27.75" customHeight="1" x14ac:dyDescent="0.15">
      <c r="B46" s="1173"/>
      <c r="C46" s="1174"/>
      <c r="D46" s="105"/>
      <c r="E46" s="1179" t="s">
        <v>38</v>
      </c>
      <c r="F46" s="1179"/>
      <c r="G46" s="1179"/>
      <c r="H46" s="1180"/>
      <c r="I46" s="345">
        <v>5</v>
      </c>
      <c r="J46" s="346">
        <v>5</v>
      </c>
      <c r="K46" s="346">
        <v>5</v>
      </c>
      <c r="L46" s="346">
        <v>5</v>
      </c>
      <c r="M46" s="347">
        <v>4</v>
      </c>
    </row>
    <row r="47" spans="2:13" ht="27.75" customHeight="1" x14ac:dyDescent="0.15">
      <c r="B47" s="1173"/>
      <c r="C47" s="1174"/>
      <c r="D47" s="106"/>
      <c r="E47" s="1181" t="s">
        <v>39</v>
      </c>
      <c r="F47" s="1182"/>
      <c r="G47" s="1182"/>
      <c r="H47" s="1183"/>
      <c r="I47" s="345" t="s">
        <v>516</v>
      </c>
      <c r="J47" s="346" t="s">
        <v>516</v>
      </c>
      <c r="K47" s="346" t="s">
        <v>516</v>
      </c>
      <c r="L47" s="346" t="s">
        <v>516</v>
      </c>
      <c r="M47" s="347" t="s">
        <v>516</v>
      </c>
    </row>
    <row r="48" spans="2:13" ht="27.75" customHeight="1" x14ac:dyDescent="0.15">
      <c r="B48" s="1173"/>
      <c r="C48" s="1174"/>
      <c r="D48" s="104"/>
      <c r="E48" s="1179" t="s">
        <v>40</v>
      </c>
      <c r="F48" s="1179"/>
      <c r="G48" s="1179"/>
      <c r="H48" s="1180"/>
      <c r="I48" s="345" t="s">
        <v>516</v>
      </c>
      <c r="J48" s="346" t="s">
        <v>516</v>
      </c>
      <c r="K48" s="346" t="s">
        <v>516</v>
      </c>
      <c r="L48" s="346" t="s">
        <v>516</v>
      </c>
      <c r="M48" s="347" t="s">
        <v>516</v>
      </c>
    </row>
    <row r="49" spans="2:13" ht="27.75" customHeight="1" x14ac:dyDescent="0.15">
      <c r="B49" s="1175"/>
      <c r="C49" s="1176"/>
      <c r="D49" s="104"/>
      <c r="E49" s="1179" t="s">
        <v>41</v>
      </c>
      <c r="F49" s="1179"/>
      <c r="G49" s="1179"/>
      <c r="H49" s="1180"/>
      <c r="I49" s="345" t="s">
        <v>516</v>
      </c>
      <c r="J49" s="346" t="s">
        <v>516</v>
      </c>
      <c r="K49" s="346" t="s">
        <v>516</v>
      </c>
      <c r="L49" s="346" t="s">
        <v>516</v>
      </c>
      <c r="M49" s="347" t="s">
        <v>516</v>
      </c>
    </row>
    <row r="50" spans="2:13" ht="27.75" customHeight="1" x14ac:dyDescent="0.15">
      <c r="B50" s="1184" t="s">
        <v>42</v>
      </c>
      <c r="C50" s="1185"/>
      <c r="D50" s="107"/>
      <c r="E50" s="1179" t="s">
        <v>43</v>
      </c>
      <c r="F50" s="1179"/>
      <c r="G50" s="1179"/>
      <c r="H50" s="1180"/>
      <c r="I50" s="345">
        <v>3993</v>
      </c>
      <c r="J50" s="346">
        <v>4667</v>
      </c>
      <c r="K50" s="346">
        <v>5330</v>
      </c>
      <c r="L50" s="346">
        <v>6034</v>
      </c>
      <c r="M50" s="347">
        <v>6406</v>
      </c>
    </row>
    <row r="51" spans="2:13" ht="27.75" customHeight="1" x14ac:dyDescent="0.15">
      <c r="B51" s="1173"/>
      <c r="C51" s="1174"/>
      <c r="D51" s="104"/>
      <c r="E51" s="1179" t="s">
        <v>44</v>
      </c>
      <c r="F51" s="1179"/>
      <c r="G51" s="1179"/>
      <c r="H51" s="1180"/>
      <c r="I51" s="345">
        <v>1072</v>
      </c>
      <c r="J51" s="346">
        <v>1007</v>
      </c>
      <c r="K51" s="346">
        <v>942</v>
      </c>
      <c r="L51" s="346">
        <v>876</v>
      </c>
      <c r="M51" s="347">
        <v>750</v>
      </c>
    </row>
    <row r="52" spans="2:13" ht="27.75" customHeight="1" x14ac:dyDescent="0.15">
      <c r="B52" s="1175"/>
      <c r="C52" s="1176"/>
      <c r="D52" s="104"/>
      <c r="E52" s="1179" t="s">
        <v>45</v>
      </c>
      <c r="F52" s="1179"/>
      <c r="G52" s="1179"/>
      <c r="H52" s="1180"/>
      <c r="I52" s="345">
        <v>5384</v>
      </c>
      <c r="J52" s="346">
        <v>5221</v>
      </c>
      <c r="K52" s="346">
        <v>5323</v>
      </c>
      <c r="L52" s="346">
        <v>4869</v>
      </c>
      <c r="M52" s="347">
        <v>5107</v>
      </c>
    </row>
    <row r="53" spans="2:13" ht="27.75" customHeight="1" thickBot="1" x14ac:dyDescent="0.2">
      <c r="B53" s="1186" t="s">
        <v>46</v>
      </c>
      <c r="C53" s="1187"/>
      <c r="D53" s="108"/>
      <c r="E53" s="1188" t="s">
        <v>47</v>
      </c>
      <c r="F53" s="1188"/>
      <c r="G53" s="1188"/>
      <c r="H53" s="1189"/>
      <c r="I53" s="348">
        <v>316</v>
      </c>
      <c r="J53" s="349">
        <v>-119</v>
      </c>
      <c r="K53" s="349">
        <v>-565</v>
      </c>
      <c r="L53" s="349">
        <v>-1074</v>
      </c>
      <c r="M53" s="350">
        <v>-1556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3isUDMezo/2HXl1ONKbicbC+yGZqKA5Q4x9LWViUs2BSjopaqAUJ6alDX/gtKDl/yZtaQgXQh586vfwLsOXsrw==" saltValue="WzDBP0ZFkb+acmrn451x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560</v>
      </c>
      <c r="G54" s="117" t="s">
        <v>561</v>
      </c>
      <c r="H54" s="118" t="s">
        <v>562</v>
      </c>
    </row>
    <row r="55" spans="2:8" ht="52.5" customHeight="1" x14ac:dyDescent="0.15">
      <c r="B55" s="119"/>
      <c r="C55" s="1198" t="s">
        <v>50</v>
      </c>
      <c r="D55" s="1198"/>
      <c r="E55" s="1199"/>
      <c r="F55" s="120">
        <v>638</v>
      </c>
      <c r="G55" s="120">
        <v>639</v>
      </c>
      <c r="H55" s="121">
        <v>844</v>
      </c>
    </row>
    <row r="56" spans="2:8" ht="52.5" customHeight="1" x14ac:dyDescent="0.15">
      <c r="B56" s="122"/>
      <c r="C56" s="1200" t="s">
        <v>51</v>
      </c>
      <c r="D56" s="1200"/>
      <c r="E56" s="1201"/>
      <c r="F56" s="123">
        <v>274</v>
      </c>
      <c r="G56" s="123">
        <v>274</v>
      </c>
      <c r="H56" s="124">
        <v>269</v>
      </c>
    </row>
    <row r="57" spans="2:8" ht="53.25" customHeight="1" x14ac:dyDescent="0.15">
      <c r="B57" s="122"/>
      <c r="C57" s="1202" t="s">
        <v>52</v>
      </c>
      <c r="D57" s="1202"/>
      <c r="E57" s="1203"/>
      <c r="F57" s="125">
        <v>3700</v>
      </c>
      <c r="G57" s="125">
        <v>4371</v>
      </c>
      <c r="H57" s="126">
        <v>4305</v>
      </c>
    </row>
    <row r="58" spans="2:8" ht="45.75" customHeight="1" x14ac:dyDescent="0.15">
      <c r="B58" s="127"/>
      <c r="C58" s="1190" t="s">
        <v>593</v>
      </c>
      <c r="D58" s="1191"/>
      <c r="E58" s="1192"/>
      <c r="F58" s="128">
        <v>1421</v>
      </c>
      <c r="G58" s="128">
        <v>1696</v>
      </c>
      <c r="H58" s="129">
        <v>1949</v>
      </c>
    </row>
    <row r="59" spans="2:8" ht="45.75" customHeight="1" x14ac:dyDescent="0.15">
      <c r="B59" s="127"/>
      <c r="C59" s="1190" t="s">
        <v>594</v>
      </c>
      <c r="D59" s="1191"/>
      <c r="E59" s="1192"/>
      <c r="F59" s="128">
        <v>1049</v>
      </c>
      <c r="G59" s="128">
        <v>1349</v>
      </c>
      <c r="H59" s="129">
        <v>1049</v>
      </c>
    </row>
    <row r="60" spans="2:8" ht="45.75" customHeight="1" x14ac:dyDescent="0.15">
      <c r="B60" s="127"/>
      <c r="C60" s="1190" t="s">
        <v>595</v>
      </c>
      <c r="D60" s="1191"/>
      <c r="E60" s="1192"/>
      <c r="F60" s="128">
        <v>766</v>
      </c>
      <c r="G60" s="128">
        <v>766</v>
      </c>
      <c r="H60" s="129">
        <v>766</v>
      </c>
    </row>
    <row r="61" spans="2:8" ht="45.75" customHeight="1" x14ac:dyDescent="0.15">
      <c r="B61" s="127"/>
      <c r="C61" s="1190" t="s">
        <v>596</v>
      </c>
      <c r="D61" s="1191"/>
      <c r="E61" s="1192"/>
      <c r="F61" s="128">
        <v>110</v>
      </c>
      <c r="G61" s="128">
        <v>215</v>
      </c>
      <c r="H61" s="129">
        <v>215</v>
      </c>
    </row>
    <row r="62" spans="2:8" ht="45.75" customHeight="1" thickBot="1" x14ac:dyDescent="0.2">
      <c r="B62" s="130"/>
      <c r="C62" s="1193" t="s">
        <v>597</v>
      </c>
      <c r="D62" s="1194"/>
      <c r="E62" s="1195"/>
      <c r="F62" s="131">
        <v>110</v>
      </c>
      <c r="G62" s="131">
        <v>110</v>
      </c>
      <c r="H62" s="132">
        <v>110</v>
      </c>
    </row>
    <row r="63" spans="2:8" ht="52.5" customHeight="1" thickBot="1" x14ac:dyDescent="0.2">
      <c r="B63" s="133"/>
      <c r="C63" s="1196" t="s">
        <v>53</v>
      </c>
      <c r="D63" s="1196"/>
      <c r="E63" s="1197"/>
      <c r="F63" s="134">
        <v>4612</v>
      </c>
      <c r="G63" s="134">
        <v>5284</v>
      </c>
      <c r="H63" s="135">
        <v>5418</v>
      </c>
    </row>
    <row r="64" spans="2:8" x14ac:dyDescent="0.15"/>
  </sheetData>
  <sheetProtection algorithmName="SHA-512" hashValue="Yps/0GfZYgrfLz7eeMkOwpc1i/hfOxX6D1t9YOdTM/Ru56TDDfNiu26D3nhEHVh5EoaR+OE/GtZqvB57vWDbMg==" saltValue="3o94P//DpXl8VrZ+bGV4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topLeftCell="A19" workbookViewId="0">
      <selection activeCell="N42" sqref="N42"/>
    </sheetView>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555</v>
      </c>
      <c r="G2" s="149"/>
      <c r="H2" s="150"/>
    </row>
    <row r="3" spans="1:8" x14ac:dyDescent="0.15">
      <c r="A3" s="146" t="s">
        <v>548</v>
      </c>
      <c r="B3" s="151"/>
      <c r="C3" s="152"/>
      <c r="D3" s="153">
        <v>52497</v>
      </c>
      <c r="E3" s="154"/>
      <c r="F3" s="155">
        <v>108252</v>
      </c>
      <c r="G3" s="156"/>
      <c r="H3" s="157"/>
    </row>
    <row r="4" spans="1:8" x14ac:dyDescent="0.15">
      <c r="A4" s="158"/>
      <c r="B4" s="159"/>
      <c r="C4" s="160"/>
      <c r="D4" s="161">
        <v>37638</v>
      </c>
      <c r="E4" s="162"/>
      <c r="F4" s="163">
        <v>50321</v>
      </c>
      <c r="G4" s="164"/>
      <c r="H4" s="165"/>
    </row>
    <row r="5" spans="1:8" x14ac:dyDescent="0.15">
      <c r="A5" s="146" t="s">
        <v>550</v>
      </c>
      <c r="B5" s="151"/>
      <c r="C5" s="152"/>
      <c r="D5" s="153">
        <v>72041</v>
      </c>
      <c r="E5" s="154"/>
      <c r="F5" s="155">
        <v>93492</v>
      </c>
      <c r="G5" s="156"/>
      <c r="H5" s="157"/>
    </row>
    <row r="6" spans="1:8" x14ac:dyDescent="0.15">
      <c r="A6" s="158"/>
      <c r="B6" s="159"/>
      <c r="C6" s="160"/>
      <c r="D6" s="161">
        <v>45423</v>
      </c>
      <c r="E6" s="162"/>
      <c r="F6" s="163">
        <v>53316</v>
      </c>
      <c r="G6" s="164"/>
      <c r="H6" s="165"/>
    </row>
    <row r="7" spans="1:8" x14ac:dyDescent="0.15">
      <c r="A7" s="146" t="s">
        <v>551</v>
      </c>
      <c r="B7" s="151"/>
      <c r="C7" s="152"/>
      <c r="D7" s="153">
        <v>107232</v>
      </c>
      <c r="E7" s="154"/>
      <c r="F7" s="155">
        <v>94796</v>
      </c>
      <c r="G7" s="156"/>
      <c r="H7" s="157"/>
    </row>
    <row r="8" spans="1:8" x14ac:dyDescent="0.15">
      <c r="A8" s="158"/>
      <c r="B8" s="159"/>
      <c r="C8" s="160"/>
      <c r="D8" s="161">
        <v>78830</v>
      </c>
      <c r="E8" s="162"/>
      <c r="F8" s="163">
        <v>55781</v>
      </c>
      <c r="G8" s="164"/>
      <c r="H8" s="165"/>
    </row>
    <row r="9" spans="1:8" x14ac:dyDescent="0.15">
      <c r="A9" s="146" t="s">
        <v>552</v>
      </c>
      <c r="B9" s="151"/>
      <c r="C9" s="152"/>
      <c r="D9" s="153">
        <v>77373</v>
      </c>
      <c r="E9" s="154"/>
      <c r="F9" s="155">
        <v>97758</v>
      </c>
      <c r="G9" s="156"/>
      <c r="H9" s="157"/>
    </row>
    <row r="10" spans="1:8" x14ac:dyDescent="0.15">
      <c r="A10" s="158"/>
      <c r="B10" s="159"/>
      <c r="C10" s="160"/>
      <c r="D10" s="161">
        <v>48468</v>
      </c>
      <c r="E10" s="162"/>
      <c r="F10" s="163">
        <v>45946</v>
      </c>
      <c r="G10" s="164"/>
      <c r="H10" s="165"/>
    </row>
    <row r="11" spans="1:8" x14ac:dyDescent="0.15">
      <c r="A11" s="146" t="s">
        <v>553</v>
      </c>
      <c r="B11" s="151"/>
      <c r="C11" s="152"/>
      <c r="D11" s="153">
        <v>121218</v>
      </c>
      <c r="E11" s="154"/>
      <c r="F11" s="155">
        <v>91338</v>
      </c>
      <c r="G11" s="156"/>
      <c r="H11" s="157"/>
    </row>
    <row r="12" spans="1:8" x14ac:dyDescent="0.15">
      <c r="A12" s="158"/>
      <c r="B12" s="159"/>
      <c r="C12" s="166"/>
      <c r="D12" s="161">
        <v>85717</v>
      </c>
      <c r="E12" s="162"/>
      <c r="F12" s="163">
        <v>43989</v>
      </c>
      <c r="G12" s="164"/>
      <c r="H12" s="165"/>
    </row>
    <row r="13" spans="1:8" x14ac:dyDescent="0.15">
      <c r="A13" s="146"/>
      <c r="B13" s="151"/>
      <c r="C13" s="152"/>
      <c r="D13" s="153">
        <v>86072</v>
      </c>
      <c r="E13" s="154"/>
      <c r="F13" s="155">
        <v>97127</v>
      </c>
      <c r="G13" s="167"/>
      <c r="H13" s="157"/>
    </row>
    <row r="14" spans="1:8" x14ac:dyDescent="0.15">
      <c r="A14" s="158"/>
      <c r="B14" s="159"/>
      <c r="C14" s="160"/>
      <c r="D14" s="161">
        <v>59215</v>
      </c>
      <c r="E14" s="162"/>
      <c r="F14" s="163">
        <v>49871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1.95</v>
      </c>
      <c r="C19" s="168">
        <f>ROUND(VALUE(SUBSTITUTE(実質収支比率等に係る経年分析!G$48,"▲","-")),2)</f>
        <v>2.52</v>
      </c>
      <c r="D19" s="168">
        <f>ROUND(VALUE(SUBSTITUTE(実質収支比率等に係る経年分析!H$48,"▲","-")),2)</f>
        <v>1.94</v>
      </c>
      <c r="E19" s="168">
        <f>ROUND(VALUE(SUBSTITUTE(実質収支比率等に係る経年分析!I$48,"▲","-")),2)</f>
        <v>1.18</v>
      </c>
      <c r="F19" s="168">
        <f>ROUND(VALUE(SUBSTITUTE(実質収支比率等に係る経年分析!J$48,"▲","-")),2)</f>
        <v>0.93</v>
      </c>
    </row>
    <row r="20" spans="1:11" x14ac:dyDescent="0.15">
      <c r="A20" s="168" t="s">
        <v>57</v>
      </c>
      <c r="B20" s="168">
        <f>ROUND(VALUE(SUBSTITUTE(実質収支比率等に係る経年分析!F$47,"▲","-")),2)</f>
        <v>16.38</v>
      </c>
      <c r="C20" s="168">
        <f>ROUND(VALUE(SUBSTITUTE(実質収支比率等に係る経年分析!G$47,"▲","-")),2)</f>
        <v>17.39</v>
      </c>
      <c r="D20" s="168">
        <f>ROUND(VALUE(SUBSTITUTE(実質収支比率等に係る経年分析!H$47,"▲","-")),2)</f>
        <v>16.89</v>
      </c>
      <c r="E20" s="168">
        <f>ROUND(VALUE(SUBSTITUTE(実質収支比率等に係る経年分析!I$47,"▲","-")),2)</f>
        <v>15.91</v>
      </c>
      <c r="F20" s="168">
        <f>ROUND(VALUE(SUBSTITUTE(実質収支比率等に係る経年分析!J$47,"▲","-")),2)</f>
        <v>21.63</v>
      </c>
    </row>
    <row r="21" spans="1:11" x14ac:dyDescent="0.15">
      <c r="A21" s="168" t="s">
        <v>58</v>
      </c>
      <c r="B21" s="168">
        <f>IF(ISNUMBER(VALUE(SUBSTITUTE(実質収支比率等に係る経年分析!F$49,"▲","-"))),ROUND(VALUE(SUBSTITUTE(実質収支比率等に係る経年分析!F$49,"▲","-")),2),NA())</f>
        <v>-0.18</v>
      </c>
      <c r="C21" s="168">
        <f>IF(ISNUMBER(VALUE(SUBSTITUTE(実質収支比率等に係る経年分析!G$49,"▲","-"))),ROUND(VALUE(SUBSTITUTE(実質収支比率等に係る経年分析!G$49,"▲","-")),2),NA())</f>
        <v>1.89</v>
      </c>
      <c r="D21" s="168">
        <f>IF(ISNUMBER(VALUE(SUBSTITUTE(実質収支比率等に係る経年分析!H$49,"▲","-"))),ROUND(VALUE(SUBSTITUTE(実質収支比率等に係る経年分析!H$49,"▲","-")),2),NA())</f>
        <v>-0.47</v>
      </c>
      <c r="E21" s="168">
        <f>IF(ISNUMBER(VALUE(SUBSTITUTE(実質収支比率等に係る経年分析!I$49,"▲","-"))),ROUND(VALUE(SUBSTITUTE(実質収支比率等に係る経年分析!I$49,"▲","-")),2),NA())</f>
        <v>-0.6</v>
      </c>
      <c r="F21" s="168">
        <f>IF(ISNUMBER(VALUE(SUBSTITUTE(実質収支比率等に係る経年分析!J$49,"▲","-"))),ROUND(VALUE(SUBSTITUTE(実質収支比率等に係る経年分析!J$49,"▲","-")),2),NA())</f>
        <v>5.0999999999999996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0.02</v>
      </c>
    </row>
    <row r="31" spans="1:11" x14ac:dyDescent="0.15">
      <c r="A31" s="169" t="str">
        <f>IF(連結実質赤字比率に係る赤字・黒字の構成分析!C$39="",NA(),連結実質赤字比率に係る赤字・黒字の構成分析!C$39)</f>
        <v>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一般会計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1.94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2.5099999999999998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1.93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0.93</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2.14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1.33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0.89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1.1299999999999999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0.71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1.89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1.79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1.49</v>
      </c>
    </row>
    <row r="35" spans="1:16" x14ac:dyDescent="0.15">
      <c r="A35" s="169" t="str">
        <f>IF(連結実質赤字比率に係る赤字・黒字の構成分析!C$35="",NA(),連結実質赤字比率に係る赤字・黒字の構成分析!C$35)</f>
        <v>工業用水道事業会計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1.85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2.0499999999999998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2.2000000000000002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2.2799999999999998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2.56</v>
      </c>
    </row>
    <row r="36" spans="1:16" x14ac:dyDescent="0.15">
      <c r="A36" s="169" t="str">
        <f>IF(連結実質赤字比率に係る赤字・黒字の構成分析!C$34="",NA(),連結実質赤字比率に係る赤字・黒字の構成分析!C$34)</f>
        <v>上水道事業会計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15.2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15.41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15.91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15.55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16.170000000000002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501</v>
      </c>
      <c r="E42" s="170"/>
      <c r="F42" s="170"/>
      <c r="G42" s="170">
        <f>'実質公債費比率（分子）の構造'!L$52</f>
        <v>488</v>
      </c>
      <c r="H42" s="170"/>
      <c r="I42" s="170"/>
      <c r="J42" s="170">
        <f>'実質公債費比率（分子）の構造'!M$52</f>
        <v>471</v>
      </c>
      <c r="K42" s="170"/>
      <c r="L42" s="170"/>
      <c r="M42" s="170">
        <f>'実質公債費比率（分子）の構造'!N$52</f>
        <v>468</v>
      </c>
      <c r="N42" s="170"/>
      <c r="O42" s="170"/>
      <c r="P42" s="170">
        <f>'実質公債費比率（分子）の構造'!O$52</f>
        <v>420</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182</v>
      </c>
      <c r="C46" s="170"/>
      <c r="D46" s="170"/>
      <c r="E46" s="170">
        <f>'実質公債費比率（分子）の構造'!L$48</f>
        <v>186</v>
      </c>
      <c r="F46" s="170"/>
      <c r="G46" s="170"/>
      <c r="H46" s="170">
        <f>'実質公債費比率（分子）の構造'!M$48</f>
        <v>190</v>
      </c>
      <c r="I46" s="170"/>
      <c r="J46" s="170"/>
      <c r="K46" s="170">
        <f>'実質公債費比率（分子）の構造'!N$48</f>
        <v>191</v>
      </c>
      <c r="L46" s="170"/>
      <c r="M46" s="170"/>
      <c r="N46" s="170">
        <f>'実質公債費比率（分子）の構造'!O$48</f>
        <v>190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648</v>
      </c>
      <c r="C49" s="170"/>
      <c r="D49" s="170"/>
      <c r="E49" s="170">
        <f>'実質公債費比率（分子）の構造'!L$45</f>
        <v>597</v>
      </c>
      <c r="F49" s="170"/>
      <c r="G49" s="170"/>
      <c r="H49" s="170">
        <f>'実質公債費比率（分子）の構造'!M$45</f>
        <v>556</v>
      </c>
      <c r="I49" s="170"/>
      <c r="J49" s="170"/>
      <c r="K49" s="170">
        <f>'実質公債費比率（分子）の構造'!N$45</f>
        <v>552</v>
      </c>
      <c r="L49" s="170"/>
      <c r="M49" s="170"/>
      <c r="N49" s="170">
        <f>'実質公債費比率（分子）の構造'!O$45</f>
        <v>542</v>
      </c>
      <c r="O49" s="170"/>
      <c r="P49" s="170"/>
    </row>
    <row r="50" spans="1:16" x14ac:dyDescent="0.15">
      <c r="A50" s="170" t="s">
        <v>73</v>
      </c>
      <c r="B50" s="170" t="e">
        <f>NA()</f>
        <v>#N/A</v>
      </c>
      <c r="C50" s="170">
        <f>IF(ISNUMBER('実質公債費比率（分子）の構造'!K$53),'実質公債費比率（分子）の構造'!K$53,NA())</f>
        <v>329</v>
      </c>
      <c r="D50" s="170" t="e">
        <f>NA()</f>
        <v>#N/A</v>
      </c>
      <c r="E50" s="170" t="e">
        <f>NA()</f>
        <v>#N/A</v>
      </c>
      <c r="F50" s="170">
        <f>IF(ISNUMBER('実質公債費比率（分子）の構造'!L$53),'実質公債費比率（分子）の構造'!L$53,NA())</f>
        <v>295</v>
      </c>
      <c r="G50" s="170" t="e">
        <f>NA()</f>
        <v>#N/A</v>
      </c>
      <c r="H50" s="170" t="e">
        <f>NA()</f>
        <v>#N/A</v>
      </c>
      <c r="I50" s="170">
        <f>IF(ISNUMBER('実質公債費比率（分子）の構造'!M$53),'実質公債費比率（分子）の構造'!M$53,NA())</f>
        <v>275</v>
      </c>
      <c r="J50" s="170" t="e">
        <f>NA()</f>
        <v>#N/A</v>
      </c>
      <c r="K50" s="170" t="e">
        <f>NA()</f>
        <v>#N/A</v>
      </c>
      <c r="L50" s="170">
        <f>IF(ISNUMBER('実質公債費比率（分子）の構造'!N$53),'実質公債費比率（分子）の構造'!N$53,NA())</f>
        <v>275</v>
      </c>
      <c r="M50" s="170" t="e">
        <f>NA()</f>
        <v>#N/A</v>
      </c>
      <c r="N50" s="170" t="e">
        <f>NA()</f>
        <v>#N/A</v>
      </c>
      <c r="O50" s="170">
        <f>IF(ISNUMBER('実質公債費比率（分子）の構造'!O$53),'実質公債費比率（分子）の構造'!O$53,NA())</f>
        <v>312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5384</v>
      </c>
      <c r="E56" s="169"/>
      <c r="F56" s="169"/>
      <c r="G56" s="169">
        <f>'将来負担比率（分子）の構造'!J$52</f>
        <v>5221</v>
      </c>
      <c r="H56" s="169"/>
      <c r="I56" s="169"/>
      <c r="J56" s="169">
        <f>'将来負担比率（分子）の構造'!K$52</f>
        <v>5323</v>
      </c>
      <c r="K56" s="169"/>
      <c r="L56" s="169"/>
      <c r="M56" s="169">
        <f>'将来負担比率（分子）の構造'!L$52</f>
        <v>4869</v>
      </c>
      <c r="N56" s="169"/>
      <c r="O56" s="169"/>
      <c r="P56" s="169">
        <f>'将来負担比率（分子）の構造'!M$52</f>
        <v>5107</v>
      </c>
    </row>
    <row r="57" spans="1:16" x14ac:dyDescent="0.15">
      <c r="A57" s="169" t="s">
        <v>44</v>
      </c>
      <c r="B57" s="169"/>
      <c r="C57" s="169"/>
      <c r="D57" s="169">
        <f>'将来負担比率（分子）の構造'!I$51</f>
        <v>1072</v>
      </c>
      <c r="E57" s="169"/>
      <c r="F57" s="169"/>
      <c r="G57" s="169">
        <f>'将来負担比率（分子）の構造'!J$51</f>
        <v>1007</v>
      </c>
      <c r="H57" s="169"/>
      <c r="I57" s="169"/>
      <c r="J57" s="169">
        <f>'将来負担比率（分子）の構造'!K$51</f>
        <v>942</v>
      </c>
      <c r="K57" s="169"/>
      <c r="L57" s="169"/>
      <c r="M57" s="169">
        <f>'将来負担比率（分子）の構造'!L$51</f>
        <v>876</v>
      </c>
      <c r="N57" s="169"/>
      <c r="O57" s="169"/>
      <c r="P57" s="169">
        <f>'将来負担比率（分子）の構造'!M$51</f>
        <v>750</v>
      </c>
    </row>
    <row r="58" spans="1:16" x14ac:dyDescent="0.15">
      <c r="A58" s="169" t="s">
        <v>43</v>
      </c>
      <c r="B58" s="169"/>
      <c r="C58" s="169"/>
      <c r="D58" s="169">
        <f>'将来負担比率（分子）の構造'!I$50</f>
        <v>3993</v>
      </c>
      <c r="E58" s="169"/>
      <c r="F58" s="169"/>
      <c r="G58" s="169">
        <f>'将来負担比率（分子）の構造'!J$50</f>
        <v>4667</v>
      </c>
      <c r="H58" s="169"/>
      <c r="I58" s="169"/>
      <c r="J58" s="169">
        <f>'将来負担比率（分子）の構造'!K$50</f>
        <v>5330</v>
      </c>
      <c r="K58" s="169"/>
      <c r="L58" s="169"/>
      <c r="M58" s="169">
        <f>'将来負担比率（分子）の構造'!L$50</f>
        <v>6034</v>
      </c>
      <c r="N58" s="169"/>
      <c r="O58" s="169"/>
      <c r="P58" s="169">
        <f>'将来負担比率（分子）の構造'!M$50</f>
        <v>6406</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5</v>
      </c>
      <c r="C61" s="169"/>
      <c r="D61" s="169"/>
      <c r="E61" s="169">
        <f>'将来負担比率（分子）の構造'!J$46</f>
        <v>5</v>
      </c>
      <c r="F61" s="169"/>
      <c r="G61" s="169"/>
      <c r="H61" s="169">
        <f>'将来負担比率（分子）の構造'!K$46</f>
        <v>5</v>
      </c>
      <c r="I61" s="169"/>
      <c r="J61" s="169"/>
      <c r="K61" s="169">
        <f>'将来負担比率（分子）の構造'!L$46</f>
        <v>5</v>
      </c>
      <c r="L61" s="169"/>
      <c r="M61" s="169"/>
      <c r="N61" s="169">
        <f>'将来負担比率（分子）の構造'!M$46</f>
        <v>4</v>
      </c>
      <c r="O61" s="169"/>
      <c r="P61" s="169"/>
    </row>
    <row r="62" spans="1:16" x14ac:dyDescent="0.15">
      <c r="A62" s="169" t="s">
        <v>37</v>
      </c>
      <c r="B62" s="169">
        <f>'将来負担比率（分子）の構造'!I$45</f>
        <v>504</v>
      </c>
      <c r="C62" s="169"/>
      <c r="D62" s="169"/>
      <c r="E62" s="169">
        <f>'将来負担比率（分子）の構造'!J$45</f>
        <v>514</v>
      </c>
      <c r="F62" s="169"/>
      <c r="G62" s="169"/>
      <c r="H62" s="169">
        <f>'将来負担比率（分子）の構造'!K$45</f>
        <v>487</v>
      </c>
      <c r="I62" s="169"/>
      <c r="J62" s="169"/>
      <c r="K62" s="169">
        <f>'将来負担比率（分子）の構造'!L$45</f>
        <v>431</v>
      </c>
      <c r="L62" s="169"/>
      <c r="M62" s="169"/>
      <c r="N62" s="169">
        <f>'将来負担比率（分子）の構造'!M$45</f>
        <v>453</v>
      </c>
      <c r="O62" s="169"/>
      <c r="P62" s="169"/>
    </row>
    <row r="63" spans="1:16" x14ac:dyDescent="0.15">
      <c r="A63" s="169" t="s">
        <v>36</v>
      </c>
      <c r="B63" s="169">
        <f>'将来負担比率（分子）の構造'!I$44</f>
        <v>1710</v>
      </c>
      <c r="C63" s="169"/>
      <c r="D63" s="169"/>
      <c r="E63" s="169">
        <f>'将来負担比率（分子）の構造'!J$44</f>
        <v>1678</v>
      </c>
      <c r="F63" s="169"/>
      <c r="G63" s="169"/>
      <c r="H63" s="169">
        <f>'将来負担比率（分子）の構造'!K$44</f>
        <v>1641</v>
      </c>
      <c r="I63" s="169"/>
      <c r="J63" s="169"/>
      <c r="K63" s="169">
        <f>'将来負担比率（分子）の構造'!L$44</f>
        <v>1496</v>
      </c>
      <c r="L63" s="169"/>
      <c r="M63" s="169"/>
      <c r="N63" s="169">
        <f>'将来負担比率（分子）の構造'!M$44</f>
        <v>1375</v>
      </c>
      <c r="O63" s="169"/>
      <c r="P63" s="169"/>
    </row>
    <row r="64" spans="1:16" x14ac:dyDescent="0.15">
      <c r="A64" s="169" t="s">
        <v>35</v>
      </c>
      <c r="B64" s="169">
        <f>'将来負担比率（分子）の構造'!I$43</f>
        <v>2644</v>
      </c>
      <c r="C64" s="169"/>
      <c r="D64" s="169"/>
      <c r="E64" s="169">
        <f>'将来負担比率（分子）の構造'!J$43</f>
        <v>2634</v>
      </c>
      <c r="F64" s="169"/>
      <c r="G64" s="169"/>
      <c r="H64" s="169">
        <f>'将来負担比率（分子）の構造'!K$43</f>
        <v>2534</v>
      </c>
      <c r="I64" s="169"/>
      <c r="J64" s="169"/>
      <c r="K64" s="169">
        <f>'将来負担比率（分子）の構造'!L$43</f>
        <v>2415</v>
      </c>
      <c r="L64" s="169"/>
      <c r="M64" s="169"/>
      <c r="N64" s="169">
        <f>'将来負担比率（分子）の構造'!M$43</f>
        <v>2290</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5901</v>
      </c>
      <c r="C66" s="169"/>
      <c r="D66" s="169"/>
      <c r="E66" s="169">
        <f>'将来負担比率（分子）の構造'!J$41</f>
        <v>5944</v>
      </c>
      <c r="F66" s="169"/>
      <c r="G66" s="169"/>
      <c r="H66" s="169">
        <f>'将来負担比率（分子）の構造'!K$41</f>
        <v>6363</v>
      </c>
      <c r="I66" s="169"/>
      <c r="J66" s="169"/>
      <c r="K66" s="169">
        <f>'将来負担比率（分子）の構造'!L$41</f>
        <v>6358</v>
      </c>
      <c r="L66" s="169"/>
      <c r="M66" s="169"/>
      <c r="N66" s="169">
        <f>'将来負担比率（分子）の構造'!M$41</f>
        <v>6585</v>
      </c>
      <c r="O66" s="169"/>
      <c r="P66" s="169"/>
    </row>
    <row r="67" spans="1:16" x14ac:dyDescent="0.15">
      <c r="A67" s="169" t="s">
        <v>77</v>
      </c>
      <c r="B67" s="169" t="e">
        <f>NA()</f>
        <v>#N/A</v>
      </c>
      <c r="C67" s="169">
        <f>IF(ISNUMBER('将来負担比率（分子）の構造'!I$53), IF('将来負担比率（分子）の構造'!I$53 &lt; 0, 0, '将来負担比率（分子）の構造'!I$53), NA())</f>
        <v>316</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638</v>
      </c>
      <c r="C72" s="173">
        <f>基金残高に係る経年分析!G55</f>
        <v>639</v>
      </c>
      <c r="D72" s="173">
        <f>基金残高に係る経年分析!H55</f>
        <v>844</v>
      </c>
    </row>
    <row r="73" spans="1:16" x14ac:dyDescent="0.15">
      <c r="A73" s="172" t="s">
        <v>80</v>
      </c>
      <c r="B73" s="173">
        <f>基金残高に係る経年分析!F56</f>
        <v>274</v>
      </c>
      <c r="C73" s="173">
        <f>基金残高に係る経年分析!G56</f>
        <v>274</v>
      </c>
      <c r="D73" s="173">
        <f>基金残高に係る経年分析!H56</f>
        <v>269</v>
      </c>
    </row>
    <row r="74" spans="1:16" x14ac:dyDescent="0.15">
      <c r="A74" s="172" t="s">
        <v>81</v>
      </c>
      <c r="B74" s="173">
        <f>基金残高に係る経年分析!F57</f>
        <v>3700</v>
      </c>
      <c r="C74" s="173">
        <f>基金残高に係る経年分析!G57</f>
        <v>4371</v>
      </c>
      <c r="D74" s="173">
        <f>基金残高に係る経年分析!H57</f>
        <v>4305</v>
      </c>
    </row>
  </sheetData>
  <sheetProtection algorithmName="SHA-512" hashValue="wm7vne1ZXJ7rFRR2BJpbb1lQeQ2ZzvcK6hSdlj9PT3HnMLOftEj14EIxpCNGJtOFhgTGFmoSNvnqCqZ5oyNaow==" saltValue="zu1KhlJHekb58eZRFuLO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1300634</v>
      </c>
      <c r="S5" s="600"/>
      <c r="T5" s="600"/>
      <c r="U5" s="600"/>
      <c r="V5" s="600"/>
      <c r="W5" s="600"/>
      <c r="X5" s="600"/>
      <c r="Y5" s="601"/>
      <c r="Z5" s="602">
        <v>12</v>
      </c>
      <c r="AA5" s="602"/>
      <c r="AB5" s="602"/>
      <c r="AC5" s="602"/>
      <c r="AD5" s="603">
        <v>1300634</v>
      </c>
      <c r="AE5" s="603"/>
      <c r="AF5" s="603"/>
      <c r="AG5" s="603"/>
      <c r="AH5" s="603"/>
      <c r="AI5" s="603"/>
      <c r="AJ5" s="603"/>
      <c r="AK5" s="603"/>
      <c r="AL5" s="604">
        <v>33.5</v>
      </c>
      <c r="AM5" s="605"/>
      <c r="AN5" s="605"/>
      <c r="AO5" s="606"/>
      <c r="AP5" s="596" t="s">
        <v>228</v>
      </c>
      <c r="AQ5" s="597"/>
      <c r="AR5" s="597"/>
      <c r="AS5" s="597"/>
      <c r="AT5" s="597"/>
      <c r="AU5" s="597"/>
      <c r="AV5" s="597"/>
      <c r="AW5" s="597"/>
      <c r="AX5" s="597"/>
      <c r="AY5" s="597"/>
      <c r="AZ5" s="597"/>
      <c r="BA5" s="597"/>
      <c r="BB5" s="597"/>
      <c r="BC5" s="597"/>
      <c r="BD5" s="597"/>
      <c r="BE5" s="597"/>
      <c r="BF5" s="598"/>
      <c r="BG5" s="610">
        <v>1299099</v>
      </c>
      <c r="BH5" s="611"/>
      <c r="BI5" s="611"/>
      <c r="BJ5" s="611"/>
      <c r="BK5" s="611"/>
      <c r="BL5" s="611"/>
      <c r="BM5" s="611"/>
      <c r="BN5" s="612"/>
      <c r="BO5" s="613">
        <v>99.9</v>
      </c>
      <c r="BP5" s="613"/>
      <c r="BQ5" s="613"/>
      <c r="BR5" s="613"/>
      <c r="BS5" s="614" t="s">
        <v>229</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221</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58996</v>
      </c>
      <c r="S6" s="611"/>
      <c r="T6" s="611"/>
      <c r="U6" s="611"/>
      <c r="V6" s="611"/>
      <c r="W6" s="611"/>
      <c r="X6" s="611"/>
      <c r="Y6" s="612"/>
      <c r="Z6" s="613">
        <v>0.5</v>
      </c>
      <c r="AA6" s="613"/>
      <c r="AB6" s="613"/>
      <c r="AC6" s="613"/>
      <c r="AD6" s="614">
        <v>58996</v>
      </c>
      <c r="AE6" s="614"/>
      <c r="AF6" s="614"/>
      <c r="AG6" s="614"/>
      <c r="AH6" s="614"/>
      <c r="AI6" s="614"/>
      <c r="AJ6" s="614"/>
      <c r="AK6" s="614"/>
      <c r="AL6" s="615">
        <v>1.5</v>
      </c>
      <c r="AM6" s="616"/>
      <c r="AN6" s="616"/>
      <c r="AO6" s="617"/>
      <c r="AP6" s="607" t="s">
        <v>234</v>
      </c>
      <c r="AQ6" s="608"/>
      <c r="AR6" s="608"/>
      <c r="AS6" s="608"/>
      <c r="AT6" s="608"/>
      <c r="AU6" s="608"/>
      <c r="AV6" s="608"/>
      <c r="AW6" s="608"/>
      <c r="AX6" s="608"/>
      <c r="AY6" s="608"/>
      <c r="AZ6" s="608"/>
      <c r="BA6" s="608"/>
      <c r="BB6" s="608"/>
      <c r="BC6" s="608"/>
      <c r="BD6" s="608"/>
      <c r="BE6" s="608"/>
      <c r="BF6" s="609"/>
      <c r="BG6" s="610">
        <v>1299099</v>
      </c>
      <c r="BH6" s="611"/>
      <c r="BI6" s="611"/>
      <c r="BJ6" s="611"/>
      <c r="BK6" s="611"/>
      <c r="BL6" s="611"/>
      <c r="BM6" s="611"/>
      <c r="BN6" s="612"/>
      <c r="BO6" s="613">
        <v>99.9</v>
      </c>
      <c r="BP6" s="613"/>
      <c r="BQ6" s="613"/>
      <c r="BR6" s="613"/>
      <c r="BS6" s="614" t="s">
        <v>229</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80625</v>
      </c>
      <c r="CS6" s="611"/>
      <c r="CT6" s="611"/>
      <c r="CU6" s="611"/>
      <c r="CV6" s="611"/>
      <c r="CW6" s="611"/>
      <c r="CX6" s="611"/>
      <c r="CY6" s="612"/>
      <c r="CZ6" s="604">
        <v>0.8</v>
      </c>
      <c r="DA6" s="605"/>
      <c r="DB6" s="605"/>
      <c r="DC6" s="621"/>
      <c r="DD6" s="619" t="s">
        <v>229</v>
      </c>
      <c r="DE6" s="611"/>
      <c r="DF6" s="611"/>
      <c r="DG6" s="611"/>
      <c r="DH6" s="611"/>
      <c r="DI6" s="611"/>
      <c r="DJ6" s="611"/>
      <c r="DK6" s="611"/>
      <c r="DL6" s="611"/>
      <c r="DM6" s="611"/>
      <c r="DN6" s="611"/>
      <c r="DO6" s="611"/>
      <c r="DP6" s="612"/>
      <c r="DQ6" s="619">
        <v>80016</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361</v>
      </c>
      <c r="S7" s="611"/>
      <c r="T7" s="611"/>
      <c r="U7" s="611"/>
      <c r="V7" s="611"/>
      <c r="W7" s="611"/>
      <c r="X7" s="611"/>
      <c r="Y7" s="612"/>
      <c r="Z7" s="613">
        <v>0</v>
      </c>
      <c r="AA7" s="613"/>
      <c r="AB7" s="613"/>
      <c r="AC7" s="613"/>
      <c r="AD7" s="614">
        <v>361</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530079</v>
      </c>
      <c r="BH7" s="611"/>
      <c r="BI7" s="611"/>
      <c r="BJ7" s="611"/>
      <c r="BK7" s="611"/>
      <c r="BL7" s="611"/>
      <c r="BM7" s="611"/>
      <c r="BN7" s="612"/>
      <c r="BO7" s="613">
        <v>40.799999999999997</v>
      </c>
      <c r="BP7" s="613"/>
      <c r="BQ7" s="613"/>
      <c r="BR7" s="613"/>
      <c r="BS7" s="614" t="s">
        <v>229</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3474857</v>
      </c>
      <c r="CS7" s="611"/>
      <c r="CT7" s="611"/>
      <c r="CU7" s="611"/>
      <c r="CV7" s="611"/>
      <c r="CW7" s="611"/>
      <c r="CX7" s="611"/>
      <c r="CY7" s="612"/>
      <c r="CZ7" s="613">
        <v>32.9</v>
      </c>
      <c r="DA7" s="613"/>
      <c r="DB7" s="613"/>
      <c r="DC7" s="613"/>
      <c r="DD7" s="619">
        <v>719129</v>
      </c>
      <c r="DE7" s="611"/>
      <c r="DF7" s="611"/>
      <c r="DG7" s="611"/>
      <c r="DH7" s="611"/>
      <c r="DI7" s="611"/>
      <c r="DJ7" s="611"/>
      <c r="DK7" s="611"/>
      <c r="DL7" s="611"/>
      <c r="DM7" s="611"/>
      <c r="DN7" s="611"/>
      <c r="DO7" s="611"/>
      <c r="DP7" s="612"/>
      <c r="DQ7" s="619">
        <v>728225</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3902</v>
      </c>
      <c r="S8" s="611"/>
      <c r="T8" s="611"/>
      <c r="U8" s="611"/>
      <c r="V8" s="611"/>
      <c r="W8" s="611"/>
      <c r="X8" s="611"/>
      <c r="Y8" s="612"/>
      <c r="Z8" s="613">
        <v>0</v>
      </c>
      <c r="AA8" s="613"/>
      <c r="AB8" s="613"/>
      <c r="AC8" s="613"/>
      <c r="AD8" s="614">
        <v>3902</v>
      </c>
      <c r="AE8" s="614"/>
      <c r="AF8" s="614"/>
      <c r="AG8" s="614"/>
      <c r="AH8" s="614"/>
      <c r="AI8" s="614"/>
      <c r="AJ8" s="614"/>
      <c r="AK8" s="614"/>
      <c r="AL8" s="615">
        <v>0.1</v>
      </c>
      <c r="AM8" s="616"/>
      <c r="AN8" s="616"/>
      <c r="AO8" s="617"/>
      <c r="AP8" s="607" t="s">
        <v>240</v>
      </c>
      <c r="AQ8" s="608"/>
      <c r="AR8" s="608"/>
      <c r="AS8" s="608"/>
      <c r="AT8" s="608"/>
      <c r="AU8" s="608"/>
      <c r="AV8" s="608"/>
      <c r="AW8" s="608"/>
      <c r="AX8" s="608"/>
      <c r="AY8" s="608"/>
      <c r="AZ8" s="608"/>
      <c r="BA8" s="608"/>
      <c r="BB8" s="608"/>
      <c r="BC8" s="608"/>
      <c r="BD8" s="608"/>
      <c r="BE8" s="608"/>
      <c r="BF8" s="609"/>
      <c r="BG8" s="610">
        <v>24861</v>
      </c>
      <c r="BH8" s="611"/>
      <c r="BI8" s="611"/>
      <c r="BJ8" s="611"/>
      <c r="BK8" s="611"/>
      <c r="BL8" s="611"/>
      <c r="BM8" s="611"/>
      <c r="BN8" s="612"/>
      <c r="BO8" s="613">
        <v>1.9</v>
      </c>
      <c r="BP8" s="613"/>
      <c r="BQ8" s="613"/>
      <c r="BR8" s="613"/>
      <c r="BS8" s="614" t="s">
        <v>229</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2599327</v>
      </c>
      <c r="CS8" s="611"/>
      <c r="CT8" s="611"/>
      <c r="CU8" s="611"/>
      <c r="CV8" s="611"/>
      <c r="CW8" s="611"/>
      <c r="CX8" s="611"/>
      <c r="CY8" s="612"/>
      <c r="CZ8" s="613">
        <v>24.6</v>
      </c>
      <c r="DA8" s="613"/>
      <c r="DB8" s="613"/>
      <c r="DC8" s="613"/>
      <c r="DD8" s="619">
        <v>28990</v>
      </c>
      <c r="DE8" s="611"/>
      <c r="DF8" s="611"/>
      <c r="DG8" s="611"/>
      <c r="DH8" s="611"/>
      <c r="DI8" s="611"/>
      <c r="DJ8" s="611"/>
      <c r="DK8" s="611"/>
      <c r="DL8" s="611"/>
      <c r="DM8" s="611"/>
      <c r="DN8" s="611"/>
      <c r="DO8" s="611"/>
      <c r="DP8" s="612"/>
      <c r="DQ8" s="619">
        <v>1114785</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3776</v>
      </c>
      <c r="S9" s="611"/>
      <c r="T9" s="611"/>
      <c r="U9" s="611"/>
      <c r="V9" s="611"/>
      <c r="W9" s="611"/>
      <c r="X9" s="611"/>
      <c r="Y9" s="612"/>
      <c r="Z9" s="613">
        <v>0</v>
      </c>
      <c r="AA9" s="613"/>
      <c r="AB9" s="613"/>
      <c r="AC9" s="613"/>
      <c r="AD9" s="614">
        <v>3776</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456943</v>
      </c>
      <c r="BH9" s="611"/>
      <c r="BI9" s="611"/>
      <c r="BJ9" s="611"/>
      <c r="BK9" s="611"/>
      <c r="BL9" s="611"/>
      <c r="BM9" s="611"/>
      <c r="BN9" s="612"/>
      <c r="BO9" s="613">
        <v>35.1</v>
      </c>
      <c r="BP9" s="613"/>
      <c r="BQ9" s="613"/>
      <c r="BR9" s="613"/>
      <c r="BS9" s="614" t="s">
        <v>244</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446198</v>
      </c>
      <c r="CS9" s="611"/>
      <c r="CT9" s="611"/>
      <c r="CU9" s="611"/>
      <c r="CV9" s="611"/>
      <c r="CW9" s="611"/>
      <c r="CX9" s="611"/>
      <c r="CY9" s="612"/>
      <c r="CZ9" s="613">
        <v>4.2</v>
      </c>
      <c r="DA9" s="613"/>
      <c r="DB9" s="613"/>
      <c r="DC9" s="613"/>
      <c r="DD9" s="619">
        <v>17661</v>
      </c>
      <c r="DE9" s="611"/>
      <c r="DF9" s="611"/>
      <c r="DG9" s="611"/>
      <c r="DH9" s="611"/>
      <c r="DI9" s="611"/>
      <c r="DJ9" s="611"/>
      <c r="DK9" s="611"/>
      <c r="DL9" s="611"/>
      <c r="DM9" s="611"/>
      <c r="DN9" s="611"/>
      <c r="DO9" s="611"/>
      <c r="DP9" s="612"/>
      <c r="DQ9" s="619">
        <v>339061</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244</v>
      </c>
      <c r="S10" s="611"/>
      <c r="T10" s="611"/>
      <c r="U10" s="611"/>
      <c r="V10" s="611"/>
      <c r="W10" s="611"/>
      <c r="X10" s="611"/>
      <c r="Y10" s="612"/>
      <c r="Z10" s="613" t="s">
        <v>229</v>
      </c>
      <c r="AA10" s="613"/>
      <c r="AB10" s="613"/>
      <c r="AC10" s="613"/>
      <c r="AD10" s="614" t="s">
        <v>244</v>
      </c>
      <c r="AE10" s="614"/>
      <c r="AF10" s="614"/>
      <c r="AG10" s="614"/>
      <c r="AH10" s="614"/>
      <c r="AI10" s="614"/>
      <c r="AJ10" s="614"/>
      <c r="AK10" s="614"/>
      <c r="AL10" s="615" t="s">
        <v>244</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30469</v>
      </c>
      <c r="BH10" s="611"/>
      <c r="BI10" s="611"/>
      <c r="BJ10" s="611"/>
      <c r="BK10" s="611"/>
      <c r="BL10" s="611"/>
      <c r="BM10" s="611"/>
      <c r="BN10" s="612"/>
      <c r="BO10" s="613">
        <v>2.2999999999999998</v>
      </c>
      <c r="BP10" s="613"/>
      <c r="BQ10" s="613"/>
      <c r="BR10" s="613"/>
      <c r="BS10" s="614" t="s">
        <v>229</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9821</v>
      </c>
      <c r="CS10" s="611"/>
      <c r="CT10" s="611"/>
      <c r="CU10" s="611"/>
      <c r="CV10" s="611"/>
      <c r="CW10" s="611"/>
      <c r="CX10" s="611"/>
      <c r="CY10" s="612"/>
      <c r="CZ10" s="613">
        <v>0.1</v>
      </c>
      <c r="DA10" s="613"/>
      <c r="DB10" s="613"/>
      <c r="DC10" s="613"/>
      <c r="DD10" s="619">
        <v>2962</v>
      </c>
      <c r="DE10" s="611"/>
      <c r="DF10" s="611"/>
      <c r="DG10" s="611"/>
      <c r="DH10" s="611"/>
      <c r="DI10" s="611"/>
      <c r="DJ10" s="611"/>
      <c r="DK10" s="611"/>
      <c r="DL10" s="611"/>
      <c r="DM10" s="611"/>
      <c r="DN10" s="611"/>
      <c r="DO10" s="611"/>
      <c r="DP10" s="612"/>
      <c r="DQ10" s="619">
        <v>7952</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366219</v>
      </c>
      <c r="S11" s="611"/>
      <c r="T11" s="611"/>
      <c r="U11" s="611"/>
      <c r="V11" s="611"/>
      <c r="W11" s="611"/>
      <c r="X11" s="611"/>
      <c r="Y11" s="612"/>
      <c r="Z11" s="615">
        <v>3.4</v>
      </c>
      <c r="AA11" s="616"/>
      <c r="AB11" s="616"/>
      <c r="AC11" s="622"/>
      <c r="AD11" s="619">
        <v>366219</v>
      </c>
      <c r="AE11" s="611"/>
      <c r="AF11" s="611"/>
      <c r="AG11" s="611"/>
      <c r="AH11" s="611"/>
      <c r="AI11" s="611"/>
      <c r="AJ11" s="611"/>
      <c r="AK11" s="612"/>
      <c r="AL11" s="615">
        <v>9.4</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17806</v>
      </c>
      <c r="BH11" s="611"/>
      <c r="BI11" s="611"/>
      <c r="BJ11" s="611"/>
      <c r="BK11" s="611"/>
      <c r="BL11" s="611"/>
      <c r="BM11" s="611"/>
      <c r="BN11" s="612"/>
      <c r="BO11" s="613">
        <v>1.4</v>
      </c>
      <c r="BP11" s="613"/>
      <c r="BQ11" s="613"/>
      <c r="BR11" s="613"/>
      <c r="BS11" s="614" t="s">
        <v>244</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289942</v>
      </c>
      <c r="CS11" s="611"/>
      <c r="CT11" s="611"/>
      <c r="CU11" s="611"/>
      <c r="CV11" s="611"/>
      <c r="CW11" s="611"/>
      <c r="CX11" s="611"/>
      <c r="CY11" s="612"/>
      <c r="CZ11" s="613">
        <v>2.7</v>
      </c>
      <c r="DA11" s="613"/>
      <c r="DB11" s="613"/>
      <c r="DC11" s="613"/>
      <c r="DD11" s="619">
        <v>91480</v>
      </c>
      <c r="DE11" s="611"/>
      <c r="DF11" s="611"/>
      <c r="DG11" s="611"/>
      <c r="DH11" s="611"/>
      <c r="DI11" s="611"/>
      <c r="DJ11" s="611"/>
      <c r="DK11" s="611"/>
      <c r="DL11" s="611"/>
      <c r="DM11" s="611"/>
      <c r="DN11" s="611"/>
      <c r="DO11" s="611"/>
      <c r="DP11" s="612"/>
      <c r="DQ11" s="619">
        <v>104647</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t="s">
        <v>229</v>
      </c>
      <c r="S12" s="611"/>
      <c r="T12" s="611"/>
      <c r="U12" s="611"/>
      <c r="V12" s="611"/>
      <c r="W12" s="611"/>
      <c r="X12" s="611"/>
      <c r="Y12" s="612"/>
      <c r="Z12" s="613" t="s">
        <v>244</v>
      </c>
      <c r="AA12" s="613"/>
      <c r="AB12" s="613"/>
      <c r="AC12" s="613"/>
      <c r="AD12" s="614" t="s">
        <v>229</v>
      </c>
      <c r="AE12" s="614"/>
      <c r="AF12" s="614"/>
      <c r="AG12" s="614"/>
      <c r="AH12" s="614"/>
      <c r="AI12" s="614"/>
      <c r="AJ12" s="614"/>
      <c r="AK12" s="614"/>
      <c r="AL12" s="615" t="s">
        <v>244</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619587</v>
      </c>
      <c r="BH12" s="611"/>
      <c r="BI12" s="611"/>
      <c r="BJ12" s="611"/>
      <c r="BK12" s="611"/>
      <c r="BL12" s="611"/>
      <c r="BM12" s="611"/>
      <c r="BN12" s="612"/>
      <c r="BO12" s="613">
        <v>47.6</v>
      </c>
      <c r="BP12" s="613"/>
      <c r="BQ12" s="613"/>
      <c r="BR12" s="613"/>
      <c r="BS12" s="614" t="s">
        <v>244</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474344</v>
      </c>
      <c r="CS12" s="611"/>
      <c r="CT12" s="611"/>
      <c r="CU12" s="611"/>
      <c r="CV12" s="611"/>
      <c r="CW12" s="611"/>
      <c r="CX12" s="611"/>
      <c r="CY12" s="612"/>
      <c r="CZ12" s="613">
        <v>4.5</v>
      </c>
      <c r="DA12" s="613"/>
      <c r="DB12" s="613"/>
      <c r="DC12" s="613"/>
      <c r="DD12" s="619">
        <v>46258</v>
      </c>
      <c r="DE12" s="611"/>
      <c r="DF12" s="611"/>
      <c r="DG12" s="611"/>
      <c r="DH12" s="611"/>
      <c r="DI12" s="611"/>
      <c r="DJ12" s="611"/>
      <c r="DK12" s="611"/>
      <c r="DL12" s="611"/>
      <c r="DM12" s="611"/>
      <c r="DN12" s="611"/>
      <c r="DO12" s="611"/>
      <c r="DP12" s="612"/>
      <c r="DQ12" s="619">
        <v>101775</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244</v>
      </c>
      <c r="S13" s="611"/>
      <c r="T13" s="611"/>
      <c r="U13" s="611"/>
      <c r="V13" s="611"/>
      <c r="W13" s="611"/>
      <c r="X13" s="611"/>
      <c r="Y13" s="612"/>
      <c r="Z13" s="613" t="s">
        <v>244</v>
      </c>
      <c r="AA13" s="613"/>
      <c r="AB13" s="613"/>
      <c r="AC13" s="613"/>
      <c r="AD13" s="614" t="s">
        <v>244</v>
      </c>
      <c r="AE13" s="614"/>
      <c r="AF13" s="614"/>
      <c r="AG13" s="614"/>
      <c r="AH13" s="614"/>
      <c r="AI13" s="614"/>
      <c r="AJ13" s="614"/>
      <c r="AK13" s="614"/>
      <c r="AL13" s="615" t="s">
        <v>244</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619436</v>
      </c>
      <c r="BH13" s="611"/>
      <c r="BI13" s="611"/>
      <c r="BJ13" s="611"/>
      <c r="BK13" s="611"/>
      <c r="BL13" s="611"/>
      <c r="BM13" s="611"/>
      <c r="BN13" s="612"/>
      <c r="BO13" s="613">
        <v>47.6</v>
      </c>
      <c r="BP13" s="613"/>
      <c r="BQ13" s="613"/>
      <c r="BR13" s="613"/>
      <c r="BS13" s="614" t="s">
        <v>229</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757584</v>
      </c>
      <c r="CS13" s="611"/>
      <c r="CT13" s="611"/>
      <c r="CU13" s="611"/>
      <c r="CV13" s="611"/>
      <c r="CW13" s="611"/>
      <c r="CX13" s="611"/>
      <c r="CY13" s="612"/>
      <c r="CZ13" s="613">
        <v>7.2</v>
      </c>
      <c r="DA13" s="613"/>
      <c r="DB13" s="613"/>
      <c r="DC13" s="613"/>
      <c r="DD13" s="619">
        <v>424570</v>
      </c>
      <c r="DE13" s="611"/>
      <c r="DF13" s="611"/>
      <c r="DG13" s="611"/>
      <c r="DH13" s="611"/>
      <c r="DI13" s="611"/>
      <c r="DJ13" s="611"/>
      <c r="DK13" s="611"/>
      <c r="DL13" s="611"/>
      <c r="DM13" s="611"/>
      <c r="DN13" s="611"/>
      <c r="DO13" s="611"/>
      <c r="DP13" s="612"/>
      <c r="DQ13" s="619">
        <v>337673</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v>112</v>
      </c>
      <c r="S14" s="611"/>
      <c r="T14" s="611"/>
      <c r="U14" s="611"/>
      <c r="V14" s="611"/>
      <c r="W14" s="611"/>
      <c r="X14" s="611"/>
      <c r="Y14" s="612"/>
      <c r="Z14" s="613">
        <v>0</v>
      </c>
      <c r="AA14" s="613"/>
      <c r="AB14" s="613"/>
      <c r="AC14" s="613"/>
      <c r="AD14" s="614">
        <v>112</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62776</v>
      </c>
      <c r="BH14" s="611"/>
      <c r="BI14" s="611"/>
      <c r="BJ14" s="611"/>
      <c r="BK14" s="611"/>
      <c r="BL14" s="611"/>
      <c r="BM14" s="611"/>
      <c r="BN14" s="612"/>
      <c r="BO14" s="613">
        <v>4.8</v>
      </c>
      <c r="BP14" s="613"/>
      <c r="BQ14" s="613"/>
      <c r="BR14" s="613"/>
      <c r="BS14" s="614" t="s">
        <v>229</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265590</v>
      </c>
      <c r="CS14" s="611"/>
      <c r="CT14" s="611"/>
      <c r="CU14" s="611"/>
      <c r="CV14" s="611"/>
      <c r="CW14" s="611"/>
      <c r="CX14" s="611"/>
      <c r="CY14" s="612"/>
      <c r="CZ14" s="613">
        <v>2.5</v>
      </c>
      <c r="DA14" s="613"/>
      <c r="DB14" s="613"/>
      <c r="DC14" s="613"/>
      <c r="DD14" s="619">
        <v>18932</v>
      </c>
      <c r="DE14" s="611"/>
      <c r="DF14" s="611"/>
      <c r="DG14" s="611"/>
      <c r="DH14" s="611"/>
      <c r="DI14" s="611"/>
      <c r="DJ14" s="611"/>
      <c r="DK14" s="611"/>
      <c r="DL14" s="611"/>
      <c r="DM14" s="611"/>
      <c r="DN14" s="611"/>
      <c r="DO14" s="611"/>
      <c r="DP14" s="612"/>
      <c r="DQ14" s="619">
        <v>244043</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244</v>
      </c>
      <c r="S15" s="611"/>
      <c r="T15" s="611"/>
      <c r="U15" s="611"/>
      <c r="V15" s="611"/>
      <c r="W15" s="611"/>
      <c r="X15" s="611"/>
      <c r="Y15" s="612"/>
      <c r="Z15" s="613" t="s">
        <v>229</v>
      </c>
      <c r="AA15" s="613"/>
      <c r="AB15" s="613"/>
      <c r="AC15" s="613"/>
      <c r="AD15" s="614" t="s">
        <v>229</v>
      </c>
      <c r="AE15" s="614"/>
      <c r="AF15" s="614"/>
      <c r="AG15" s="614"/>
      <c r="AH15" s="614"/>
      <c r="AI15" s="614"/>
      <c r="AJ15" s="614"/>
      <c r="AK15" s="614"/>
      <c r="AL15" s="615" t="s">
        <v>244</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86657</v>
      </c>
      <c r="BH15" s="611"/>
      <c r="BI15" s="611"/>
      <c r="BJ15" s="611"/>
      <c r="BK15" s="611"/>
      <c r="BL15" s="611"/>
      <c r="BM15" s="611"/>
      <c r="BN15" s="612"/>
      <c r="BO15" s="613">
        <v>6.7</v>
      </c>
      <c r="BP15" s="613"/>
      <c r="BQ15" s="613"/>
      <c r="BR15" s="613"/>
      <c r="BS15" s="614" t="s">
        <v>244</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1071179</v>
      </c>
      <c r="CS15" s="611"/>
      <c r="CT15" s="611"/>
      <c r="CU15" s="611"/>
      <c r="CV15" s="611"/>
      <c r="CW15" s="611"/>
      <c r="CX15" s="611"/>
      <c r="CY15" s="612"/>
      <c r="CZ15" s="613">
        <v>10.1</v>
      </c>
      <c r="DA15" s="613"/>
      <c r="DB15" s="613"/>
      <c r="DC15" s="613"/>
      <c r="DD15" s="619">
        <v>381370</v>
      </c>
      <c r="DE15" s="611"/>
      <c r="DF15" s="611"/>
      <c r="DG15" s="611"/>
      <c r="DH15" s="611"/>
      <c r="DI15" s="611"/>
      <c r="DJ15" s="611"/>
      <c r="DK15" s="611"/>
      <c r="DL15" s="611"/>
      <c r="DM15" s="611"/>
      <c r="DN15" s="611"/>
      <c r="DO15" s="611"/>
      <c r="DP15" s="612"/>
      <c r="DQ15" s="619">
        <v>479836</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3455</v>
      </c>
      <c r="S16" s="611"/>
      <c r="T16" s="611"/>
      <c r="U16" s="611"/>
      <c r="V16" s="611"/>
      <c r="W16" s="611"/>
      <c r="X16" s="611"/>
      <c r="Y16" s="612"/>
      <c r="Z16" s="613">
        <v>0</v>
      </c>
      <c r="AA16" s="613"/>
      <c r="AB16" s="613"/>
      <c r="AC16" s="613"/>
      <c r="AD16" s="614">
        <v>3455</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244</v>
      </c>
      <c r="BH16" s="611"/>
      <c r="BI16" s="611"/>
      <c r="BJ16" s="611"/>
      <c r="BK16" s="611"/>
      <c r="BL16" s="611"/>
      <c r="BM16" s="611"/>
      <c r="BN16" s="612"/>
      <c r="BO16" s="613" t="s">
        <v>244</v>
      </c>
      <c r="BP16" s="613"/>
      <c r="BQ16" s="613"/>
      <c r="BR16" s="613"/>
      <c r="BS16" s="614" t="s">
        <v>229</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565592</v>
      </c>
      <c r="CS16" s="611"/>
      <c r="CT16" s="611"/>
      <c r="CU16" s="611"/>
      <c r="CV16" s="611"/>
      <c r="CW16" s="611"/>
      <c r="CX16" s="611"/>
      <c r="CY16" s="612"/>
      <c r="CZ16" s="613">
        <v>5.3</v>
      </c>
      <c r="DA16" s="613"/>
      <c r="DB16" s="613"/>
      <c r="DC16" s="613"/>
      <c r="DD16" s="619" t="s">
        <v>229</v>
      </c>
      <c r="DE16" s="611"/>
      <c r="DF16" s="611"/>
      <c r="DG16" s="611"/>
      <c r="DH16" s="611"/>
      <c r="DI16" s="611"/>
      <c r="DJ16" s="611"/>
      <c r="DK16" s="611"/>
      <c r="DL16" s="611"/>
      <c r="DM16" s="611"/>
      <c r="DN16" s="611"/>
      <c r="DO16" s="611"/>
      <c r="DP16" s="612"/>
      <c r="DQ16" s="619">
        <v>45955</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18261</v>
      </c>
      <c r="S17" s="611"/>
      <c r="T17" s="611"/>
      <c r="U17" s="611"/>
      <c r="V17" s="611"/>
      <c r="W17" s="611"/>
      <c r="X17" s="611"/>
      <c r="Y17" s="612"/>
      <c r="Z17" s="613">
        <v>0.2</v>
      </c>
      <c r="AA17" s="613"/>
      <c r="AB17" s="613"/>
      <c r="AC17" s="613"/>
      <c r="AD17" s="614">
        <v>18261</v>
      </c>
      <c r="AE17" s="614"/>
      <c r="AF17" s="614"/>
      <c r="AG17" s="614"/>
      <c r="AH17" s="614"/>
      <c r="AI17" s="614"/>
      <c r="AJ17" s="614"/>
      <c r="AK17" s="614"/>
      <c r="AL17" s="615">
        <v>0.5</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244</v>
      </c>
      <c r="BH17" s="611"/>
      <c r="BI17" s="611"/>
      <c r="BJ17" s="611"/>
      <c r="BK17" s="611"/>
      <c r="BL17" s="611"/>
      <c r="BM17" s="611"/>
      <c r="BN17" s="612"/>
      <c r="BO17" s="613" t="s">
        <v>244</v>
      </c>
      <c r="BP17" s="613"/>
      <c r="BQ17" s="613"/>
      <c r="BR17" s="613"/>
      <c r="BS17" s="614" t="s">
        <v>229</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542144</v>
      </c>
      <c r="CS17" s="611"/>
      <c r="CT17" s="611"/>
      <c r="CU17" s="611"/>
      <c r="CV17" s="611"/>
      <c r="CW17" s="611"/>
      <c r="CX17" s="611"/>
      <c r="CY17" s="612"/>
      <c r="CZ17" s="613">
        <v>5.0999999999999996</v>
      </c>
      <c r="DA17" s="613"/>
      <c r="DB17" s="613"/>
      <c r="DC17" s="613"/>
      <c r="DD17" s="619" t="s">
        <v>229</v>
      </c>
      <c r="DE17" s="611"/>
      <c r="DF17" s="611"/>
      <c r="DG17" s="611"/>
      <c r="DH17" s="611"/>
      <c r="DI17" s="611"/>
      <c r="DJ17" s="611"/>
      <c r="DK17" s="611"/>
      <c r="DL17" s="611"/>
      <c r="DM17" s="611"/>
      <c r="DN17" s="611"/>
      <c r="DO17" s="611"/>
      <c r="DP17" s="612"/>
      <c r="DQ17" s="619">
        <v>489109</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12451</v>
      </c>
      <c r="S18" s="611"/>
      <c r="T18" s="611"/>
      <c r="U18" s="611"/>
      <c r="V18" s="611"/>
      <c r="W18" s="611"/>
      <c r="X18" s="611"/>
      <c r="Y18" s="612"/>
      <c r="Z18" s="613">
        <v>0.1</v>
      </c>
      <c r="AA18" s="613"/>
      <c r="AB18" s="613"/>
      <c r="AC18" s="613"/>
      <c r="AD18" s="614">
        <v>12451</v>
      </c>
      <c r="AE18" s="614"/>
      <c r="AF18" s="614"/>
      <c r="AG18" s="614"/>
      <c r="AH18" s="614"/>
      <c r="AI18" s="614"/>
      <c r="AJ18" s="614"/>
      <c r="AK18" s="614"/>
      <c r="AL18" s="615">
        <v>0.3</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229</v>
      </c>
      <c r="BH18" s="611"/>
      <c r="BI18" s="611"/>
      <c r="BJ18" s="611"/>
      <c r="BK18" s="611"/>
      <c r="BL18" s="611"/>
      <c r="BM18" s="611"/>
      <c r="BN18" s="612"/>
      <c r="BO18" s="613" t="s">
        <v>229</v>
      </c>
      <c r="BP18" s="613"/>
      <c r="BQ18" s="613"/>
      <c r="BR18" s="613"/>
      <c r="BS18" s="614" t="s">
        <v>244</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229</v>
      </c>
      <c r="CS18" s="611"/>
      <c r="CT18" s="611"/>
      <c r="CU18" s="611"/>
      <c r="CV18" s="611"/>
      <c r="CW18" s="611"/>
      <c r="CX18" s="611"/>
      <c r="CY18" s="612"/>
      <c r="CZ18" s="613" t="s">
        <v>244</v>
      </c>
      <c r="DA18" s="613"/>
      <c r="DB18" s="613"/>
      <c r="DC18" s="613"/>
      <c r="DD18" s="619" t="s">
        <v>229</v>
      </c>
      <c r="DE18" s="611"/>
      <c r="DF18" s="611"/>
      <c r="DG18" s="611"/>
      <c r="DH18" s="611"/>
      <c r="DI18" s="611"/>
      <c r="DJ18" s="611"/>
      <c r="DK18" s="611"/>
      <c r="DL18" s="611"/>
      <c r="DM18" s="611"/>
      <c r="DN18" s="611"/>
      <c r="DO18" s="611"/>
      <c r="DP18" s="612"/>
      <c r="DQ18" s="619" t="s">
        <v>244</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12451</v>
      </c>
      <c r="S19" s="611"/>
      <c r="T19" s="611"/>
      <c r="U19" s="611"/>
      <c r="V19" s="611"/>
      <c r="W19" s="611"/>
      <c r="X19" s="611"/>
      <c r="Y19" s="612"/>
      <c r="Z19" s="613">
        <v>0.1</v>
      </c>
      <c r="AA19" s="613"/>
      <c r="AB19" s="613"/>
      <c r="AC19" s="613"/>
      <c r="AD19" s="614">
        <v>12451</v>
      </c>
      <c r="AE19" s="614"/>
      <c r="AF19" s="614"/>
      <c r="AG19" s="614"/>
      <c r="AH19" s="614"/>
      <c r="AI19" s="614"/>
      <c r="AJ19" s="614"/>
      <c r="AK19" s="614"/>
      <c r="AL19" s="615">
        <v>0.3</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1535</v>
      </c>
      <c r="BH19" s="611"/>
      <c r="BI19" s="611"/>
      <c r="BJ19" s="611"/>
      <c r="BK19" s="611"/>
      <c r="BL19" s="611"/>
      <c r="BM19" s="611"/>
      <c r="BN19" s="612"/>
      <c r="BO19" s="613">
        <v>0.1</v>
      </c>
      <c r="BP19" s="613"/>
      <c r="BQ19" s="613"/>
      <c r="BR19" s="613"/>
      <c r="BS19" s="614" t="s">
        <v>229</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244</v>
      </c>
      <c r="CS19" s="611"/>
      <c r="CT19" s="611"/>
      <c r="CU19" s="611"/>
      <c r="CV19" s="611"/>
      <c r="CW19" s="611"/>
      <c r="CX19" s="611"/>
      <c r="CY19" s="612"/>
      <c r="CZ19" s="613" t="s">
        <v>244</v>
      </c>
      <c r="DA19" s="613"/>
      <c r="DB19" s="613"/>
      <c r="DC19" s="613"/>
      <c r="DD19" s="619" t="s">
        <v>244</v>
      </c>
      <c r="DE19" s="611"/>
      <c r="DF19" s="611"/>
      <c r="DG19" s="611"/>
      <c r="DH19" s="611"/>
      <c r="DI19" s="611"/>
      <c r="DJ19" s="611"/>
      <c r="DK19" s="611"/>
      <c r="DL19" s="611"/>
      <c r="DM19" s="611"/>
      <c r="DN19" s="611"/>
      <c r="DO19" s="611"/>
      <c r="DP19" s="612"/>
      <c r="DQ19" s="619" t="s">
        <v>244</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t="s">
        <v>229</v>
      </c>
      <c r="S20" s="611"/>
      <c r="T20" s="611"/>
      <c r="U20" s="611"/>
      <c r="V20" s="611"/>
      <c r="W20" s="611"/>
      <c r="X20" s="611"/>
      <c r="Y20" s="612"/>
      <c r="Z20" s="613" t="s">
        <v>244</v>
      </c>
      <c r="AA20" s="613"/>
      <c r="AB20" s="613"/>
      <c r="AC20" s="613"/>
      <c r="AD20" s="614" t="s">
        <v>244</v>
      </c>
      <c r="AE20" s="614"/>
      <c r="AF20" s="614"/>
      <c r="AG20" s="614"/>
      <c r="AH20" s="614"/>
      <c r="AI20" s="614"/>
      <c r="AJ20" s="614"/>
      <c r="AK20" s="614"/>
      <c r="AL20" s="615" t="s">
        <v>229</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1535</v>
      </c>
      <c r="BH20" s="611"/>
      <c r="BI20" s="611"/>
      <c r="BJ20" s="611"/>
      <c r="BK20" s="611"/>
      <c r="BL20" s="611"/>
      <c r="BM20" s="611"/>
      <c r="BN20" s="612"/>
      <c r="BO20" s="613">
        <v>0.1</v>
      </c>
      <c r="BP20" s="613"/>
      <c r="BQ20" s="613"/>
      <c r="BR20" s="613"/>
      <c r="BS20" s="614" t="s">
        <v>244</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10577203</v>
      </c>
      <c r="CS20" s="611"/>
      <c r="CT20" s="611"/>
      <c r="CU20" s="611"/>
      <c r="CV20" s="611"/>
      <c r="CW20" s="611"/>
      <c r="CX20" s="611"/>
      <c r="CY20" s="612"/>
      <c r="CZ20" s="613">
        <v>100</v>
      </c>
      <c r="DA20" s="613"/>
      <c r="DB20" s="613"/>
      <c r="DC20" s="613"/>
      <c r="DD20" s="619">
        <v>1731352</v>
      </c>
      <c r="DE20" s="611"/>
      <c r="DF20" s="611"/>
      <c r="DG20" s="611"/>
      <c r="DH20" s="611"/>
      <c r="DI20" s="611"/>
      <c r="DJ20" s="611"/>
      <c r="DK20" s="611"/>
      <c r="DL20" s="611"/>
      <c r="DM20" s="611"/>
      <c r="DN20" s="611"/>
      <c r="DO20" s="611"/>
      <c r="DP20" s="612"/>
      <c r="DQ20" s="619">
        <v>4073077</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2248431</v>
      </c>
      <c r="S21" s="611"/>
      <c r="T21" s="611"/>
      <c r="U21" s="611"/>
      <c r="V21" s="611"/>
      <c r="W21" s="611"/>
      <c r="X21" s="611"/>
      <c r="Y21" s="612"/>
      <c r="Z21" s="613">
        <v>20.8</v>
      </c>
      <c r="AA21" s="613"/>
      <c r="AB21" s="613"/>
      <c r="AC21" s="613"/>
      <c r="AD21" s="614">
        <v>2110074</v>
      </c>
      <c r="AE21" s="614"/>
      <c r="AF21" s="614"/>
      <c r="AG21" s="614"/>
      <c r="AH21" s="614"/>
      <c r="AI21" s="614"/>
      <c r="AJ21" s="614"/>
      <c r="AK21" s="614"/>
      <c r="AL21" s="615">
        <v>54.3</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1535</v>
      </c>
      <c r="BH21" s="611"/>
      <c r="BI21" s="611"/>
      <c r="BJ21" s="611"/>
      <c r="BK21" s="611"/>
      <c r="BL21" s="611"/>
      <c r="BM21" s="611"/>
      <c r="BN21" s="612"/>
      <c r="BO21" s="613">
        <v>0.1</v>
      </c>
      <c r="BP21" s="613"/>
      <c r="BQ21" s="613"/>
      <c r="BR21" s="613"/>
      <c r="BS21" s="614" t="s">
        <v>244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2110074</v>
      </c>
      <c r="S22" s="611"/>
      <c r="T22" s="611"/>
      <c r="U22" s="611"/>
      <c r="V22" s="611"/>
      <c r="W22" s="611"/>
      <c r="X22" s="611"/>
      <c r="Y22" s="612"/>
      <c r="Z22" s="613">
        <v>19.5</v>
      </c>
      <c r="AA22" s="613"/>
      <c r="AB22" s="613"/>
      <c r="AC22" s="613"/>
      <c r="AD22" s="614">
        <v>2110074</v>
      </c>
      <c r="AE22" s="614"/>
      <c r="AF22" s="614"/>
      <c r="AG22" s="614"/>
      <c r="AH22" s="614"/>
      <c r="AI22" s="614"/>
      <c r="AJ22" s="614"/>
      <c r="AK22" s="614"/>
      <c r="AL22" s="615">
        <v>54.3</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229</v>
      </c>
      <c r="BH22" s="611"/>
      <c r="BI22" s="611"/>
      <c r="BJ22" s="611"/>
      <c r="BK22" s="611"/>
      <c r="BL22" s="611"/>
      <c r="BM22" s="611"/>
      <c r="BN22" s="612"/>
      <c r="BO22" s="613" t="s">
        <v>244</v>
      </c>
      <c r="BP22" s="613"/>
      <c r="BQ22" s="613"/>
      <c r="BR22" s="613"/>
      <c r="BS22" s="614" t="s">
        <v>229</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138357</v>
      </c>
      <c r="S23" s="611"/>
      <c r="T23" s="611"/>
      <c r="U23" s="611"/>
      <c r="V23" s="611"/>
      <c r="W23" s="611"/>
      <c r="X23" s="611"/>
      <c r="Y23" s="612"/>
      <c r="Z23" s="613">
        <v>1.3</v>
      </c>
      <c r="AA23" s="613"/>
      <c r="AB23" s="613"/>
      <c r="AC23" s="613"/>
      <c r="AD23" s="614" t="s">
        <v>244</v>
      </c>
      <c r="AE23" s="614"/>
      <c r="AF23" s="614"/>
      <c r="AG23" s="614"/>
      <c r="AH23" s="614"/>
      <c r="AI23" s="614"/>
      <c r="AJ23" s="614"/>
      <c r="AK23" s="614"/>
      <c r="AL23" s="615" t="s">
        <v>244</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244</v>
      </c>
      <c r="BH23" s="611"/>
      <c r="BI23" s="611"/>
      <c r="BJ23" s="611"/>
      <c r="BK23" s="611"/>
      <c r="BL23" s="611"/>
      <c r="BM23" s="611"/>
      <c r="BN23" s="612"/>
      <c r="BO23" s="613" t="s">
        <v>229</v>
      </c>
      <c r="BP23" s="613"/>
      <c r="BQ23" s="613"/>
      <c r="BR23" s="613"/>
      <c r="BS23" s="614" t="s">
        <v>229</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244</v>
      </c>
      <c r="S24" s="611"/>
      <c r="T24" s="611"/>
      <c r="U24" s="611"/>
      <c r="V24" s="611"/>
      <c r="W24" s="611"/>
      <c r="X24" s="611"/>
      <c r="Y24" s="612"/>
      <c r="Z24" s="613" t="s">
        <v>229</v>
      </c>
      <c r="AA24" s="613"/>
      <c r="AB24" s="613"/>
      <c r="AC24" s="613"/>
      <c r="AD24" s="614" t="s">
        <v>229</v>
      </c>
      <c r="AE24" s="614"/>
      <c r="AF24" s="614"/>
      <c r="AG24" s="614"/>
      <c r="AH24" s="614"/>
      <c r="AI24" s="614"/>
      <c r="AJ24" s="614"/>
      <c r="AK24" s="614"/>
      <c r="AL24" s="615" t="s">
        <v>229</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229</v>
      </c>
      <c r="BH24" s="611"/>
      <c r="BI24" s="611"/>
      <c r="BJ24" s="611"/>
      <c r="BK24" s="611"/>
      <c r="BL24" s="611"/>
      <c r="BM24" s="611"/>
      <c r="BN24" s="612"/>
      <c r="BO24" s="613" t="s">
        <v>229</v>
      </c>
      <c r="BP24" s="613"/>
      <c r="BQ24" s="613"/>
      <c r="BR24" s="613"/>
      <c r="BS24" s="614" t="s">
        <v>244</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3117466</v>
      </c>
      <c r="CS24" s="600"/>
      <c r="CT24" s="600"/>
      <c r="CU24" s="600"/>
      <c r="CV24" s="600"/>
      <c r="CW24" s="600"/>
      <c r="CX24" s="600"/>
      <c r="CY24" s="601"/>
      <c r="CZ24" s="604">
        <v>29.5</v>
      </c>
      <c r="DA24" s="605"/>
      <c r="DB24" s="605"/>
      <c r="DC24" s="621"/>
      <c r="DD24" s="640">
        <v>1716895</v>
      </c>
      <c r="DE24" s="600"/>
      <c r="DF24" s="600"/>
      <c r="DG24" s="600"/>
      <c r="DH24" s="600"/>
      <c r="DI24" s="600"/>
      <c r="DJ24" s="600"/>
      <c r="DK24" s="601"/>
      <c r="DL24" s="640">
        <v>1675131</v>
      </c>
      <c r="DM24" s="600"/>
      <c r="DN24" s="600"/>
      <c r="DO24" s="600"/>
      <c r="DP24" s="600"/>
      <c r="DQ24" s="600"/>
      <c r="DR24" s="600"/>
      <c r="DS24" s="600"/>
      <c r="DT24" s="600"/>
      <c r="DU24" s="600"/>
      <c r="DV24" s="601"/>
      <c r="DW24" s="604">
        <v>42.6</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4016598</v>
      </c>
      <c r="S25" s="611"/>
      <c r="T25" s="611"/>
      <c r="U25" s="611"/>
      <c r="V25" s="611"/>
      <c r="W25" s="611"/>
      <c r="X25" s="611"/>
      <c r="Y25" s="612"/>
      <c r="Z25" s="613">
        <v>37.1</v>
      </c>
      <c r="AA25" s="613"/>
      <c r="AB25" s="613"/>
      <c r="AC25" s="613"/>
      <c r="AD25" s="614">
        <v>3878241</v>
      </c>
      <c r="AE25" s="614"/>
      <c r="AF25" s="614"/>
      <c r="AG25" s="614"/>
      <c r="AH25" s="614"/>
      <c r="AI25" s="614"/>
      <c r="AJ25" s="614"/>
      <c r="AK25" s="614"/>
      <c r="AL25" s="615">
        <v>99.9</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229</v>
      </c>
      <c r="BH25" s="611"/>
      <c r="BI25" s="611"/>
      <c r="BJ25" s="611"/>
      <c r="BK25" s="611"/>
      <c r="BL25" s="611"/>
      <c r="BM25" s="611"/>
      <c r="BN25" s="612"/>
      <c r="BO25" s="613" t="s">
        <v>244</v>
      </c>
      <c r="BP25" s="613"/>
      <c r="BQ25" s="613"/>
      <c r="BR25" s="613"/>
      <c r="BS25" s="614" t="s">
        <v>229</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844062</v>
      </c>
      <c r="CS25" s="643"/>
      <c r="CT25" s="643"/>
      <c r="CU25" s="643"/>
      <c r="CV25" s="643"/>
      <c r="CW25" s="643"/>
      <c r="CX25" s="643"/>
      <c r="CY25" s="644"/>
      <c r="CZ25" s="615">
        <v>8</v>
      </c>
      <c r="DA25" s="641"/>
      <c r="DB25" s="641"/>
      <c r="DC25" s="645"/>
      <c r="DD25" s="619">
        <v>758922</v>
      </c>
      <c r="DE25" s="643"/>
      <c r="DF25" s="643"/>
      <c r="DG25" s="643"/>
      <c r="DH25" s="643"/>
      <c r="DI25" s="643"/>
      <c r="DJ25" s="643"/>
      <c r="DK25" s="644"/>
      <c r="DL25" s="619">
        <v>719903</v>
      </c>
      <c r="DM25" s="643"/>
      <c r="DN25" s="643"/>
      <c r="DO25" s="643"/>
      <c r="DP25" s="643"/>
      <c r="DQ25" s="643"/>
      <c r="DR25" s="643"/>
      <c r="DS25" s="643"/>
      <c r="DT25" s="643"/>
      <c r="DU25" s="643"/>
      <c r="DV25" s="644"/>
      <c r="DW25" s="615">
        <v>18.3</v>
      </c>
      <c r="DX25" s="641"/>
      <c r="DY25" s="641"/>
      <c r="DZ25" s="641"/>
      <c r="EA25" s="641"/>
      <c r="EB25" s="641"/>
      <c r="EC25" s="642"/>
    </row>
    <row r="26" spans="2:133" ht="11.25" customHeight="1" x14ac:dyDescent="0.15">
      <c r="B26" s="607" t="s">
        <v>297</v>
      </c>
      <c r="C26" s="608"/>
      <c r="D26" s="608"/>
      <c r="E26" s="608"/>
      <c r="F26" s="608"/>
      <c r="G26" s="608"/>
      <c r="H26" s="608"/>
      <c r="I26" s="608"/>
      <c r="J26" s="608"/>
      <c r="K26" s="608"/>
      <c r="L26" s="608"/>
      <c r="M26" s="608"/>
      <c r="N26" s="608"/>
      <c r="O26" s="608"/>
      <c r="P26" s="608"/>
      <c r="Q26" s="609"/>
      <c r="R26" s="610">
        <v>923</v>
      </c>
      <c r="S26" s="611"/>
      <c r="T26" s="611"/>
      <c r="U26" s="611"/>
      <c r="V26" s="611"/>
      <c r="W26" s="611"/>
      <c r="X26" s="611"/>
      <c r="Y26" s="612"/>
      <c r="Z26" s="613">
        <v>0</v>
      </c>
      <c r="AA26" s="613"/>
      <c r="AB26" s="613"/>
      <c r="AC26" s="613"/>
      <c r="AD26" s="614">
        <v>923</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244</v>
      </c>
      <c r="BH26" s="611"/>
      <c r="BI26" s="611"/>
      <c r="BJ26" s="611"/>
      <c r="BK26" s="611"/>
      <c r="BL26" s="611"/>
      <c r="BM26" s="611"/>
      <c r="BN26" s="612"/>
      <c r="BO26" s="613" t="s">
        <v>229</v>
      </c>
      <c r="BP26" s="613"/>
      <c r="BQ26" s="613"/>
      <c r="BR26" s="613"/>
      <c r="BS26" s="614" t="s">
        <v>244</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462966</v>
      </c>
      <c r="CS26" s="611"/>
      <c r="CT26" s="611"/>
      <c r="CU26" s="611"/>
      <c r="CV26" s="611"/>
      <c r="CW26" s="611"/>
      <c r="CX26" s="611"/>
      <c r="CY26" s="612"/>
      <c r="CZ26" s="615">
        <v>4.4000000000000004</v>
      </c>
      <c r="DA26" s="641"/>
      <c r="DB26" s="641"/>
      <c r="DC26" s="645"/>
      <c r="DD26" s="619">
        <v>408409</v>
      </c>
      <c r="DE26" s="611"/>
      <c r="DF26" s="611"/>
      <c r="DG26" s="611"/>
      <c r="DH26" s="611"/>
      <c r="DI26" s="611"/>
      <c r="DJ26" s="611"/>
      <c r="DK26" s="612"/>
      <c r="DL26" s="619" t="s">
        <v>244</v>
      </c>
      <c r="DM26" s="611"/>
      <c r="DN26" s="611"/>
      <c r="DO26" s="611"/>
      <c r="DP26" s="611"/>
      <c r="DQ26" s="611"/>
      <c r="DR26" s="611"/>
      <c r="DS26" s="611"/>
      <c r="DT26" s="611"/>
      <c r="DU26" s="611"/>
      <c r="DV26" s="612"/>
      <c r="DW26" s="615" t="s">
        <v>229</v>
      </c>
      <c r="DX26" s="641"/>
      <c r="DY26" s="641"/>
      <c r="DZ26" s="641"/>
      <c r="EA26" s="641"/>
      <c r="EB26" s="641"/>
      <c r="EC26" s="642"/>
    </row>
    <row r="27" spans="2:133" ht="11.25" customHeight="1" x14ac:dyDescent="0.15">
      <c r="B27" s="607" t="s">
        <v>300</v>
      </c>
      <c r="C27" s="608"/>
      <c r="D27" s="608"/>
      <c r="E27" s="608"/>
      <c r="F27" s="608"/>
      <c r="G27" s="608"/>
      <c r="H27" s="608"/>
      <c r="I27" s="608"/>
      <c r="J27" s="608"/>
      <c r="K27" s="608"/>
      <c r="L27" s="608"/>
      <c r="M27" s="608"/>
      <c r="N27" s="608"/>
      <c r="O27" s="608"/>
      <c r="P27" s="608"/>
      <c r="Q27" s="609"/>
      <c r="R27" s="610">
        <v>37080</v>
      </c>
      <c r="S27" s="611"/>
      <c r="T27" s="611"/>
      <c r="U27" s="611"/>
      <c r="V27" s="611"/>
      <c r="W27" s="611"/>
      <c r="X27" s="611"/>
      <c r="Y27" s="612"/>
      <c r="Z27" s="613">
        <v>0.3</v>
      </c>
      <c r="AA27" s="613"/>
      <c r="AB27" s="613"/>
      <c r="AC27" s="613"/>
      <c r="AD27" s="614" t="s">
        <v>229</v>
      </c>
      <c r="AE27" s="614"/>
      <c r="AF27" s="614"/>
      <c r="AG27" s="614"/>
      <c r="AH27" s="614"/>
      <c r="AI27" s="614"/>
      <c r="AJ27" s="614"/>
      <c r="AK27" s="614"/>
      <c r="AL27" s="615" t="s">
        <v>244</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1300634</v>
      </c>
      <c r="BH27" s="611"/>
      <c r="BI27" s="611"/>
      <c r="BJ27" s="611"/>
      <c r="BK27" s="611"/>
      <c r="BL27" s="611"/>
      <c r="BM27" s="611"/>
      <c r="BN27" s="612"/>
      <c r="BO27" s="613">
        <v>100</v>
      </c>
      <c r="BP27" s="613"/>
      <c r="BQ27" s="613"/>
      <c r="BR27" s="613"/>
      <c r="BS27" s="614" t="s">
        <v>229</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1731260</v>
      </c>
      <c r="CS27" s="643"/>
      <c r="CT27" s="643"/>
      <c r="CU27" s="643"/>
      <c r="CV27" s="643"/>
      <c r="CW27" s="643"/>
      <c r="CX27" s="643"/>
      <c r="CY27" s="644"/>
      <c r="CZ27" s="615">
        <v>16.399999999999999</v>
      </c>
      <c r="DA27" s="641"/>
      <c r="DB27" s="641"/>
      <c r="DC27" s="645"/>
      <c r="DD27" s="619">
        <v>468864</v>
      </c>
      <c r="DE27" s="643"/>
      <c r="DF27" s="643"/>
      <c r="DG27" s="643"/>
      <c r="DH27" s="643"/>
      <c r="DI27" s="643"/>
      <c r="DJ27" s="643"/>
      <c r="DK27" s="644"/>
      <c r="DL27" s="619">
        <v>466271</v>
      </c>
      <c r="DM27" s="643"/>
      <c r="DN27" s="643"/>
      <c r="DO27" s="643"/>
      <c r="DP27" s="643"/>
      <c r="DQ27" s="643"/>
      <c r="DR27" s="643"/>
      <c r="DS27" s="643"/>
      <c r="DT27" s="643"/>
      <c r="DU27" s="643"/>
      <c r="DV27" s="644"/>
      <c r="DW27" s="615">
        <v>11.8</v>
      </c>
      <c r="DX27" s="641"/>
      <c r="DY27" s="641"/>
      <c r="DZ27" s="641"/>
      <c r="EA27" s="641"/>
      <c r="EB27" s="641"/>
      <c r="EC27" s="642"/>
    </row>
    <row r="28" spans="2:133" ht="11.25" customHeight="1" x14ac:dyDescent="0.15">
      <c r="B28" s="607" t="s">
        <v>303</v>
      </c>
      <c r="C28" s="608"/>
      <c r="D28" s="608"/>
      <c r="E28" s="608"/>
      <c r="F28" s="608"/>
      <c r="G28" s="608"/>
      <c r="H28" s="608"/>
      <c r="I28" s="608"/>
      <c r="J28" s="608"/>
      <c r="K28" s="608"/>
      <c r="L28" s="608"/>
      <c r="M28" s="608"/>
      <c r="N28" s="608"/>
      <c r="O28" s="608"/>
      <c r="P28" s="608"/>
      <c r="Q28" s="609"/>
      <c r="R28" s="610">
        <v>87508</v>
      </c>
      <c r="S28" s="611"/>
      <c r="T28" s="611"/>
      <c r="U28" s="611"/>
      <c r="V28" s="611"/>
      <c r="W28" s="611"/>
      <c r="X28" s="611"/>
      <c r="Y28" s="612"/>
      <c r="Z28" s="613">
        <v>0.8</v>
      </c>
      <c r="AA28" s="613"/>
      <c r="AB28" s="613"/>
      <c r="AC28" s="613"/>
      <c r="AD28" s="614">
        <v>1328</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542144</v>
      </c>
      <c r="CS28" s="611"/>
      <c r="CT28" s="611"/>
      <c r="CU28" s="611"/>
      <c r="CV28" s="611"/>
      <c r="CW28" s="611"/>
      <c r="CX28" s="611"/>
      <c r="CY28" s="612"/>
      <c r="CZ28" s="615">
        <v>5.0999999999999996</v>
      </c>
      <c r="DA28" s="641"/>
      <c r="DB28" s="641"/>
      <c r="DC28" s="645"/>
      <c r="DD28" s="619">
        <v>489109</v>
      </c>
      <c r="DE28" s="611"/>
      <c r="DF28" s="611"/>
      <c r="DG28" s="611"/>
      <c r="DH28" s="611"/>
      <c r="DI28" s="611"/>
      <c r="DJ28" s="611"/>
      <c r="DK28" s="612"/>
      <c r="DL28" s="619">
        <v>488957</v>
      </c>
      <c r="DM28" s="611"/>
      <c r="DN28" s="611"/>
      <c r="DO28" s="611"/>
      <c r="DP28" s="611"/>
      <c r="DQ28" s="611"/>
      <c r="DR28" s="611"/>
      <c r="DS28" s="611"/>
      <c r="DT28" s="611"/>
      <c r="DU28" s="611"/>
      <c r="DV28" s="612"/>
      <c r="DW28" s="615">
        <v>12.4</v>
      </c>
      <c r="DX28" s="641"/>
      <c r="DY28" s="641"/>
      <c r="DZ28" s="641"/>
      <c r="EA28" s="641"/>
      <c r="EB28" s="641"/>
      <c r="EC28" s="642"/>
    </row>
    <row r="29" spans="2:133" ht="11.25" customHeight="1" x14ac:dyDescent="0.15">
      <c r="B29" s="607" t="s">
        <v>305</v>
      </c>
      <c r="C29" s="608"/>
      <c r="D29" s="608"/>
      <c r="E29" s="608"/>
      <c r="F29" s="608"/>
      <c r="G29" s="608"/>
      <c r="H29" s="608"/>
      <c r="I29" s="608"/>
      <c r="J29" s="608"/>
      <c r="K29" s="608"/>
      <c r="L29" s="608"/>
      <c r="M29" s="608"/>
      <c r="N29" s="608"/>
      <c r="O29" s="608"/>
      <c r="P29" s="608"/>
      <c r="Q29" s="609"/>
      <c r="R29" s="610">
        <v>7499</v>
      </c>
      <c r="S29" s="611"/>
      <c r="T29" s="611"/>
      <c r="U29" s="611"/>
      <c r="V29" s="611"/>
      <c r="W29" s="611"/>
      <c r="X29" s="611"/>
      <c r="Y29" s="612"/>
      <c r="Z29" s="613">
        <v>0.1</v>
      </c>
      <c r="AA29" s="613"/>
      <c r="AB29" s="613"/>
      <c r="AC29" s="613"/>
      <c r="AD29" s="614" t="s">
        <v>229</v>
      </c>
      <c r="AE29" s="614"/>
      <c r="AF29" s="614"/>
      <c r="AG29" s="614"/>
      <c r="AH29" s="614"/>
      <c r="AI29" s="614"/>
      <c r="AJ29" s="614"/>
      <c r="AK29" s="614"/>
      <c r="AL29" s="615" t="s">
        <v>229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306</v>
      </c>
      <c r="CE29" s="647"/>
      <c r="CF29" s="607" t="s">
        <v>307</v>
      </c>
      <c r="CG29" s="608"/>
      <c r="CH29" s="608"/>
      <c r="CI29" s="608"/>
      <c r="CJ29" s="608"/>
      <c r="CK29" s="608"/>
      <c r="CL29" s="608"/>
      <c r="CM29" s="608"/>
      <c r="CN29" s="608"/>
      <c r="CO29" s="608"/>
      <c r="CP29" s="608"/>
      <c r="CQ29" s="609"/>
      <c r="CR29" s="610">
        <v>542144</v>
      </c>
      <c r="CS29" s="643"/>
      <c r="CT29" s="643"/>
      <c r="CU29" s="643"/>
      <c r="CV29" s="643"/>
      <c r="CW29" s="643"/>
      <c r="CX29" s="643"/>
      <c r="CY29" s="644"/>
      <c r="CZ29" s="615">
        <v>5.0999999999999996</v>
      </c>
      <c r="DA29" s="641"/>
      <c r="DB29" s="641"/>
      <c r="DC29" s="645"/>
      <c r="DD29" s="619">
        <v>489109</v>
      </c>
      <c r="DE29" s="643"/>
      <c r="DF29" s="643"/>
      <c r="DG29" s="643"/>
      <c r="DH29" s="643"/>
      <c r="DI29" s="643"/>
      <c r="DJ29" s="643"/>
      <c r="DK29" s="644"/>
      <c r="DL29" s="619">
        <v>488957</v>
      </c>
      <c r="DM29" s="643"/>
      <c r="DN29" s="643"/>
      <c r="DO29" s="643"/>
      <c r="DP29" s="643"/>
      <c r="DQ29" s="643"/>
      <c r="DR29" s="643"/>
      <c r="DS29" s="643"/>
      <c r="DT29" s="643"/>
      <c r="DU29" s="643"/>
      <c r="DV29" s="644"/>
      <c r="DW29" s="615">
        <v>12.4</v>
      </c>
      <c r="DX29" s="641"/>
      <c r="DY29" s="641"/>
      <c r="DZ29" s="641"/>
      <c r="EA29" s="641"/>
      <c r="EB29" s="641"/>
      <c r="EC29" s="642"/>
    </row>
    <row r="30" spans="2:133" ht="11.25" customHeight="1" x14ac:dyDescent="0.15">
      <c r="B30" s="607" t="s">
        <v>308</v>
      </c>
      <c r="C30" s="608"/>
      <c r="D30" s="608"/>
      <c r="E30" s="608"/>
      <c r="F30" s="608"/>
      <c r="G30" s="608"/>
      <c r="H30" s="608"/>
      <c r="I30" s="608"/>
      <c r="J30" s="608"/>
      <c r="K30" s="608"/>
      <c r="L30" s="608"/>
      <c r="M30" s="608"/>
      <c r="N30" s="608"/>
      <c r="O30" s="608"/>
      <c r="P30" s="608"/>
      <c r="Q30" s="609"/>
      <c r="R30" s="610">
        <v>1572849</v>
      </c>
      <c r="S30" s="611"/>
      <c r="T30" s="611"/>
      <c r="U30" s="611"/>
      <c r="V30" s="611"/>
      <c r="W30" s="611"/>
      <c r="X30" s="611"/>
      <c r="Y30" s="612"/>
      <c r="Z30" s="613">
        <v>14.5</v>
      </c>
      <c r="AA30" s="613"/>
      <c r="AB30" s="613"/>
      <c r="AC30" s="613"/>
      <c r="AD30" s="614" t="s">
        <v>229</v>
      </c>
      <c r="AE30" s="614"/>
      <c r="AF30" s="614"/>
      <c r="AG30" s="614"/>
      <c r="AH30" s="614"/>
      <c r="AI30" s="614"/>
      <c r="AJ30" s="614"/>
      <c r="AK30" s="614"/>
      <c r="AL30" s="615" t="s">
        <v>229</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309</v>
      </c>
      <c r="BH30" s="652"/>
      <c r="BI30" s="652"/>
      <c r="BJ30" s="652"/>
      <c r="BK30" s="652"/>
      <c r="BL30" s="652"/>
      <c r="BM30" s="652"/>
      <c r="BN30" s="652"/>
      <c r="BO30" s="652"/>
      <c r="BP30" s="652"/>
      <c r="BQ30" s="653"/>
      <c r="BR30" s="592" t="s">
        <v>310</v>
      </c>
      <c r="BS30" s="652"/>
      <c r="BT30" s="652"/>
      <c r="BU30" s="652"/>
      <c r="BV30" s="652"/>
      <c r="BW30" s="652"/>
      <c r="BX30" s="652"/>
      <c r="BY30" s="652"/>
      <c r="BZ30" s="652"/>
      <c r="CA30" s="652"/>
      <c r="CB30" s="653"/>
      <c r="CD30" s="648"/>
      <c r="CE30" s="649"/>
      <c r="CF30" s="607" t="s">
        <v>311</v>
      </c>
      <c r="CG30" s="608"/>
      <c r="CH30" s="608"/>
      <c r="CI30" s="608"/>
      <c r="CJ30" s="608"/>
      <c r="CK30" s="608"/>
      <c r="CL30" s="608"/>
      <c r="CM30" s="608"/>
      <c r="CN30" s="608"/>
      <c r="CO30" s="608"/>
      <c r="CP30" s="608"/>
      <c r="CQ30" s="609"/>
      <c r="CR30" s="610">
        <v>514034</v>
      </c>
      <c r="CS30" s="611"/>
      <c r="CT30" s="611"/>
      <c r="CU30" s="611"/>
      <c r="CV30" s="611"/>
      <c r="CW30" s="611"/>
      <c r="CX30" s="611"/>
      <c r="CY30" s="612"/>
      <c r="CZ30" s="615">
        <v>4.9000000000000004</v>
      </c>
      <c r="DA30" s="641"/>
      <c r="DB30" s="641"/>
      <c r="DC30" s="645"/>
      <c r="DD30" s="619">
        <v>460999</v>
      </c>
      <c r="DE30" s="611"/>
      <c r="DF30" s="611"/>
      <c r="DG30" s="611"/>
      <c r="DH30" s="611"/>
      <c r="DI30" s="611"/>
      <c r="DJ30" s="611"/>
      <c r="DK30" s="612"/>
      <c r="DL30" s="619">
        <v>460999</v>
      </c>
      <c r="DM30" s="611"/>
      <c r="DN30" s="611"/>
      <c r="DO30" s="611"/>
      <c r="DP30" s="611"/>
      <c r="DQ30" s="611"/>
      <c r="DR30" s="611"/>
      <c r="DS30" s="611"/>
      <c r="DT30" s="611"/>
      <c r="DU30" s="611"/>
      <c r="DV30" s="612"/>
      <c r="DW30" s="615">
        <v>11.7</v>
      </c>
      <c r="DX30" s="641"/>
      <c r="DY30" s="641"/>
      <c r="DZ30" s="641"/>
      <c r="EA30" s="641"/>
      <c r="EB30" s="641"/>
      <c r="EC30" s="642"/>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229</v>
      </c>
      <c r="S31" s="611"/>
      <c r="T31" s="611"/>
      <c r="U31" s="611"/>
      <c r="V31" s="611"/>
      <c r="W31" s="611"/>
      <c r="X31" s="611"/>
      <c r="Y31" s="612"/>
      <c r="Z31" s="613" t="s">
        <v>244</v>
      </c>
      <c r="AA31" s="613"/>
      <c r="AB31" s="613"/>
      <c r="AC31" s="613"/>
      <c r="AD31" s="614" t="s">
        <v>229</v>
      </c>
      <c r="AE31" s="614"/>
      <c r="AF31" s="614"/>
      <c r="AG31" s="614"/>
      <c r="AH31" s="614"/>
      <c r="AI31" s="614"/>
      <c r="AJ31" s="614"/>
      <c r="AK31" s="614"/>
      <c r="AL31" s="615" t="s">
        <v>244</v>
      </c>
      <c r="AM31" s="616"/>
      <c r="AN31" s="616"/>
      <c r="AO31" s="617"/>
      <c r="AP31" s="656" t="s">
        <v>313</v>
      </c>
      <c r="AQ31" s="657"/>
      <c r="AR31" s="657"/>
      <c r="AS31" s="657"/>
      <c r="AT31" s="662" t="s">
        <v>314</v>
      </c>
      <c r="AU31" s="212"/>
      <c r="AV31" s="212"/>
      <c r="AW31" s="212"/>
      <c r="AX31" s="596" t="s">
        <v>189</v>
      </c>
      <c r="AY31" s="597"/>
      <c r="AZ31" s="597"/>
      <c r="BA31" s="597"/>
      <c r="BB31" s="597"/>
      <c r="BC31" s="597"/>
      <c r="BD31" s="597"/>
      <c r="BE31" s="597"/>
      <c r="BF31" s="598"/>
      <c r="BG31" s="666">
        <v>99.2</v>
      </c>
      <c r="BH31" s="654"/>
      <c r="BI31" s="654"/>
      <c r="BJ31" s="654"/>
      <c r="BK31" s="654"/>
      <c r="BL31" s="654"/>
      <c r="BM31" s="605">
        <v>98</v>
      </c>
      <c r="BN31" s="654"/>
      <c r="BO31" s="654"/>
      <c r="BP31" s="654"/>
      <c r="BQ31" s="655"/>
      <c r="BR31" s="666">
        <v>99.3</v>
      </c>
      <c r="BS31" s="654"/>
      <c r="BT31" s="654"/>
      <c r="BU31" s="654"/>
      <c r="BV31" s="654"/>
      <c r="BW31" s="654"/>
      <c r="BX31" s="605">
        <v>98.1</v>
      </c>
      <c r="BY31" s="654"/>
      <c r="BZ31" s="654"/>
      <c r="CA31" s="654"/>
      <c r="CB31" s="655"/>
      <c r="CD31" s="648"/>
      <c r="CE31" s="649"/>
      <c r="CF31" s="607" t="s">
        <v>315</v>
      </c>
      <c r="CG31" s="608"/>
      <c r="CH31" s="608"/>
      <c r="CI31" s="608"/>
      <c r="CJ31" s="608"/>
      <c r="CK31" s="608"/>
      <c r="CL31" s="608"/>
      <c r="CM31" s="608"/>
      <c r="CN31" s="608"/>
      <c r="CO31" s="608"/>
      <c r="CP31" s="608"/>
      <c r="CQ31" s="609"/>
      <c r="CR31" s="610">
        <v>28110</v>
      </c>
      <c r="CS31" s="643"/>
      <c r="CT31" s="643"/>
      <c r="CU31" s="643"/>
      <c r="CV31" s="643"/>
      <c r="CW31" s="643"/>
      <c r="CX31" s="643"/>
      <c r="CY31" s="644"/>
      <c r="CZ31" s="615">
        <v>0.3</v>
      </c>
      <c r="DA31" s="641"/>
      <c r="DB31" s="641"/>
      <c r="DC31" s="645"/>
      <c r="DD31" s="619">
        <v>28110</v>
      </c>
      <c r="DE31" s="643"/>
      <c r="DF31" s="643"/>
      <c r="DG31" s="643"/>
      <c r="DH31" s="643"/>
      <c r="DI31" s="643"/>
      <c r="DJ31" s="643"/>
      <c r="DK31" s="644"/>
      <c r="DL31" s="619">
        <v>27958</v>
      </c>
      <c r="DM31" s="643"/>
      <c r="DN31" s="643"/>
      <c r="DO31" s="643"/>
      <c r="DP31" s="643"/>
      <c r="DQ31" s="643"/>
      <c r="DR31" s="643"/>
      <c r="DS31" s="643"/>
      <c r="DT31" s="643"/>
      <c r="DU31" s="643"/>
      <c r="DV31" s="644"/>
      <c r="DW31" s="615">
        <v>0.7</v>
      </c>
      <c r="DX31" s="641"/>
      <c r="DY31" s="641"/>
      <c r="DZ31" s="641"/>
      <c r="EA31" s="641"/>
      <c r="EB31" s="641"/>
      <c r="EC31" s="642"/>
    </row>
    <row r="32" spans="2:133" ht="11.25" customHeight="1" x14ac:dyDescent="0.15">
      <c r="B32" s="607" t="s">
        <v>316</v>
      </c>
      <c r="C32" s="608"/>
      <c r="D32" s="608"/>
      <c r="E32" s="608"/>
      <c r="F32" s="608"/>
      <c r="G32" s="608"/>
      <c r="H32" s="608"/>
      <c r="I32" s="608"/>
      <c r="J32" s="608"/>
      <c r="K32" s="608"/>
      <c r="L32" s="608"/>
      <c r="M32" s="608"/>
      <c r="N32" s="608"/>
      <c r="O32" s="608"/>
      <c r="P32" s="608"/>
      <c r="Q32" s="609"/>
      <c r="R32" s="610">
        <v>1009633</v>
      </c>
      <c r="S32" s="611"/>
      <c r="T32" s="611"/>
      <c r="U32" s="611"/>
      <c r="V32" s="611"/>
      <c r="W32" s="611"/>
      <c r="X32" s="611"/>
      <c r="Y32" s="612"/>
      <c r="Z32" s="613">
        <v>9.3000000000000007</v>
      </c>
      <c r="AA32" s="613"/>
      <c r="AB32" s="613"/>
      <c r="AC32" s="613"/>
      <c r="AD32" s="614" t="s">
        <v>229</v>
      </c>
      <c r="AE32" s="614"/>
      <c r="AF32" s="614"/>
      <c r="AG32" s="614"/>
      <c r="AH32" s="614"/>
      <c r="AI32" s="614"/>
      <c r="AJ32" s="614"/>
      <c r="AK32" s="614"/>
      <c r="AL32" s="615" t="s">
        <v>229</v>
      </c>
      <c r="AM32" s="616"/>
      <c r="AN32" s="616"/>
      <c r="AO32" s="617"/>
      <c r="AP32" s="658"/>
      <c r="AQ32" s="659"/>
      <c r="AR32" s="659"/>
      <c r="AS32" s="659"/>
      <c r="AT32" s="663"/>
      <c r="AU32" s="208" t="s">
        <v>317</v>
      </c>
      <c r="AX32" s="607" t="s">
        <v>318</v>
      </c>
      <c r="AY32" s="608"/>
      <c r="AZ32" s="608"/>
      <c r="BA32" s="608"/>
      <c r="BB32" s="608"/>
      <c r="BC32" s="608"/>
      <c r="BD32" s="608"/>
      <c r="BE32" s="608"/>
      <c r="BF32" s="609"/>
      <c r="BG32" s="667">
        <v>99</v>
      </c>
      <c r="BH32" s="643"/>
      <c r="BI32" s="643"/>
      <c r="BJ32" s="643"/>
      <c r="BK32" s="643"/>
      <c r="BL32" s="643"/>
      <c r="BM32" s="616">
        <v>97.4</v>
      </c>
      <c r="BN32" s="643"/>
      <c r="BO32" s="643"/>
      <c r="BP32" s="643"/>
      <c r="BQ32" s="665"/>
      <c r="BR32" s="667">
        <v>99.1</v>
      </c>
      <c r="BS32" s="643"/>
      <c r="BT32" s="643"/>
      <c r="BU32" s="643"/>
      <c r="BV32" s="643"/>
      <c r="BW32" s="643"/>
      <c r="BX32" s="616">
        <v>97.8</v>
      </c>
      <c r="BY32" s="643"/>
      <c r="BZ32" s="643"/>
      <c r="CA32" s="643"/>
      <c r="CB32" s="665"/>
      <c r="CD32" s="650"/>
      <c r="CE32" s="651"/>
      <c r="CF32" s="607" t="s">
        <v>319</v>
      </c>
      <c r="CG32" s="608"/>
      <c r="CH32" s="608"/>
      <c r="CI32" s="608"/>
      <c r="CJ32" s="608"/>
      <c r="CK32" s="608"/>
      <c r="CL32" s="608"/>
      <c r="CM32" s="608"/>
      <c r="CN32" s="608"/>
      <c r="CO32" s="608"/>
      <c r="CP32" s="608"/>
      <c r="CQ32" s="609"/>
      <c r="CR32" s="610" t="s">
        <v>229</v>
      </c>
      <c r="CS32" s="611"/>
      <c r="CT32" s="611"/>
      <c r="CU32" s="611"/>
      <c r="CV32" s="611"/>
      <c r="CW32" s="611"/>
      <c r="CX32" s="611"/>
      <c r="CY32" s="612"/>
      <c r="CZ32" s="615" t="s">
        <v>229</v>
      </c>
      <c r="DA32" s="641"/>
      <c r="DB32" s="641"/>
      <c r="DC32" s="645"/>
      <c r="DD32" s="619" t="s">
        <v>244</v>
      </c>
      <c r="DE32" s="611"/>
      <c r="DF32" s="611"/>
      <c r="DG32" s="611"/>
      <c r="DH32" s="611"/>
      <c r="DI32" s="611"/>
      <c r="DJ32" s="611"/>
      <c r="DK32" s="612"/>
      <c r="DL32" s="619" t="s">
        <v>244</v>
      </c>
      <c r="DM32" s="611"/>
      <c r="DN32" s="611"/>
      <c r="DO32" s="611"/>
      <c r="DP32" s="611"/>
      <c r="DQ32" s="611"/>
      <c r="DR32" s="611"/>
      <c r="DS32" s="611"/>
      <c r="DT32" s="611"/>
      <c r="DU32" s="611"/>
      <c r="DV32" s="612"/>
      <c r="DW32" s="615" t="s">
        <v>244</v>
      </c>
      <c r="DX32" s="641"/>
      <c r="DY32" s="641"/>
      <c r="DZ32" s="641"/>
      <c r="EA32" s="641"/>
      <c r="EB32" s="641"/>
      <c r="EC32" s="642"/>
    </row>
    <row r="33" spans="2:133" ht="11.25" customHeight="1" x14ac:dyDescent="0.15">
      <c r="B33" s="607" t="s">
        <v>320</v>
      </c>
      <c r="C33" s="608"/>
      <c r="D33" s="608"/>
      <c r="E33" s="608"/>
      <c r="F33" s="608"/>
      <c r="G33" s="608"/>
      <c r="H33" s="608"/>
      <c r="I33" s="608"/>
      <c r="J33" s="608"/>
      <c r="K33" s="608"/>
      <c r="L33" s="608"/>
      <c r="M33" s="608"/>
      <c r="N33" s="608"/>
      <c r="O33" s="608"/>
      <c r="P33" s="608"/>
      <c r="Q33" s="609"/>
      <c r="R33" s="610">
        <v>7404</v>
      </c>
      <c r="S33" s="611"/>
      <c r="T33" s="611"/>
      <c r="U33" s="611"/>
      <c r="V33" s="611"/>
      <c r="W33" s="611"/>
      <c r="X33" s="611"/>
      <c r="Y33" s="612"/>
      <c r="Z33" s="613">
        <v>0.1</v>
      </c>
      <c r="AA33" s="613"/>
      <c r="AB33" s="613"/>
      <c r="AC33" s="613"/>
      <c r="AD33" s="614">
        <v>3350</v>
      </c>
      <c r="AE33" s="614"/>
      <c r="AF33" s="614"/>
      <c r="AG33" s="614"/>
      <c r="AH33" s="614"/>
      <c r="AI33" s="614"/>
      <c r="AJ33" s="614"/>
      <c r="AK33" s="614"/>
      <c r="AL33" s="615">
        <v>0.1</v>
      </c>
      <c r="AM33" s="616"/>
      <c r="AN33" s="616"/>
      <c r="AO33" s="617"/>
      <c r="AP33" s="660"/>
      <c r="AQ33" s="661"/>
      <c r="AR33" s="661"/>
      <c r="AS33" s="661"/>
      <c r="AT33" s="664"/>
      <c r="AU33" s="213"/>
      <c r="AV33" s="213"/>
      <c r="AW33" s="213"/>
      <c r="AX33" s="631" t="s">
        <v>321</v>
      </c>
      <c r="AY33" s="632"/>
      <c r="AZ33" s="632"/>
      <c r="BA33" s="632"/>
      <c r="BB33" s="632"/>
      <c r="BC33" s="632"/>
      <c r="BD33" s="632"/>
      <c r="BE33" s="632"/>
      <c r="BF33" s="633"/>
      <c r="BG33" s="668">
        <v>99.4</v>
      </c>
      <c r="BH33" s="669"/>
      <c r="BI33" s="669"/>
      <c r="BJ33" s="669"/>
      <c r="BK33" s="669"/>
      <c r="BL33" s="669"/>
      <c r="BM33" s="670">
        <v>98.4</v>
      </c>
      <c r="BN33" s="669"/>
      <c r="BO33" s="669"/>
      <c r="BP33" s="669"/>
      <c r="BQ33" s="671"/>
      <c r="BR33" s="668">
        <v>99.4</v>
      </c>
      <c r="BS33" s="669"/>
      <c r="BT33" s="669"/>
      <c r="BU33" s="669"/>
      <c r="BV33" s="669"/>
      <c r="BW33" s="669"/>
      <c r="BX33" s="670">
        <v>98.1</v>
      </c>
      <c r="BY33" s="669"/>
      <c r="BZ33" s="669"/>
      <c r="CA33" s="669"/>
      <c r="CB33" s="671"/>
      <c r="CD33" s="607" t="s">
        <v>322</v>
      </c>
      <c r="CE33" s="608"/>
      <c r="CF33" s="608"/>
      <c r="CG33" s="608"/>
      <c r="CH33" s="608"/>
      <c r="CI33" s="608"/>
      <c r="CJ33" s="608"/>
      <c r="CK33" s="608"/>
      <c r="CL33" s="608"/>
      <c r="CM33" s="608"/>
      <c r="CN33" s="608"/>
      <c r="CO33" s="608"/>
      <c r="CP33" s="608"/>
      <c r="CQ33" s="609"/>
      <c r="CR33" s="610">
        <v>5162793</v>
      </c>
      <c r="CS33" s="643"/>
      <c r="CT33" s="643"/>
      <c r="CU33" s="643"/>
      <c r="CV33" s="643"/>
      <c r="CW33" s="643"/>
      <c r="CX33" s="643"/>
      <c r="CY33" s="644"/>
      <c r="CZ33" s="615">
        <v>48.8</v>
      </c>
      <c r="DA33" s="641"/>
      <c r="DB33" s="641"/>
      <c r="DC33" s="645"/>
      <c r="DD33" s="619">
        <v>2190368</v>
      </c>
      <c r="DE33" s="643"/>
      <c r="DF33" s="643"/>
      <c r="DG33" s="643"/>
      <c r="DH33" s="643"/>
      <c r="DI33" s="643"/>
      <c r="DJ33" s="643"/>
      <c r="DK33" s="644"/>
      <c r="DL33" s="619">
        <v>1640176</v>
      </c>
      <c r="DM33" s="643"/>
      <c r="DN33" s="643"/>
      <c r="DO33" s="643"/>
      <c r="DP33" s="643"/>
      <c r="DQ33" s="643"/>
      <c r="DR33" s="643"/>
      <c r="DS33" s="643"/>
      <c r="DT33" s="643"/>
      <c r="DU33" s="643"/>
      <c r="DV33" s="644"/>
      <c r="DW33" s="615">
        <v>41.7</v>
      </c>
      <c r="DX33" s="641"/>
      <c r="DY33" s="641"/>
      <c r="DZ33" s="641"/>
      <c r="EA33" s="641"/>
      <c r="EB33" s="641"/>
      <c r="EC33" s="642"/>
    </row>
    <row r="34" spans="2:133" ht="11.25" customHeight="1" x14ac:dyDescent="0.15">
      <c r="B34" s="607" t="s">
        <v>323</v>
      </c>
      <c r="C34" s="608"/>
      <c r="D34" s="608"/>
      <c r="E34" s="608"/>
      <c r="F34" s="608"/>
      <c r="G34" s="608"/>
      <c r="H34" s="608"/>
      <c r="I34" s="608"/>
      <c r="J34" s="608"/>
      <c r="K34" s="608"/>
      <c r="L34" s="608"/>
      <c r="M34" s="608"/>
      <c r="N34" s="608"/>
      <c r="O34" s="608"/>
      <c r="P34" s="608"/>
      <c r="Q34" s="609"/>
      <c r="R34" s="610">
        <v>1958558</v>
      </c>
      <c r="S34" s="611"/>
      <c r="T34" s="611"/>
      <c r="U34" s="611"/>
      <c r="V34" s="611"/>
      <c r="W34" s="611"/>
      <c r="X34" s="611"/>
      <c r="Y34" s="612"/>
      <c r="Z34" s="613">
        <v>18.100000000000001</v>
      </c>
      <c r="AA34" s="613"/>
      <c r="AB34" s="613"/>
      <c r="AC34" s="613"/>
      <c r="AD34" s="614" t="s">
        <v>229</v>
      </c>
      <c r="AE34" s="614"/>
      <c r="AF34" s="614"/>
      <c r="AG34" s="614"/>
      <c r="AH34" s="614"/>
      <c r="AI34" s="614"/>
      <c r="AJ34" s="614"/>
      <c r="AK34" s="614"/>
      <c r="AL34" s="615" t="s">
        <v>229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1124103</v>
      </c>
      <c r="CS34" s="611"/>
      <c r="CT34" s="611"/>
      <c r="CU34" s="611"/>
      <c r="CV34" s="611"/>
      <c r="CW34" s="611"/>
      <c r="CX34" s="611"/>
      <c r="CY34" s="612"/>
      <c r="CZ34" s="615">
        <v>10.6</v>
      </c>
      <c r="DA34" s="641"/>
      <c r="DB34" s="641"/>
      <c r="DC34" s="645"/>
      <c r="DD34" s="619">
        <v>485732</v>
      </c>
      <c r="DE34" s="611"/>
      <c r="DF34" s="611"/>
      <c r="DG34" s="611"/>
      <c r="DH34" s="611"/>
      <c r="DI34" s="611"/>
      <c r="DJ34" s="611"/>
      <c r="DK34" s="612"/>
      <c r="DL34" s="619">
        <v>338757</v>
      </c>
      <c r="DM34" s="611"/>
      <c r="DN34" s="611"/>
      <c r="DO34" s="611"/>
      <c r="DP34" s="611"/>
      <c r="DQ34" s="611"/>
      <c r="DR34" s="611"/>
      <c r="DS34" s="611"/>
      <c r="DT34" s="611"/>
      <c r="DU34" s="611"/>
      <c r="DV34" s="612"/>
      <c r="DW34" s="615">
        <v>8.6</v>
      </c>
      <c r="DX34" s="641"/>
      <c r="DY34" s="641"/>
      <c r="DZ34" s="641"/>
      <c r="EA34" s="641"/>
      <c r="EB34" s="641"/>
      <c r="EC34" s="642"/>
    </row>
    <row r="35" spans="2:133" ht="11.25" customHeight="1" x14ac:dyDescent="0.15">
      <c r="B35" s="607" t="s">
        <v>325</v>
      </c>
      <c r="C35" s="608"/>
      <c r="D35" s="608"/>
      <c r="E35" s="608"/>
      <c r="F35" s="608"/>
      <c r="G35" s="608"/>
      <c r="H35" s="608"/>
      <c r="I35" s="608"/>
      <c r="J35" s="608"/>
      <c r="K35" s="608"/>
      <c r="L35" s="608"/>
      <c r="M35" s="608"/>
      <c r="N35" s="608"/>
      <c r="O35" s="608"/>
      <c r="P35" s="608"/>
      <c r="Q35" s="609"/>
      <c r="R35" s="610">
        <v>1001546</v>
      </c>
      <c r="S35" s="611"/>
      <c r="T35" s="611"/>
      <c r="U35" s="611"/>
      <c r="V35" s="611"/>
      <c r="W35" s="611"/>
      <c r="X35" s="611"/>
      <c r="Y35" s="612"/>
      <c r="Z35" s="613">
        <v>9.3000000000000007</v>
      </c>
      <c r="AA35" s="613"/>
      <c r="AB35" s="613"/>
      <c r="AC35" s="613"/>
      <c r="AD35" s="614" t="s">
        <v>229</v>
      </c>
      <c r="AE35" s="614"/>
      <c r="AF35" s="614"/>
      <c r="AG35" s="614"/>
      <c r="AH35" s="614"/>
      <c r="AI35" s="614"/>
      <c r="AJ35" s="614"/>
      <c r="AK35" s="614"/>
      <c r="AL35" s="615" t="s">
        <v>244</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33465</v>
      </c>
      <c r="CS35" s="643"/>
      <c r="CT35" s="643"/>
      <c r="CU35" s="643"/>
      <c r="CV35" s="643"/>
      <c r="CW35" s="643"/>
      <c r="CX35" s="643"/>
      <c r="CY35" s="644"/>
      <c r="CZ35" s="615">
        <v>0.3</v>
      </c>
      <c r="DA35" s="641"/>
      <c r="DB35" s="641"/>
      <c r="DC35" s="645"/>
      <c r="DD35" s="619">
        <v>17892</v>
      </c>
      <c r="DE35" s="643"/>
      <c r="DF35" s="643"/>
      <c r="DG35" s="643"/>
      <c r="DH35" s="643"/>
      <c r="DI35" s="643"/>
      <c r="DJ35" s="643"/>
      <c r="DK35" s="644"/>
      <c r="DL35" s="619">
        <v>17771</v>
      </c>
      <c r="DM35" s="643"/>
      <c r="DN35" s="643"/>
      <c r="DO35" s="643"/>
      <c r="DP35" s="643"/>
      <c r="DQ35" s="643"/>
      <c r="DR35" s="643"/>
      <c r="DS35" s="643"/>
      <c r="DT35" s="643"/>
      <c r="DU35" s="643"/>
      <c r="DV35" s="644"/>
      <c r="DW35" s="615">
        <v>0.5</v>
      </c>
      <c r="DX35" s="641"/>
      <c r="DY35" s="641"/>
      <c r="DZ35" s="641"/>
      <c r="EA35" s="641"/>
      <c r="EB35" s="641"/>
      <c r="EC35" s="642"/>
    </row>
    <row r="36" spans="2:133" ht="11.25" customHeight="1" x14ac:dyDescent="0.15">
      <c r="B36" s="607" t="s">
        <v>329</v>
      </c>
      <c r="C36" s="608"/>
      <c r="D36" s="608"/>
      <c r="E36" s="608"/>
      <c r="F36" s="608"/>
      <c r="G36" s="608"/>
      <c r="H36" s="608"/>
      <c r="I36" s="608"/>
      <c r="J36" s="608"/>
      <c r="K36" s="608"/>
      <c r="L36" s="608"/>
      <c r="M36" s="608"/>
      <c r="N36" s="608"/>
      <c r="O36" s="608"/>
      <c r="P36" s="608"/>
      <c r="Q36" s="609"/>
      <c r="R36" s="610">
        <v>225010</v>
      </c>
      <c r="S36" s="611"/>
      <c r="T36" s="611"/>
      <c r="U36" s="611"/>
      <c r="V36" s="611"/>
      <c r="W36" s="611"/>
      <c r="X36" s="611"/>
      <c r="Y36" s="612"/>
      <c r="Z36" s="613">
        <v>2.1</v>
      </c>
      <c r="AA36" s="613"/>
      <c r="AB36" s="613"/>
      <c r="AC36" s="613"/>
      <c r="AD36" s="614" t="s">
        <v>244</v>
      </c>
      <c r="AE36" s="614"/>
      <c r="AF36" s="614"/>
      <c r="AG36" s="614"/>
      <c r="AH36" s="614"/>
      <c r="AI36" s="614"/>
      <c r="AJ36" s="614"/>
      <c r="AK36" s="614"/>
      <c r="AL36" s="615" t="s">
        <v>244</v>
      </c>
      <c r="AM36" s="616"/>
      <c r="AN36" s="616"/>
      <c r="AO36" s="617"/>
      <c r="AP36" s="218"/>
      <c r="AQ36" s="676" t="s">
        <v>330</v>
      </c>
      <c r="AR36" s="677"/>
      <c r="AS36" s="677"/>
      <c r="AT36" s="677"/>
      <c r="AU36" s="677"/>
      <c r="AV36" s="677"/>
      <c r="AW36" s="677"/>
      <c r="AX36" s="677"/>
      <c r="AY36" s="678"/>
      <c r="AZ36" s="599">
        <v>902285</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54926</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1887592</v>
      </c>
      <c r="CS36" s="611"/>
      <c r="CT36" s="611"/>
      <c r="CU36" s="611"/>
      <c r="CV36" s="611"/>
      <c r="CW36" s="611"/>
      <c r="CX36" s="611"/>
      <c r="CY36" s="612"/>
      <c r="CZ36" s="615">
        <v>17.8</v>
      </c>
      <c r="DA36" s="641"/>
      <c r="DB36" s="641"/>
      <c r="DC36" s="645"/>
      <c r="DD36" s="619">
        <v>710829</v>
      </c>
      <c r="DE36" s="611"/>
      <c r="DF36" s="611"/>
      <c r="DG36" s="611"/>
      <c r="DH36" s="611"/>
      <c r="DI36" s="611"/>
      <c r="DJ36" s="611"/>
      <c r="DK36" s="612"/>
      <c r="DL36" s="619">
        <v>583659</v>
      </c>
      <c r="DM36" s="611"/>
      <c r="DN36" s="611"/>
      <c r="DO36" s="611"/>
      <c r="DP36" s="611"/>
      <c r="DQ36" s="611"/>
      <c r="DR36" s="611"/>
      <c r="DS36" s="611"/>
      <c r="DT36" s="611"/>
      <c r="DU36" s="611"/>
      <c r="DV36" s="612"/>
      <c r="DW36" s="615">
        <v>14.8</v>
      </c>
      <c r="DX36" s="641"/>
      <c r="DY36" s="641"/>
      <c r="DZ36" s="641"/>
      <c r="EA36" s="641"/>
      <c r="EB36" s="641"/>
      <c r="EC36" s="642"/>
    </row>
    <row r="37" spans="2:133" ht="11.25" customHeight="1" x14ac:dyDescent="0.15">
      <c r="B37" s="607" t="s">
        <v>333</v>
      </c>
      <c r="C37" s="608"/>
      <c r="D37" s="608"/>
      <c r="E37" s="608"/>
      <c r="F37" s="608"/>
      <c r="G37" s="608"/>
      <c r="H37" s="608"/>
      <c r="I37" s="608"/>
      <c r="J37" s="608"/>
      <c r="K37" s="608"/>
      <c r="L37" s="608"/>
      <c r="M37" s="608"/>
      <c r="N37" s="608"/>
      <c r="O37" s="608"/>
      <c r="P37" s="608"/>
      <c r="Q37" s="609"/>
      <c r="R37" s="610">
        <v>157642</v>
      </c>
      <c r="S37" s="611"/>
      <c r="T37" s="611"/>
      <c r="U37" s="611"/>
      <c r="V37" s="611"/>
      <c r="W37" s="611"/>
      <c r="X37" s="611"/>
      <c r="Y37" s="612"/>
      <c r="Z37" s="613">
        <v>1.5</v>
      </c>
      <c r="AA37" s="613"/>
      <c r="AB37" s="613"/>
      <c r="AC37" s="613"/>
      <c r="AD37" s="614">
        <v>172</v>
      </c>
      <c r="AE37" s="614"/>
      <c r="AF37" s="614"/>
      <c r="AG37" s="614"/>
      <c r="AH37" s="614"/>
      <c r="AI37" s="614"/>
      <c r="AJ37" s="614"/>
      <c r="AK37" s="614"/>
      <c r="AL37" s="615">
        <v>0</v>
      </c>
      <c r="AM37" s="616"/>
      <c r="AN37" s="616"/>
      <c r="AO37" s="617"/>
      <c r="AQ37" s="673" t="s">
        <v>334</v>
      </c>
      <c r="AR37" s="674"/>
      <c r="AS37" s="674"/>
      <c r="AT37" s="674"/>
      <c r="AU37" s="674"/>
      <c r="AV37" s="674"/>
      <c r="AW37" s="674"/>
      <c r="AX37" s="674"/>
      <c r="AY37" s="675"/>
      <c r="AZ37" s="610">
        <v>213412</v>
      </c>
      <c r="BA37" s="611"/>
      <c r="BB37" s="611"/>
      <c r="BC37" s="611"/>
      <c r="BD37" s="643"/>
      <c r="BE37" s="643"/>
      <c r="BF37" s="665"/>
      <c r="BG37" s="607" t="s">
        <v>335</v>
      </c>
      <c r="BH37" s="608"/>
      <c r="BI37" s="608"/>
      <c r="BJ37" s="608"/>
      <c r="BK37" s="608"/>
      <c r="BL37" s="608"/>
      <c r="BM37" s="608"/>
      <c r="BN37" s="608"/>
      <c r="BO37" s="608"/>
      <c r="BP37" s="608"/>
      <c r="BQ37" s="608"/>
      <c r="BR37" s="608"/>
      <c r="BS37" s="608"/>
      <c r="BT37" s="608"/>
      <c r="BU37" s="609"/>
      <c r="BV37" s="610">
        <v>44136</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235145</v>
      </c>
      <c r="CS37" s="643"/>
      <c r="CT37" s="643"/>
      <c r="CU37" s="643"/>
      <c r="CV37" s="643"/>
      <c r="CW37" s="643"/>
      <c r="CX37" s="643"/>
      <c r="CY37" s="644"/>
      <c r="CZ37" s="615">
        <v>2.2000000000000002</v>
      </c>
      <c r="DA37" s="641"/>
      <c r="DB37" s="641"/>
      <c r="DC37" s="645"/>
      <c r="DD37" s="619">
        <v>234983</v>
      </c>
      <c r="DE37" s="643"/>
      <c r="DF37" s="643"/>
      <c r="DG37" s="643"/>
      <c r="DH37" s="643"/>
      <c r="DI37" s="643"/>
      <c r="DJ37" s="643"/>
      <c r="DK37" s="644"/>
      <c r="DL37" s="619">
        <v>211093</v>
      </c>
      <c r="DM37" s="643"/>
      <c r="DN37" s="643"/>
      <c r="DO37" s="643"/>
      <c r="DP37" s="643"/>
      <c r="DQ37" s="643"/>
      <c r="DR37" s="643"/>
      <c r="DS37" s="643"/>
      <c r="DT37" s="643"/>
      <c r="DU37" s="643"/>
      <c r="DV37" s="644"/>
      <c r="DW37" s="615">
        <v>5.4</v>
      </c>
      <c r="DX37" s="641"/>
      <c r="DY37" s="641"/>
      <c r="DZ37" s="641"/>
      <c r="EA37" s="641"/>
      <c r="EB37" s="641"/>
      <c r="EC37" s="642"/>
    </row>
    <row r="38" spans="2:133" ht="11.25" customHeight="1" x14ac:dyDescent="0.15">
      <c r="B38" s="607" t="s">
        <v>337</v>
      </c>
      <c r="C38" s="608"/>
      <c r="D38" s="608"/>
      <c r="E38" s="608"/>
      <c r="F38" s="608"/>
      <c r="G38" s="608"/>
      <c r="H38" s="608"/>
      <c r="I38" s="608"/>
      <c r="J38" s="608"/>
      <c r="K38" s="608"/>
      <c r="L38" s="608"/>
      <c r="M38" s="608"/>
      <c r="N38" s="608"/>
      <c r="O38" s="608"/>
      <c r="P38" s="608"/>
      <c r="Q38" s="609"/>
      <c r="R38" s="610">
        <v>741700</v>
      </c>
      <c r="S38" s="611"/>
      <c r="T38" s="611"/>
      <c r="U38" s="611"/>
      <c r="V38" s="611"/>
      <c r="W38" s="611"/>
      <c r="X38" s="611"/>
      <c r="Y38" s="612"/>
      <c r="Z38" s="613">
        <v>6.9</v>
      </c>
      <c r="AA38" s="613"/>
      <c r="AB38" s="613"/>
      <c r="AC38" s="613"/>
      <c r="AD38" s="614" t="s">
        <v>229</v>
      </c>
      <c r="AE38" s="614"/>
      <c r="AF38" s="614"/>
      <c r="AG38" s="614"/>
      <c r="AH38" s="614"/>
      <c r="AI38" s="614"/>
      <c r="AJ38" s="614"/>
      <c r="AK38" s="614"/>
      <c r="AL38" s="615" t="s">
        <v>229</v>
      </c>
      <c r="AM38" s="616"/>
      <c r="AN38" s="616"/>
      <c r="AO38" s="617"/>
      <c r="AQ38" s="673" t="s">
        <v>338</v>
      </c>
      <c r="AR38" s="674"/>
      <c r="AS38" s="674"/>
      <c r="AT38" s="674"/>
      <c r="AU38" s="674"/>
      <c r="AV38" s="674"/>
      <c r="AW38" s="674"/>
      <c r="AX38" s="674"/>
      <c r="AY38" s="675"/>
      <c r="AZ38" s="610">
        <v>12200</v>
      </c>
      <c r="BA38" s="611"/>
      <c r="BB38" s="611"/>
      <c r="BC38" s="611"/>
      <c r="BD38" s="643"/>
      <c r="BE38" s="643"/>
      <c r="BF38" s="665"/>
      <c r="BG38" s="607" t="s">
        <v>339</v>
      </c>
      <c r="BH38" s="608"/>
      <c r="BI38" s="608"/>
      <c r="BJ38" s="608"/>
      <c r="BK38" s="608"/>
      <c r="BL38" s="608"/>
      <c r="BM38" s="608"/>
      <c r="BN38" s="608"/>
      <c r="BO38" s="608"/>
      <c r="BP38" s="608"/>
      <c r="BQ38" s="608"/>
      <c r="BR38" s="608"/>
      <c r="BS38" s="608"/>
      <c r="BT38" s="608"/>
      <c r="BU38" s="609"/>
      <c r="BV38" s="610">
        <v>1662</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887359</v>
      </c>
      <c r="CS38" s="611"/>
      <c r="CT38" s="611"/>
      <c r="CU38" s="611"/>
      <c r="CV38" s="611"/>
      <c r="CW38" s="611"/>
      <c r="CX38" s="611"/>
      <c r="CY38" s="612"/>
      <c r="CZ38" s="615">
        <v>8.4</v>
      </c>
      <c r="DA38" s="641"/>
      <c r="DB38" s="641"/>
      <c r="DC38" s="645"/>
      <c r="DD38" s="619">
        <v>771445</v>
      </c>
      <c r="DE38" s="611"/>
      <c r="DF38" s="611"/>
      <c r="DG38" s="611"/>
      <c r="DH38" s="611"/>
      <c r="DI38" s="611"/>
      <c r="DJ38" s="611"/>
      <c r="DK38" s="612"/>
      <c r="DL38" s="619">
        <v>699989</v>
      </c>
      <c r="DM38" s="611"/>
      <c r="DN38" s="611"/>
      <c r="DO38" s="611"/>
      <c r="DP38" s="611"/>
      <c r="DQ38" s="611"/>
      <c r="DR38" s="611"/>
      <c r="DS38" s="611"/>
      <c r="DT38" s="611"/>
      <c r="DU38" s="611"/>
      <c r="DV38" s="612"/>
      <c r="DW38" s="615">
        <v>17.8</v>
      </c>
      <c r="DX38" s="641"/>
      <c r="DY38" s="641"/>
      <c r="DZ38" s="641"/>
      <c r="EA38" s="641"/>
      <c r="EB38" s="641"/>
      <c r="EC38" s="642"/>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244</v>
      </c>
      <c r="S39" s="611"/>
      <c r="T39" s="611"/>
      <c r="U39" s="611"/>
      <c r="V39" s="611"/>
      <c r="W39" s="611"/>
      <c r="X39" s="611"/>
      <c r="Y39" s="612"/>
      <c r="Z39" s="613" t="s">
        <v>244</v>
      </c>
      <c r="AA39" s="613"/>
      <c r="AB39" s="613"/>
      <c r="AC39" s="613"/>
      <c r="AD39" s="614" t="s">
        <v>229</v>
      </c>
      <c r="AE39" s="614"/>
      <c r="AF39" s="614"/>
      <c r="AG39" s="614"/>
      <c r="AH39" s="614"/>
      <c r="AI39" s="614"/>
      <c r="AJ39" s="614"/>
      <c r="AK39" s="614"/>
      <c r="AL39" s="615" t="s">
        <v>244</v>
      </c>
      <c r="AM39" s="616"/>
      <c r="AN39" s="616"/>
      <c r="AO39" s="617"/>
      <c r="AQ39" s="673" t="s">
        <v>342</v>
      </c>
      <c r="AR39" s="674"/>
      <c r="AS39" s="674"/>
      <c r="AT39" s="674"/>
      <c r="AU39" s="674"/>
      <c r="AV39" s="674"/>
      <c r="AW39" s="674"/>
      <c r="AX39" s="674"/>
      <c r="AY39" s="675"/>
      <c r="AZ39" s="610">
        <v>2726</v>
      </c>
      <c r="BA39" s="611"/>
      <c r="BB39" s="611"/>
      <c r="BC39" s="611"/>
      <c r="BD39" s="643"/>
      <c r="BE39" s="643"/>
      <c r="BF39" s="665"/>
      <c r="BG39" s="607" t="s">
        <v>343</v>
      </c>
      <c r="BH39" s="608"/>
      <c r="BI39" s="608"/>
      <c r="BJ39" s="608"/>
      <c r="BK39" s="608"/>
      <c r="BL39" s="608"/>
      <c r="BM39" s="608"/>
      <c r="BN39" s="608"/>
      <c r="BO39" s="608"/>
      <c r="BP39" s="608"/>
      <c r="BQ39" s="608"/>
      <c r="BR39" s="608"/>
      <c r="BS39" s="608"/>
      <c r="BT39" s="608"/>
      <c r="BU39" s="609"/>
      <c r="BV39" s="610">
        <v>2756</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1134804</v>
      </c>
      <c r="CS39" s="643"/>
      <c r="CT39" s="643"/>
      <c r="CU39" s="643"/>
      <c r="CV39" s="643"/>
      <c r="CW39" s="643"/>
      <c r="CX39" s="643"/>
      <c r="CY39" s="644"/>
      <c r="CZ39" s="615">
        <v>10.7</v>
      </c>
      <c r="DA39" s="641"/>
      <c r="DB39" s="641"/>
      <c r="DC39" s="645"/>
      <c r="DD39" s="619">
        <v>204000</v>
      </c>
      <c r="DE39" s="643"/>
      <c r="DF39" s="643"/>
      <c r="DG39" s="643"/>
      <c r="DH39" s="643"/>
      <c r="DI39" s="643"/>
      <c r="DJ39" s="643"/>
      <c r="DK39" s="644"/>
      <c r="DL39" s="619" t="s">
        <v>229</v>
      </c>
      <c r="DM39" s="643"/>
      <c r="DN39" s="643"/>
      <c r="DO39" s="643"/>
      <c r="DP39" s="643"/>
      <c r="DQ39" s="643"/>
      <c r="DR39" s="643"/>
      <c r="DS39" s="643"/>
      <c r="DT39" s="643"/>
      <c r="DU39" s="643"/>
      <c r="DV39" s="644"/>
      <c r="DW39" s="615" t="s">
        <v>244</v>
      </c>
      <c r="DX39" s="641"/>
      <c r="DY39" s="641"/>
      <c r="DZ39" s="641"/>
      <c r="EA39" s="641"/>
      <c r="EB39" s="641"/>
      <c r="EC39" s="642"/>
    </row>
    <row r="40" spans="2:133" ht="11.25" customHeight="1" x14ac:dyDescent="0.15">
      <c r="B40" s="607" t="s">
        <v>345</v>
      </c>
      <c r="C40" s="608"/>
      <c r="D40" s="608"/>
      <c r="E40" s="608"/>
      <c r="F40" s="608"/>
      <c r="G40" s="608"/>
      <c r="H40" s="608"/>
      <c r="I40" s="608"/>
      <c r="J40" s="608"/>
      <c r="K40" s="608"/>
      <c r="L40" s="608"/>
      <c r="M40" s="608"/>
      <c r="N40" s="608"/>
      <c r="O40" s="608"/>
      <c r="P40" s="608"/>
      <c r="Q40" s="609"/>
      <c r="R40" s="610">
        <v>51300</v>
      </c>
      <c r="S40" s="611"/>
      <c r="T40" s="611"/>
      <c r="U40" s="611"/>
      <c r="V40" s="611"/>
      <c r="W40" s="611"/>
      <c r="X40" s="611"/>
      <c r="Y40" s="612"/>
      <c r="Z40" s="613">
        <v>0.5</v>
      </c>
      <c r="AA40" s="613"/>
      <c r="AB40" s="613"/>
      <c r="AC40" s="613"/>
      <c r="AD40" s="614" t="s">
        <v>229</v>
      </c>
      <c r="AE40" s="614"/>
      <c r="AF40" s="614"/>
      <c r="AG40" s="614"/>
      <c r="AH40" s="614"/>
      <c r="AI40" s="614"/>
      <c r="AJ40" s="614"/>
      <c r="AK40" s="614"/>
      <c r="AL40" s="615" t="s">
        <v>229</v>
      </c>
      <c r="AM40" s="616"/>
      <c r="AN40" s="616"/>
      <c r="AO40" s="617"/>
      <c r="AQ40" s="673" t="s">
        <v>346</v>
      </c>
      <c r="AR40" s="674"/>
      <c r="AS40" s="674"/>
      <c r="AT40" s="674"/>
      <c r="AU40" s="674"/>
      <c r="AV40" s="674"/>
      <c r="AW40" s="674"/>
      <c r="AX40" s="674"/>
      <c r="AY40" s="675"/>
      <c r="AZ40" s="610" t="s">
        <v>244</v>
      </c>
      <c r="BA40" s="611"/>
      <c r="BB40" s="611"/>
      <c r="BC40" s="611"/>
      <c r="BD40" s="643"/>
      <c r="BE40" s="643"/>
      <c r="BF40" s="665"/>
      <c r="BG40" s="658" t="s">
        <v>347</v>
      </c>
      <c r="BH40" s="659"/>
      <c r="BI40" s="659"/>
      <c r="BJ40" s="659"/>
      <c r="BK40" s="659"/>
      <c r="BL40" s="214"/>
      <c r="BM40" s="608" t="s">
        <v>348</v>
      </c>
      <c r="BN40" s="608"/>
      <c r="BO40" s="608"/>
      <c r="BP40" s="608"/>
      <c r="BQ40" s="608"/>
      <c r="BR40" s="608"/>
      <c r="BS40" s="608"/>
      <c r="BT40" s="608"/>
      <c r="BU40" s="609"/>
      <c r="BV40" s="610">
        <v>102</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95470</v>
      </c>
      <c r="CS40" s="611"/>
      <c r="CT40" s="611"/>
      <c r="CU40" s="611"/>
      <c r="CV40" s="611"/>
      <c r="CW40" s="611"/>
      <c r="CX40" s="611"/>
      <c r="CY40" s="612"/>
      <c r="CZ40" s="615">
        <v>0.9</v>
      </c>
      <c r="DA40" s="641"/>
      <c r="DB40" s="641"/>
      <c r="DC40" s="645"/>
      <c r="DD40" s="619">
        <v>470</v>
      </c>
      <c r="DE40" s="611"/>
      <c r="DF40" s="611"/>
      <c r="DG40" s="611"/>
      <c r="DH40" s="611"/>
      <c r="DI40" s="611"/>
      <c r="DJ40" s="611"/>
      <c r="DK40" s="612"/>
      <c r="DL40" s="619" t="s">
        <v>229</v>
      </c>
      <c r="DM40" s="611"/>
      <c r="DN40" s="611"/>
      <c r="DO40" s="611"/>
      <c r="DP40" s="611"/>
      <c r="DQ40" s="611"/>
      <c r="DR40" s="611"/>
      <c r="DS40" s="611"/>
      <c r="DT40" s="611"/>
      <c r="DU40" s="611"/>
      <c r="DV40" s="612"/>
      <c r="DW40" s="615" t="s">
        <v>229</v>
      </c>
      <c r="DX40" s="641"/>
      <c r="DY40" s="641"/>
      <c r="DZ40" s="641"/>
      <c r="EA40" s="641"/>
      <c r="EB40" s="641"/>
      <c r="EC40" s="642"/>
    </row>
    <row r="41" spans="2:133" ht="11.25" customHeight="1" x14ac:dyDescent="0.15">
      <c r="B41" s="631" t="s">
        <v>350</v>
      </c>
      <c r="C41" s="632"/>
      <c r="D41" s="632"/>
      <c r="E41" s="632"/>
      <c r="F41" s="632"/>
      <c r="G41" s="632"/>
      <c r="H41" s="632"/>
      <c r="I41" s="632"/>
      <c r="J41" s="632"/>
      <c r="K41" s="632"/>
      <c r="L41" s="632"/>
      <c r="M41" s="632"/>
      <c r="N41" s="632"/>
      <c r="O41" s="632"/>
      <c r="P41" s="632"/>
      <c r="Q41" s="633"/>
      <c r="R41" s="682">
        <v>10823950</v>
      </c>
      <c r="S41" s="683"/>
      <c r="T41" s="683"/>
      <c r="U41" s="683"/>
      <c r="V41" s="683"/>
      <c r="W41" s="683"/>
      <c r="X41" s="683"/>
      <c r="Y41" s="687"/>
      <c r="Z41" s="688">
        <v>100</v>
      </c>
      <c r="AA41" s="688"/>
      <c r="AB41" s="688"/>
      <c r="AC41" s="688"/>
      <c r="AD41" s="689">
        <v>3884014</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125272</v>
      </c>
      <c r="BA41" s="611"/>
      <c r="BB41" s="611"/>
      <c r="BC41" s="611"/>
      <c r="BD41" s="643"/>
      <c r="BE41" s="643"/>
      <c r="BF41" s="665"/>
      <c r="BG41" s="658"/>
      <c r="BH41" s="659"/>
      <c r="BI41" s="659"/>
      <c r="BJ41" s="659"/>
      <c r="BK41" s="659"/>
      <c r="BL41" s="214"/>
      <c r="BM41" s="608" t="s">
        <v>352</v>
      </c>
      <c r="BN41" s="608"/>
      <c r="BO41" s="608"/>
      <c r="BP41" s="608"/>
      <c r="BQ41" s="608"/>
      <c r="BR41" s="608"/>
      <c r="BS41" s="608"/>
      <c r="BT41" s="608"/>
      <c r="BU41" s="609"/>
      <c r="BV41" s="610" t="s">
        <v>229</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244</v>
      </c>
      <c r="CS41" s="643"/>
      <c r="CT41" s="643"/>
      <c r="CU41" s="643"/>
      <c r="CV41" s="643"/>
      <c r="CW41" s="643"/>
      <c r="CX41" s="643"/>
      <c r="CY41" s="644"/>
      <c r="CZ41" s="615" t="s">
        <v>229</v>
      </c>
      <c r="DA41" s="641"/>
      <c r="DB41" s="641"/>
      <c r="DC41" s="645"/>
      <c r="DD41" s="619" t="s">
        <v>229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354</v>
      </c>
      <c r="AR42" s="680"/>
      <c r="AS42" s="680"/>
      <c r="AT42" s="680"/>
      <c r="AU42" s="680"/>
      <c r="AV42" s="680"/>
      <c r="AW42" s="680"/>
      <c r="AX42" s="680"/>
      <c r="AY42" s="681"/>
      <c r="AZ42" s="682">
        <v>548675</v>
      </c>
      <c r="BA42" s="683"/>
      <c r="BB42" s="683"/>
      <c r="BC42" s="683"/>
      <c r="BD42" s="669"/>
      <c r="BE42" s="669"/>
      <c r="BF42" s="671"/>
      <c r="BG42" s="660"/>
      <c r="BH42" s="661"/>
      <c r="BI42" s="661"/>
      <c r="BJ42" s="661"/>
      <c r="BK42" s="661"/>
      <c r="BL42" s="215"/>
      <c r="BM42" s="632" t="s">
        <v>355</v>
      </c>
      <c r="BN42" s="632"/>
      <c r="BO42" s="632"/>
      <c r="BP42" s="632"/>
      <c r="BQ42" s="632"/>
      <c r="BR42" s="632"/>
      <c r="BS42" s="632"/>
      <c r="BT42" s="632"/>
      <c r="BU42" s="633"/>
      <c r="BV42" s="682">
        <v>436</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2296944</v>
      </c>
      <c r="CS42" s="643"/>
      <c r="CT42" s="643"/>
      <c r="CU42" s="643"/>
      <c r="CV42" s="643"/>
      <c r="CW42" s="643"/>
      <c r="CX42" s="643"/>
      <c r="CY42" s="644"/>
      <c r="CZ42" s="615">
        <v>21.7</v>
      </c>
      <c r="DA42" s="641"/>
      <c r="DB42" s="641"/>
      <c r="DC42" s="645"/>
      <c r="DD42" s="619">
        <v>165814</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85272</v>
      </c>
      <c r="CS43" s="643"/>
      <c r="CT43" s="643"/>
      <c r="CU43" s="643"/>
      <c r="CV43" s="643"/>
      <c r="CW43" s="643"/>
      <c r="CX43" s="643"/>
      <c r="CY43" s="644"/>
      <c r="CZ43" s="615">
        <v>0.8</v>
      </c>
      <c r="DA43" s="641"/>
      <c r="DB43" s="641"/>
      <c r="DC43" s="645"/>
      <c r="DD43" s="619">
        <v>85272</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306</v>
      </c>
      <c r="CE44" s="647"/>
      <c r="CF44" s="607" t="s">
        <v>360</v>
      </c>
      <c r="CG44" s="608"/>
      <c r="CH44" s="608"/>
      <c r="CI44" s="608"/>
      <c r="CJ44" s="608"/>
      <c r="CK44" s="608"/>
      <c r="CL44" s="608"/>
      <c r="CM44" s="608"/>
      <c r="CN44" s="608"/>
      <c r="CO44" s="608"/>
      <c r="CP44" s="608"/>
      <c r="CQ44" s="609"/>
      <c r="CR44" s="610">
        <v>1731352</v>
      </c>
      <c r="CS44" s="611"/>
      <c r="CT44" s="611"/>
      <c r="CU44" s="611"/>
      <c r="CV44" s="611"/>
      <c r="CW44" s="611"/>
      <c r="CX44" s="611"/>
      <c r="CY44" s="612"/>
      <c r="CZ44" s="615">
        <v>16.399999999999999</v>
      </c>
      <c r="DA44" s="616"/>
      <c r="DB44" s="616"/>
      <c r="DC44" s="622"/>
      <c r="DD44" s="619">
        <v>119859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362</v>
      </c>
      <c r="CG45" s="608"/>
      <c r="CH45" s="608"/>
      <c r="CI45" s="608"/>
      <c r="CJ45" s="608"/>
      <c r="CK45" s="608"/>
      <c r="CL45" s="608"/>
      <c r="CM45" s="608"/>
      <c r="CN45" s="608"/>
      <c r="CO45" s="608"/>
      <c r="CP45" s="608"/>
      <c r="CQ45" s="609"/>
      <c r="CR45" s="610">
        <v>499829</v>
      </c>
      <c r="CS45" s="643"/>
      <c r="CT45" s="643"/>
      <c r="CU45" s="643"/>
      <c r="CV45" s="643"/>
      <c r="CW45" s="643"/>
      <c r="CX45" s="643"/>
      <c r="CY45" s="644"/>
      <c r="CZ45" s="615">
        <v>4.7</v>
      </c>
      <c r="DA45" s="641"/>
      <c r="DB45" s="641"/>
      <c r="DC45" s="645"/>
      <c r="DD45" s="619">
        <v>7296</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363</v>
      </c>
      <c r="CG46" s="608"/>
      <c r="CH46" s="608"/>
      <c r="CI46" s="608"/>
      <c r="CJ46" s="608"/>
      <c r="CK46" s="608"/>
      <c r="CL46" s="608"/>
      <c r="CM46" s="608"/>
      <c r="CN46" s="608"/>
      <c r="CO46" s="608"/>
      <c r="CP46" s="608"/>
      <c r="CQ46" s="609"/>
      <c r="CR46" s="610">
        <v>1224298</v>
      </c>
      <c r="CS46" s="611"/>
      <c r="CT46" s="611"/>
      <c r="CU46" s="611"/>
      <c r="CV46" s="611"/>
      <c r="CW46" s="611"/>
      <c r="CX46" s="611"/>
      <c r="CY46" s="612"/>
      <c r="CZ46" s="615">
        <v>11.6</v>
      </c>
      <c r="DA46" s="616"/>
      <c r="DB46" s="616"/>
      <c r="DC46" s="622"/>
      <c r="DD46" s="619">
        <v>112338</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364</v>
      </c>
      <c r="CG47" s="608"/>
      <c r="CH47" s="608"/>
      <c r="CI47" s="608"/>
      <c r="CJ47" s="608"/>
      <c r="CK47" s="608"/>
      <c r="CL47" s="608"/>
      <c r="CM47" s="608"/>
      <c r="CN47" s="608"/>
      <c r="CO47" s="608"/>
      <c r="CP47" s="608"/>
      <c r="CQ47" s="609"/>
      <c r="CR47" s="610">
        <v>565592</v>
      </c>
      <c r="CS47" s="643"/>
      <c r="CT47" s="643"/>
      <c r="CU47" s="643"/>
      <c r="CV47" s="643"/>
      <c r="CW47" s="643"/>
      <c r="CX47" s="643"/>
      <c r="CY47" s="644"/>
      <c r="CZ47" s="615">
        <v>5.3</v>
      </c>
      <c r="DA47" s="641"/>
      <c r="DB47" s="641"/>
      <c r="DC47" s="645"/>
      <c r="DD47" s="619">
        <v>45955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365</v>
      </c>
      <c r="CG48" s="608"/>
      <c r="CH48" s="608"/>
      <c r="CI48" s="608"/>
      <c r="CJ48" s="608"/>
      <c r="CK48" s="608"/>
      <c r="CL48" s="608"/>
      <c r="CM48" s="608"/>
      <c r="CN48" s="608"/>
      <c r="CO48" s="608"/>
      <c r="CP48" s="608"/>
      <c r="CQ48" s="609"/>
      <c r="CR48" s="610" t="s">
        <v>229</v>
      </c>
      <c r="CS48" s="611"/>
      <c r="CT48" s="611"/>
      <c r="CU48" s="611"/>
      <c r="CV48" s="611"/>
      <c r="CW48" s="611"/>
      <c r="CX48" s="611"/>
      <c r="CY48" s="612"/>
      <c r="CZ48" s="615" t="s">
        <v>244</v>
      </c>
      <c r="DA48" s="616"/>
      <c r="DB48" s="616"/>
      <c r="DC48" s="622"/>
      <c r="DD48" s="619" t="s">
        <v>244</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366</v>
      </c>
      <c r="CE49" s="632"/>
      <c r="CF49" s="632"/>
      <c r="CG49" s="632"/>
      <c r="CH49" s="632"/>
      <c r="CI49" s="632"/>
      <c r="CJ49" s="632"/>
      <c r="CK49" s="632"/>
      <c r="CL49" s="632"/>
      <c r="CM49" s="632"/>
      <c r="CN49" s="632"/>
      <c r="CO49" s="632"/>
      <c r="CP49" s="632"/>
      <c r="CQ49" s="633"/>
      <c r="CR49" s="682">
        <v>10577203</v>
      </c>
      <c r="CS49" s="669"/>
      <c r="CT49" s="669"/>
      <c r="CU49" s="669"/>
      <c r="CV49" s="669"/>
      <c r="CW49" s="669"/>
      <c r="CX49" s="669"/>
      <c r="CY49" s="698"/>
      <c r="CZ49" s="690">
        <v>100</v>
      </c>
      <c r="DA49" s="699"/>
      <c r="DB49" s="699"/>
      <c r="DC49" s="700"/>
      <c r="DD49" s="701">
        <v>4073077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B1uRBohqKkGXiT+pE7dT9QhRg7ZkMZbVZUiCwuHlOW5moSyogkdi1s8TT3fj8RpKtVnK1UYughH5uAmqeveAHw==" saltValue="l7LamWR6+qmgbrCdw+oKS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389</v>
      </c>
      <c r="C7" s="737"/>
      <c r="D7" s="737"/>
      <c r="E7" s="737"/>
      <c r="F7" s="737"/>
      <c r="G7" s="737"/>
      <c r="H7" s="737"/>
      <c r="I7" s="737"/>
      <c r="J7" s="737"/>
      <c r="K7" s="737"/>
      <c r="L7" s="737"/>
      <c r="M7" s="737"/>
      <c r="N7" s="737"/>
      <c r="O7" s="737"/>
      <c r="P7" s="738"/>
      <c r="Q7" s="739">
        <v>10824</v>
      </c>
      <c r="R7" s="740"/>
      <c r="S7" s="740"/>
      <c r="T7" s="740"/>
      <c r="U7" s="740"/>
      <c r="V7" s="740">
        <v>10577</v>
      </c>
      <c r="W7" s="740"/>
      <c r="X7" s="740"/>
      <c r="Y7" s="740"/>
      <c r="Z7" s="740"/>
      <c r="AA7" s="740">
        <v>247</v>
      </c>
      <c r="AB7" s="740"/>
      <c r="AC7" s="740"/>
      <c r="AD7" s="740"/>
      <c r="AE7" s="741"/>
      <c r="AF7" s="742">
        <v>36</v>
      </c>
      <c r="AG7" s="743"/>
      <c r="AH7" s="743"/>
      <c r="AI7" s="743"/>
      <c r="AJ7" s="744"/>
      <c r="AK7" s="745" t="s">
        <v>586</v>
      </c>
      <c r="AL7" s="746"/>
      <c r="AM7" s="746"/>
      <c r="AN7" s="746"/>
      <c r="AO7" s="746"/>
      <c r="AP7" s="746">
        <v>6585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598</v>
      </c>
      <c r="BS7" s="733" t="s">
        <v>585</v>
      </c>
      <c r="BT7" s="734"/>
      <c r="BU7" s="734"/>
      <c r="BV7" s="734"/>
      <c r="BW7" s="734"/>
      <c r="BX7" s="734"/>
      <c r="BY7" s="734"/>
      <c r="BZ7" s="734"/>
      <c r="CA7" s="734"/>
      <c r="CB7" s="734"/>
      <c r="CC7" s="734"/>
      <c r="CD7" s="734"/>
      <c r="CE7" s="734"/>
      <c r="CF7" s="734"/>
      <c r="CG7" s="749"/>
      <c r="CH7" s="730">
        <v>305</v>
      </c>
      <c r="CI7" s="731"/>
      <c r="CJ7" s="731"/>
      <c r="CK7" s="731"/>
      <c r="CL7" s="732"/>
      <c r="CM7" s="730">
        <v>26314</v>
      </c>
      <c r="CN7" s="731"/>
      <c r="CO7" s="731"/>
      <c r="CP7" s="731"/>
      <c r="CQ7" s="732"/>
      <c r="CR7" s="730" t="s">
        <v>516</v>
      </c>
      <c r="CS7" s="731"/>
      <c r="CT7" s="731"/>
      <c r="CU7" s="731"/>
      <c r="CV7" s="732"/>
      <c r="CW7" s="730" t="s">
        <v>516</v>
      </c>
      <c r="CX7" s="731"/>
      <c r="CY7" s="731"/>
      <c r="CZ7" s="731"/>
      <c r="DA7" s="732"/>
      <c r="DB7" s="730">
        <v>1</v>
      </c>
      <c r="DC7" s="731"/>
      <c r="DD7" s="731"/>
      <c r="DE7" s="731"/>
      <c r="DF7" s="732"/>
      <c r="DG7" s="730" t="s">
        <v>516</v>
      </c>
      <c r="DH7" s="731"/>
      <c r="DI7" s="731"/>
      <c r="DJ7" s="731"/>
      <c r="DK7" s="732"/>
      <c r="DL7" s="730">
        <v>42</v>
      </c>
      <c r="DM7" s="731"/>
      <c r="DN7" s="731"/>
      <c r="DO7" s="731"/>
      <c r="DP7" s="732"/>
      <c r="DQ7" s="730" t="s">
        <v>516</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391</v>
      </c>
      <c r="B23" s="776" t="s">
        <v>392</v>
      </c>
      <c r="C23" s="777"/>
      <c r="D23" s="777"/>
      <c r="E23" s="777"/>
      <c r="F23" s="777"/>
      <c r="G23" s="777"/>
      <c r="H23" s="777"/>
      <c r="I23" s="777"/>
      <c r="J23" s="777"/>
      <c r="K23" s="777"/>
      <c r="L23" s="777"/>
      <c r="M23" s="777"/>
      <c r="N23" s="777"/>
      <c r="O23" s="777"/>
      <c r="P23" s="778"/>
      <c r="Q23" s="779">
        <v>10824</v>
      </c>
      <c r="R23" s="780"/>
      <c r="S23" s="780"/>
      <c r="T23" s="780"/>
      <c r="U23" s="780"/>
      <c r="V23" s="780">
        <v>10577</v>
      </c>
      <c r="W23" s="780"/>
      <c r="X23" s="780"/>
      <c r="Y23" s="780"/>
      <c r="Z23" s="780"/>
      <c r="AA23" s="780">
        <v>247</v>
      </c>
      <c r="AB23" s="780"/>
      <c r="AC23" s="780"/>
      <c r="AD23" s="780"/>
      <c r="AE23" s="781"/>
      <c r="AF23" s="782">
        <v>36</v>
      </c>
      <c r="AG23" s="780"/>
      <c r="AH23" s="780"/>
      <c r="AI23" s="780"/>
      <c r="AJ23" s="783"/>
      <c r="AK23" s="784"/>
      <c r="AL23" s="785"/>
      <c r="AM23" s="785"/>
      <c r="AN23" s="785"/>
      <c r="AO23" s="785"/>
      <c r="AP23" s="780">
        <v>6585</v>
      </c>
      <c r="AQ23" s="780"/>
      <c r="AR23" s="780"/>
      <c r="AS23" s="780"/>
      <c r="AT23" s="780"/>
      <c r="AU23" s="796"/>
      <c r="AV23" s="796"/>
      <c r="AW23" s="796"/>
      <c r="AX23" s="796"/>
      <c r="AY23" s="797"/>
      <c r="AZ23" s="798" t="s">
        <v>393</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379</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404</v>
      </c>
      <c r="C28" s="737"/>
      <c r="D28" s="737"/>
      <c r="E28" s="737"/>
      <c r="F28" s="737"/>
      <c r="G28" s="737"/>
      <c r="H28" s="737"/>
      <c r="I28" s="737"/>
      <c r="J28" s="737"/>
      <c r="K28" s="737"/>
      <c r="L28" s="737"/>
      <c r="M28" s="737"/>
      <c r="N28" s="737"/>
      <c r="O28" s="737"/>
      <c r="P28" s="738"/>
      <c r="Q28" s="809">
        <v>1750</v>
      </c>
      <c r="R28" s="810"/>
      <c r="S28" s="810"/>
      <c r="T28" s="810"/>
      <c r="U28" s="810"/>
      <c r="V28" s="810">
        <v>1696</v>
      </c>
      <c r="W28" s="810"/>
      <c r="X28" s="810"/>
      <c r="Y28" s="810"/>
      <c r="Z28" s="810"/>
      <c r="AA28" s="810">
        <v>55</v>
      </c>
      <c r="AB28" s="810"/>
      <c r="AC28" s="810"/>
      <c r="AD28" s="810"/>
      <c r="AE28" s="811"/>
      <c r="AF28" s="812">
        <v>55</v>
      </c>
      <c r="AG28" s="810"/>
      <c r="AH28" s="810"/>
      <c r="AI28" s="810"/>
      <c r="AJ28" s="813"/>
      <c r="AK28" s="814">
        <v>103</v>
      </c>
      <c r="AL28" s="815"/>
      <c r="AM28" s="815"/>
      <c r="AN28" s="815"/>
      <c r="AO28" s="815"/>
      <c r="AP28" s="815" t="s">
        <v>586</v>
      </c>
      <c r="AQ28" s="815"/>
      <c r="AR28" s="815"/>
      <c r="AS28" s="815"/>
      <c r="AT28" s="815"/>
      <c r="AU28" s="815" t="s">
        <v>586</v>
      </c>
      <c r="AV28" s="815"/>
      <c r="AW28" s="815"/>
      <c r="AX28" s="815"/>
      <c r="AY28" s="815"/>
      <c r="AZ28" s="816" t="s">
        <v>586</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405</v>
      </c>
      <c r="C29" s="768"/>
      <c r="D29" s="768"/>
      <c r="E29" s="768"/>
      <c r="F29" s="768"/>
      <c r="G29" s="768"/>
      <c r="H29" s="768"/>
      <c r="I29" s="768"/>
      <c r="J29" s="768"/>
      <c r="K29" s="768"/>
      <c r="L29" s="768"/>
      <c r="M29" s="768"/>
      <c r="N29" s="768"/>
      <c r="O29" s="768"/>
      <c r="P29" s="769"/>
      <c r="Q29" s="770">
        <v>1432</v>
      </c>
      <c r="R29" s="771"/>
      <c r="S29" s="771"/>
      <c r="T29" s="771"/>
      <c r="U29" s="771"/>
      <c r="V29" s="771">
        <v>1374</v>
      </c>
      <c r="W29" s="771"/>
      <c r="X29" s="771"/>
      <c r="Y29" s="771"/>
      <c r="Z29" s="771"/>
      <c r="AA29" s="771">
        <v>58</v>
      </c>
      <c r="AB29" s="771"/>
      <c r="AC29" s="771"/>
      <c r="AD29" s="771"/>
      <c r="AE29" s="772"/>
      <c r="AF29" s="773">
        <v>58</v>
      </c>
      <c r="AG29" s="774"/>
      <c r="AH29" s="774"/>
      <c r="AI29" s="774"/>
      <c r="AJ29" s="775"/>
      <c r="AK29" s="821">
        <v>181</v>
      </c>
      <c r="AL29" s="817"/>
      <c r="AM29" s="817"/>
      <c r="AN29" s="817"/>
      <c r="AO29" s="817"/>
      <c r="AP29" s="817" t="s">
        <v>516</v>
      </c>
      <c r="AQ29" s="817"/>
      <c r="AR29" s="817"/>
      <c r="AS29" s="817"/>
      <c r="AT29" s="817"/>
      <c r="AU29" s="817" t="s">
        <v>516</v>
      </c>
      <c r="AV29" s="817"/>
      <c r="AW29" s="817"/>
      <c r="AX29" s="817"/>
      <c r="AY29" s="817"/>
      <c r="AZ29" s="818" t="s">
        <v>516</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406</v>
      </c>
      <c r="C30" s="768"/>
      <c r="D30" s="768"/>
      <c r="E30" s="768"/>
      <c r="F30" s="768"/>
      <c r="G30" s="768"/>
      <c r="H30" s="768"/>
      <c r="I30" s="768"/>
      <c r="J30" s="768"/>
      <c r="K30" s="768"/>
      <c r="L30" s="768"/>
      <c r="M30" s="768"/>
      <c r="N30" s="768"/>
      <c r="O30" s="768"/>
      <c r="P30" s="769"/>
      <c r="Q30" s="770">
        <v>192</v>
      </c>
      <c r="R30" s="771"/>
      <c r="S30" s="771"/>
      <c r="T30" s="771"/>
      <c r="U30" s="771"/>
      <c r="V30" s="771">
        <v>192</v>
      </c>
      <c r="W30" s="771"/>
      <c r="X30" s="771"/>
      <c r="Y30" s="771"/>
      <c r="Z30" s="771"/>
      <c r="AA30" s="771">
        <v>1</v>
      </c>
      <c r="AB30" s="771"/>
      <c r="AC30" s="771"/>
      <c r="AD30" s="771"/>
      <c r="AE30" s="772"/>
      <c r="AF30" s="773">
        <v>1</v>
      </c>
      <c r="AG30" s="774"/>
      <c r="AH30" s="774"/>
      <c r="AI30" s="774"/>
      <c r="AJ30" s="775"/>
      <c r="AK30" s="821">
        <v>60</v>
      </c>
      <c r="AL30" s="817"/>
      <c r="AM30" s="817"/>
      <c r="AN30" s="817"/>
      <c r="AO30" s="817"/>
      <c r="AP30" s="817" t="s">
        <v>516</v>
      </c>
      <c r="AQ30" s="817"/>
      <c r="AR30" s="817"/>
      <c r="AS30" s="817"/>
      <c r="AT30" s="817"/>
      <c r="AU30" s="817" t="s">
        <v>516</v>
      </c>
      <c r="AV30" s="817"/>
      <c r="AW30" s="817"/>
      <c r="AX30" s="817"/>
      <c r="AY30" s="817"/>
      <c r="AZ30" s="818" t="s">
        <v>516</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407</v>
      </c>
      <c r="C31" s="768"/>
      <c r="D31" s="768"/>
      <c r="E31" s="768"/>
      <c r="F31" s="768"/>
      <c r="G31" s="768"/>
      <c r="H31" s="768"/>
      <c r="I31" s="768"/>
      <c r="J31" s="768"/>
      <c r="K31" s="768"/>
      <c r="L31" s="768"/>
      <c r="M31" s="768"/>
      <c r="N31" s="768"/>
      <c r="O31" s="768"/>
      <c r="P31" s="769"/>
      <c r="Q31" s="770">
        <v>547</v>
      </c>
      <c r="R31" s="771"/>
      <c r="S31" s="771"/>
      <c r="T31" s="771"/>
      <c r="U31" s="771"/>
      <c r="V31" s="771">
        <v>505</v>
      </c>
      <c r="W31" s="771"/>
      <c r="X31" s="771"/>
      <c r="Y31" s="771"/>
      <c r="Z31" s="771"/>
      <c r="AA31" s="771">
        <v>42</v>
      </c>
      <c r="AB31" s="771"/>
      <c r="AC31" s="771"/>
      <c r="AD31" s="771"/>
      <c r="AE31" s="772"/>
      <c r="AF31" s="773">
        <v>631</v>
      </c>
      <c r="AG31" s="774"/>
      <c r="AH31" s="774"/>
      <c r="AI31" s="774"/>
      <c r="AJ31" s="775"/>
      <c r="AK31" s="821" t="s">
        <v>516</v>
      </c>
      <c r="AL31" s="817"/>
      <c r="AM31" s="817"/>
      <c r="AN31" s="817"/>
      <c r="AO31" s="817"/>
      <c r="AP31" s="817">
        <v>1103</v>
      </c>
      <c r="AQ31" s="817"/>
      <c r="AR31" s="817"/>
      <c r="AS31" s="817"/>
      <c r="AT31" s="817"/>
      <c r="AU31" s="817" t="s">
        <v>516</v>
      </c>
      <c r="AV31" s="817"/>
      <c r="AW31" s="817"/>
      <c r="AX31" s="817"/>
      <c r="AY31" s="817"/>
      <c r="AZ31" s="818" t="s">
        <v>516</v>
      </c>
      <c r="BA31" s="818"/>
      <c r="BB31" s="818"/>
      <c r="BC31" s="818"/>
      <c r="BD31" s="818"/>
      <c r="BE31" s="819" t="s">
        <v>408</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409</v>
      </c>
      <c r="C32" s="768"/>
      <c r="D32" s="768"/>
      <c r="E32" s="768"/>
      <c r="F32" s="768"/>
      <c r="G32" s="768"/>
      <c r="H32" s="768"/>
      <c r="I32" s="768"/>
      <c r="J32" s="768"/>
      <c r="K32" s="768"/>
      <c r="L32" s="768"/>
      <c r="M32" s="768"/>
      <c r="N32" s="768"/>
      <c r="O32" s="768"/>
      <c r="P32" s="769"/>
      <c r="Q32" s="770">
        <v>21</v>
      </c>
      <c r="R32" s="771"/>
      <c r="S32" s="771"/>
      <c r="T32" s="771"/>
      <c r="U32" s="771"/>
      <c r="V32" s="771">
        <v>21</v>
      </c>
      <c r="W32" s="771"/>
      <c r="X32" s="771"/>
      <c r="Y32" s="771"/>
      <c r="Z32" s="771"/>
      <c r="AA32" s="771">
        <v>0</v>
      </c>
      <c r="AB32" s="771"/>
      <c r="AC32" s="771"/>
      <c r="AD32" s="771"/>
      <c r="AE32" s="772"/>
      <c r="AF32" s="773">
        <v>100</v>
      </c>
      <c r="AG32" s="774"/>
      <c r="AH32" s="774"/>
      <c r="AI32" s="774"/>
      <c r="AJ32" s="775"/>
      <c r="AK32" s="821" t="s">
        <v>516</v>
      </c>
      <c r="AL32" s="817"/>
      <c r="AM32" s="817"/>
      <c r="AN32" s="817"/>
      <c r="AO32" s="817"/>
      <c r="AP32" s="817">
        <v>207</v>
      </c>
      <c r="AQ32" s="817"/>
      <c r="AR32" s="817"/>
      <c r="AS32" s="817"/>
      <c r="AT32" s="817"/>
      <c r="AU32" s="817" t="s">
        <v>516</v>
      </c>
      <c r="AV32" s="817"/>
      <c r="AW32" s="817"/>
      <c r="AX32" s="817"/>
      <c r="AY32" s="817"/>
      <c r="AZ32" s="818" t="s">
        <v>516</v>
      </c>
      <c r="BA32" s="818"/>
      <c r="BB32" s="818"/>
      <c r="BC32" s="818"/>
      <c r="BD32" s="818"/>
      <c r="BE32" s="819" t="s">
        <v>410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411</v>
      </c>
      <c r="C33" s="768"/>
      <c r="D33" s="768"/>
      <c r="E33" s="768"/>
      <c r="F33" s="768"/>
      <c r="G33" s="768"/>
      <c r="H33" s="768"/>
      <c r="I33" s="768"/>
      <c r="J33" s="768"/>
      <c r="K33" s="768"/>
      <c r="L33" s="768"/>
      <c r="M33" s="768"/>
      <c r="N33" s="768"/>
      <c r="O33" s="768"/>
      <c r="P33" s="769"/>
      <c r="Q33" s="770">
        <v>344</v>
      </c>
      <c r="R33" s="771"/>
      <c r="S33" s="771"/>
      <c r="T33" s="771"/>
      <c r="U33" s="771"/>
      <c r="V33" s="771">
        <v>375</v>
      </c>
      <c r="W33" s="771"/>
      <c r="X33" s="771"/>
      <c r="Y33" s="771"/>
      <c r="Z33" s="771"/>
      <c r="AA33" s="771" t="s">
        <v>516</v>
      </c>
      <c r="AB33" s="771"/>
      <c r="AC33" s="771"/>
      <c r="AD33" s="771"/>
      <c r="AE33" s="772"/>
      <c r="AF33" s="773">
        <v>1</v>
      </c>
      <c r="AG33" s="774"/>
      <c r="AH33" s="774"/>
      <c r="AI33" s="774"/>
      <c r="AJ33" s="775"/>
      <c r="AK33" s="821">
        <v>219</v>
      </c>
      <c r="AL33" s="817"/>
      <c r="AM33" s="817"/>
      <c r="AN33" s="817"/>
      <c r="AO33" s="817"/>
      <c r="AP33" s="817">
        <v>2101</v>
      </c>
      <c r="AQ33" s="817"/>
      <c r="AR33" s="817"/>
      <c r="AS33" s="817"/>
      <c r="AT33" s="817"/>
      <c r="AU33" s="817" t="s">
        <v>516</v>
      </c>
      <c r="AV33" s="817"/>
      <c r="AW33" s="817"/>
      <c r="AX33" s="817"/>
      <c r="AY33" s="817"/>
      <c r="AZ33" s="818" t="s">
        <v>516</v>
      </c>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391</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846</v>
      </c>
      <c r="AG63" s="831"/>
      <c r="AH63" s="831"/>
      <c r="AI63" s="831"/>
      <c r="AJ63" s="832"/>
      <c r="AK63" s="833"/>
      <c r="AL63" s="828"/>
      <c r="AM63" s="828"/>
      <c r="AN63" s="828"/>
      <c r="AO63" s="828"/>
      <c r="AP63" s="831">
        <v>3411</v>
      </c>
      <c r="AQ63" s="831"/>
      <c r="AR63" s="831"/>
      <c r="AS63" s="831"/>
      <c r="AT63" s="831"/>
      <c r="AU63" s="831" t="s">
        <v>586</v>
      </c>
      <c r="AV63" s="831"/>
      <c r="AW63" s="831"/>
      <c r="AX63" s="831"/>
      <c r="AY63" s="831"/>
      <c r="AZ63" s="835"/>
      <c r="BA63" s="835"/>
      <c r="BB63" s="835"/>
      <c r="BC63" s="835"/>
      <c r="BD63" s="835"/>
      <c r="BE63" s="836"/>
      <c r="BF63" s="836"/>
      <c r="BG63" s="836"/>
      <c r="BH63" s="836"/>
      <c r="BI63" s="837"/>
      <c r="BJ63" s="838" t="s">
        <v>229</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418</v>
      </c>
      <c r="W66" s="721"/>
      <c r="X66" s="721"/>
      <c r="Y66" s="721"/>
      <c r="Z66" s="722"/>
      <c r="AA66" s="720" t="s">
        <v>419</v>
      </c>
      <c r="AB66" s="721"/>
      <c r="AC66" s="721"/>
      <c r="AD66" s="721"/>
      <c r="AE66" s="722"/>
      <c r="AF66" s="841" t="s">
        <v>420</v>
      </c>
      <c r="AG66" s="802"/>
      <c r="AH66" s="802"/>
      <c r="AI66" s="802"/>
      <c r="AJ66" s="842"/>
      <c r="AK66" s="720" t="s">
        <v>421</v>
      </c>
      <c r="AL66" s="715"/>
      <c r="AM66" s="715"/>
      <c r="AN66" s="715"/>
      <c r="AO66" s="716"/>
      <c r="AP66" s="720" t="s">
        <v>422</v>
      </c>
      <c r="AQ66" s="721"/>
      <c r="AR66" s="721"/>
      <c r="AS66" s="721"/>
      <c r="AT66" s="722"/>
      <c r="AU66" s="720" t="s">
        <v>423</v>
      </c>
      <c r="AV66" s="721"/>
      <c r="AW66" s="721"/>
      <c r="AX66" s="721"/>
      <c r="AY66" s="722"/>
      <c r="AZ66" s="720" t="s">
        <v>379</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581</v>
      </c>
      <c r="C68" s="857"/>
      <c r="D68" s="857"/>
      <c r="E68" s="857"/>
      <c r="F68" s="857"/>
      <c r="G68" s="857"/>
      <c r="H68" s="857"/>
      <c r="I68" s="857"/>
      <c r="J68" s="857"/>
      <c r="K68" s="857"/>
      <c r="L68" s="857"/>
      <c r="M68" s="857"/>
      <c r="N68" s="857"/>
      <c r="O68" s="857"/>
      <c r="P68" s="858"/>
      <c r="Q68" s="859">
        <v>1242</v>
      </c>
      <c r="R68" s="860"/>
      <c r="S68" s="860"/>
      <c r="T68" s="860"/>
      <c r="U68" s="861"/>
      <c r="V68" s="853">
        <v>1199</v>
      </c>
      <c r="W68" s="853"/>
      <c r="X68" s="853"/>
      <c r="Y68" s="853"/>
      <c r="Z68" s="853"/>
      <c r="AA68" s="853">
        <v>43</v>
      </c>
      <c r="AB68" s="853"/>
      <c r="AC68" s="853"/>
      <c r="AD68" s="853"/>
      <c r="AE68" s="853"/>
      <c r="AF68" s="853">
        <v>43</v>
      </c>
      <c r="AG68" s="853"/>
      <c r="AH68" s="853"/>
      <c r="AI68" s="853"/>
      <c r="AJ68" s="853"/>
      <c r="AK68" s="853" t="s">
        <v>516</v>
      </c>
      <c r="AL68" s="853"/>
      <c r="AM68" s="853"/>
      <c r="AN68" s="853"/>
      <c r="AO68" s="853"/>
      <c r="AP68" s="853">
        <v>4036</v>
      </c>
      <c r="AQ68" s="853"/>
      <c r="AR68" s="853"/>
      <c r="AS68" s="853"/>
      <c r="AT68" s="853"/>
      <c r="AU68" s="853">
        <v>1375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2" t="s">
        <v>582</v>
      </c>
      <c r="C69" s="863"/>
      <c r="D69" s="863"/>
      <c r="E69" s="863"/>
      <c r="F69" s="863"/>
      <c r="G69" s="863"/>
      <c r="H69" s="863"/>
      <c r="I69" s="863"/>
      <c r="J69" s="863"/>
      <c r="K69" s="863"/>
      <c r="L69" s="863"/>
      <c r="M69" s="863"/>
      <c r="N69" s="863"/>
      <c r="O69" s="863"/>
      <c r="P69" s="864"/>
      <c r="Q69" s="865">
        <v>7</v>
      </c>
      <c r="R69" s="817"/>
      <c r="S69" s="817"/>
      <c r="T69" s="817"/>
      <c r="U69" s="817"/>
      <c r="V69" s="817">
        <v>7</v>
      </c>
      <c r="W69" s="817"/>
      <c r="X69" s="817"/>
      <c r="Y69" s="817"/>
      <c r="Z69" s="817"/>
      <c r="AA69" s="817">
        <v>0</v>
      </c>
      <c r="AB69" s="817"/>
      <c r="AC69" s="817"/>
      <c r="AD69" s="817"/>
      <c r="AE69" s="817"/>
      <c r="AF69" s="817">
        <v>0</v>
      </c>
      <c r="AG69" s="817"/>
      <c r="AH69" s="817"/>
      <c r="AI69" s="817"/>
      <c r="AJ69" s="817"/>
      <c r="AK69" s="817" t="s">
        <v>516</v>
      </c>
      <c r="AL69" s="817"/>
      <c r="AM69" s="817"/>
      <c r="AN69" s="817"/>
      <c r="AO69" s="817"/>
      <c r="AP69" s="817" t="s">
        <v>516</v>
      </c>
      <c r="AQ69" s="817"/>
      <c r="AR69" s="817"/>
      <c r="AS69" s="817"/>
      <c r="AT69" s="817"/>
      <c r="AU69" s="817" t="s">
        <v>516</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2" t="s">
        <v>583</v>
      </c>
      <c r="C70" s="863"/>
      <c r="D70" s="863"/>
      <c r="E70" s="863"/>
      <c r="F70" s="863"/>
      <c r="G70" s="863"/>
      <c r="H70" s="863"/>
      <c r="I70" s="863"/>
      <c r="J70" s="863"/>
      <c r="K70" s="863"/>
      <c r="L70" s="863"/>
      <c r="M70" s="863"/>
      <c r="N70" s="863"/>
      <c r="O70" s="863"/>
      <c r="P70" s="864"/>
      <c r="Q70" s="865">
        <v>284</v>
      </c>
      <c r="R70" s="817"/>
      <c r="S70" s="817"/>
      <c r="T70" s="817"/>
      <c r="U70" s="817"/>
      <c r="V70" s="817">
        <v>269</v>
      </c>
      <c r="W70" s="817"/>
      <c r="X70" s="817"/>
      <c r="Y70" s="817"/>
      <c r="Z70" s="817"/>
      <c r="AA70" s="817">
        <v>15</v>
      </c>
      <c r="AB70" s="817"/>
      <c r="AC70" s="817"/>
      <c r="AD70" s="817"/>
      <c r="AE70" s="817"/>
      <c r="AF70" s="817">
        <v>15</v>
      </c>
      <c r="AG70" s="817"/>
      <c r="AH70" s="817"/>
      <c r="AI70" s="817"/>
      <c r="AJ70" s="817"/>
      <c r="AK70" s="817">
        <v>31</v>
      </c>
      <c r="AL70" s="817"/>
      <c r="AM70" s="817"/>
      <c r="AN70" s="817"/>
      <c r="AO70" s="817"/>
      <c r="AP70" s="817" t="s">
        <v>516</v>
      </c>
      <c r="AQ70" s="817"/>
      <c r="AR70" s="817"/>
      <c r="AS70" s="817"/>
      <c r="AT70" s="817"/>
      <c r="AU70" s="817" t="s">
        <v>516</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2" t="s">
        <v>584</v>
      </c>
      <c r="C71" s="863"/>
      <c r="D71" s="863"/>
      <c r="E71" s="863"/>
      <c r="F71" s="863"/>
      <c r="G71" s="863"/>
      <c r="H71" s="863"/>
      <c r="I71" s="863"/>
      <c r="J71" s="863"/>
      <c r="K71" s="863"/>
      <c r="L71" s="863"/>
      <c r="M71" s="863"/>
      <c r="N71" s="863"/>
      <c r="O71" s="863"/>
      <c r="P71" s="864"/>
      <c r="Q71" s="865">
        <v>230610</v>
      </c>
      <c r="R71" s="817"/>
      <c r="S71" s="817"/>
      <c r="T71" s="817"/>
      <c r="U71" s="817"/>
      <c r="V71" s="817">
        <v>226088</v>
      </c>
      <c r="W71" s="817"/>
      <c r="X71" s="817"/>
      <c r="Y71" s="817"/>
      <c r="Z71" s="817"/>
      <c r="AA71" s="817">
        <v>4522</v>
      </c>
      <c r="AB71" s="817"/>
      <c r="AC71" s="817"/>
      <c r="AD71" s="817"/>
      <c r="AE71" s="817"/>
      <c r="AF71" s="817">
        <v>4522</v>
      </c>
      <c r="AG71" s="817"/>
      <c r="AH71" s="817"/>
      <c r="AI71" s="817"/>
      <c r="AJ71" s="817"/>
      <c r="AK71" s="817">
        <v>41</v>
      </c>
      <c r="AL71" s="817"/>
      <c r="AM71" s="817"/>
      <c r="AN71" s="817"/>
      <c r="AO71" s="817"/>
      <c r="AP71" s="817" t="s">
        <v>516</v>
      </c>
      <c r="AQ71" s="817"/>
      <c r="AR71" s="817"/>
      <c r="AS71" s="817"/>
      <c r="AT71" s="817"/>
      <c r="AU71" s="817" t="s">
        <v>516</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2" t="s">
        <v>587</v>
      </c>
      <c r="C72" s="863"/>
      <c r="D72" s="863"/>
      <c r="E72" s="863"/>
      <c r="F72" s="863"/>
      <c r="G72" s="863"/>
      <c r="H72" s="863"/>
      <c r="I72" s="863"/>
      <c r="J72" s="863"/>
      <c r="K72" s="863"/>
      <c r="L72" s="863"/>
      <c r="M72" s="863"/>
      <c r="N72" s="863"/>
      <c r="O72" s="863"/>
      <c r="P72" s="864"/>
      <c r="Q72" s="865">
        <v>6796</v>
      </c>
      <c r="R72" s="817"/>
      <c r="S72" s="817"/>
      <c r="T72" s="817"/>
      <c r="U72" s="817"/>
      <c r="V72" s="817">
        <v>6048</v>
      </c>
      <c r="W72" s="817"/>
      <c r="X72" s="817"/>
      <c r="Y72" s="817"/>
      <c r="Z72" s="817"/>
      <c r="AA72" s="817">
        <v>749</v>
      </c>
      <c r="AB72" s="817"/>
      <c r="AC72" s="817"/>
      <c r="AD72" s="817"/>
      <c r="AE72" s="817"/>
      <c r="AF72" s="817">
        <v>749</v>
      </c>
      <c r="AG72" s="817"/>
      <c r="AH72" s="817"/>
      <c r="AI72" s="817"/>
      <c r="AJ72" s="817"/>
      <c r="AK72" s="817">
        <v>1022</v>
      </c>
      <c r="AL72" s="817"/>
      <c r="AM72" s="817"/>
      <c r="AN72" s="817"/>
      <c r="AO72" s="817"/>
      <c r="AP72" s="817" t="s">
        <v>516</v>
      </c>
      <c r="AQ72" s="817"/>
      <c r="AR72" s="817"/>
      <c r="AS72" s="817"/>
      <c r="AT72" s="817"/>
      <c r="AU72" s="817" t="s">
        <v>516</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2" t="s">
        <v>588</v>
      </c>
      <c r="C73" s="863"/>
      <c r="D73" s="863"/>
      <c r="E73" s="863"/>
      <c r="F73" s="863"/>
      <c r="G73" s="863"/>
      <c r="H73" s="863"/>
      <c r="I73" s="863"/>
      <c r="J73" s="863"/>
      <c r="K73" s="863"/>
      <c r="L73" s="863"/>
      <c r="M73" s="863"/>
      <c r="N73" s="863"/>
      <c r="O73" s="863"/>
      <c r="P73" s="864"/>
      <c r="Q73" s="865">
        <v>41</v>
      </c>
      <c r="R73" s="817"/>
      <c r="S73" s="817"/>
      <c r="T73" s="817"/>
      <c r="U73" s="817"/>
      <c r="V73" s="817">
        <v>34</v>
      </c>
      <c r="W73" s="817"/>
      <c r="X73" s="817"/>
      <c r="Y73" s="817"/>
      <c r="Z73" s="817"/>
      <c r="AA73" s="817">
        <v>7</v>
      </c>
      <c r="AB73" s="817"/>
      <c r="AC73" s="817"/>
      <c r="AD73" s="817"/>
      <c r="AE73" s="817"/>
      <c r="AF73" s="817">
        <v>7</v>
      </c>
      <c r="AG73" s="817"/>
      <c r="AH73" s="817"/>
      <c r="AI73" s="817"/>
      <c r="AJ73" s="817"/>
      <c r="AK73" s="817" t="s">
        <v>516</v>
      </c>
      <c r="AL73" s="817"/>
      <c r="AM73" s="817"/>
      <c r="AN73" s="817"/>
      <c r="AO73" s="817"/>
      <c r="AP73" s="817" t="s">
        <v>516</v>
      </c>
      <c r="AQ73" s="817"/>
      <c r="AR73" s="817"/>
      <c r="AS73" s="817"/>
      <c r="AT73" s="817"/>
      <c r="AU73" s="817" t="s">
        <v>516</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2" t="s">
        <v>589</v>
      </c>
      <c r="C74" s="863"/>
      <c r="D74" s="863"/>
      <c r="E74" s="863"/>
      <c r="F74" s="863"/>
      <c r="G74" s="863"/>
      <c r="H74" s="863"/>
      <c r="I74" s="863"/>
      <c r="J74" s="863"/>
      <c r="K74" s="863"/>
      <c r="L74" s="863"/>
      <c r="M74" s="863"/>
      <c r="N74" s="863"/>
      <c r="O74" s="863"/>
      <c r="P74" s="864"/>
      <c r="Q74" s="865">
        <v>12</v>
      </c>
      <c r="R74" s="817"/>
      <c r="S74" s="817"/>
      <c r="T74" s="817"/>
      <c r="U74" s="817"/>
      <c r="V74" s="817">
        <v>9</v>
      </c>
      <c r="W74" s="817"/>
      <c r="X74" s="817"/>
      <c r="Y74" s="817"/>
      <c r="Z74" s="817"/>
      <c r="AA74" s="817">
        <v>3</v>
      </c>
      <c r="AB74" s="817"/>
      <c r="AC74" s="817"/>
      <c r="AD74" s="817"/>
      <c r="AE74" s="817"/>
      <c r="AF74" s="817">
        <v>3</v>
      </c>
      <c r="AG74" s="817"/>
      <c r="AH74" s="817"/>
      <c r="AI74" s="817"/>
      <c r="AJ74" s="817"/>
      <c r="AK74" s="817" t="s">
        <v>516</v>
      </c>
      <c r="AL74" s="817"/>
      <c r="AM74" s="817"/>
      <c r="AN74" s="817"/>
      <c r="AO74" s="817"/>
      <c r="AP74" s="817" t="s">
        <v>516</v>
      </c>
      <c r="AQ74" s="817"/>
      <c r="AR74" s="817"/>
      <c r="AS74" s="817"/>
      <c r="AT74" s="817"/>
      <c r="AU74" s="817" t="s">
        <v>516</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2" t="s">
        <v>590</v>
      </c>
      <c r="C75" s="863"/>
      <c r="D75" s="863"/>
      <c r="E75" s="863"/>
      <c r="F75" s="863"/>
      <c r="G75" s="863"/>
      <c r="H75" s="863"/>
      <c r="I75" s="863"/>
      <c r="J75" s="863"/>
      <c r="K75" s="863"/>
      <c r="L75" s="863"/>
      <c r="M75" s="863"/>
      <c r="N75" s="863"/>
      <c r="O75" s="863"/>
      <c r="P75" s="864"/>
      <c r="Q75" s="866">
        <v>3</v>
      </c>
      <c r="R75" s="867"/>
      <c r="S75" s="867"/>
      <c r="T75" s="867"/>
      <c r="U75" s="821"/>
      <c r="V75" s="868">
        <v>1</v>
      </c>
      <c r="W75" s="867"/>
      <c r="X75" s="867"/>
      <c r="Y75" s="867"/>
      <c r="Z75" s="821"/>
      <c r="AA75" s="868">
        <v>2</v>
      </c>
      <c r="AB75" s="867"/>
      <c r="AC75" s="867"/>
      <c r="AD75" s="867"/>
      <c r="AE75" s="821"/>
      <c r="AF75" s="868">
        <v>2</v>
      </c>
      <c r="AG75" s="867"/>
      <c r="AH75" s="867"/>
      <c r="AI75" s="867"/>
      <c r="AJ75" s="821"/>
      <c r="AK75" s="868" t="s">
        <v>516</v>
      </c>
      <c r="AL75" s="867"/>
      <c r="AM75" s="867"/>
      <c r="AN75" s="867"/>
      <c r="AO75" s="821"/>
      <c r="AP75" s="868" t="s">
        <v>516</v>
      </c>
      <c r="AQ75" s="867"/>
      <c r="AR75" s="867"/>
      <c r="AS75" s="867"/>
      <c r="AT75" s="821"/>
      <c r="AU75" s="868" t="s">
        <v>516</v>
      </c>
      <c r="AV75" s="867"/>
      <c r="AW75" s="867"/>
      <c r="AX75" s="867"/>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2" t="s">
        <v>591</v>
      </c>
      <c r="C76" s="863"/>
      <c r="D76" s="863"/>
      <c r="E76" s="863"/>
      <c r="F76" s="863"/>
      <c r="G76" s="863"/>
      <c r="H76" s="863"/>
      <c r="I76" s="863"/>
      <c r="J76" s="863"/>
      <c r="K76" s="863"/>
      <c r="L76" s="863"/>
      <c r="M76" s="863"/>
      <c r="N76" s="863"/>
      <c r="O76" s="863"/>
      <c r="P76" s="864"/>
      <c r="Q76" s="866">
        <v>6</v>
      </c>
      <c r="R76" s="867"/>
      <c r="S76" s="867"/>
      <c r="T76" s="867"/>
      <c r="U76" s="821"/>
      <c r="V76" s="868">
        <v>2</v>
      </c>
      <c r="W76" s="867"/>
      <c r="X76" s="867"/>
      <c r="Y76" s="867"/>
      <c r="Z76" s="821"/>
      <c r="AA76" s="868">
        <v>4</v>
      </c>
      <c r="AB76" s="867"/>
      <c r="AC76" s="867"/>
      <c r="AD76" s="867"/>
      <c r="AE76" s="821"/>
      <c r="AF76" s="868">
        <v>4</v>
      </c>
      <c r="AG76" s="867"/>
      <c r="AH76" s="867"/>
      <c r="AI76" s="867"/>
      <c r="AJ76" s="821"/>
      <c r="AK76" s="868" t="s">
        <v>516</v>
      </c>
      <c r="AL76" s="867"/>
      <c r="AM76" s="867"/>
      <c r="AN76" s="867"/>
      <c r="AO76" s="821"/>
      <c r="AP76" s="868" t="s">
        <v>516</v>
      </c>
      <c r="AQ76" s="867"/>
      <c r="AR76" s="867"/>
      <c r="AS76" s="867"/>
      <c r="AT76" s="821"/>
      <c r="AU76" s="868" t="s">
        <v>516</v>
      </c>
      <c r="AV76" s="867"/>
      <c r="AW76" s="867"/>
      <c r="AX76" s="867"/>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2" t="s">
        <v>592</v>
      </c>
      <c r="C77" s="863"/>
      <c r="D77" s="863"/>
      <c r="E77" s="863"/>
      <c r="F77" s="863"/>
      <c r="G77" s="863"/>
      <c r="H77" s="863"/>
      <c r="I77" s="863"/>
      <c r="J77" s="863"/>
      <c r="K77" s="863"/>
      <c r="L77" s="863"/>
      <c r="M77" s="863"/>
      <c r="N77" s="863"/>
      <c r="O77" s="863"/>
      <c r="P77" s="864"/>
      <c r="Q77" s="866">
        <v>32</v>
      </c>
      <c r="R77" s="867"/>
      <c r="S77" s="867"/>
      <c r="T77" s="867"/>
      <c r="U77" s="821"/>
      <c r="V77" s="868">
        <v>27</v>
      </c>
      <c r="W77" s="867"/>
      <c r="X77" s="867"/>
      <c r="Y77" s="867"/>
      <c r="Z77" s="821"/>
      <c r="AA77" s="868">
        <v>5</v>
      </c>
      <c r="AB77" s="867"/>
      <c r="AC77" s="867"/>
      <c r="AD77" s="867"/>
      <c r="AE77" s="821"/>
      <c r="AF77" s="868">
        <v>5</v>
      </c>
      <c r="AG77" s="867"/>
      <c r="AH77" s="867"/>
      <c r="AI77" s="867"/>
      <c r="AJ77" s="821"/>
      <c r="AK77" s="868" t="s">
        <v>516</v>
      </c>
      <c r="AL77" s="867"/>
      <c r="AM77" s="867"/>
      <c r="AN77" s="867"/>
      <c r="AO77" s="821"/>
      <c r="AP77" s="868" t="s">
        <v>516</v>
      </c>
      <c r="AQ77" s="867"/>
      <c r="AR77" s="867"/>
      <c r="AS77" s="867"/>
      <c r="AT77" s="821"/>
      <c r="AU77" s="868" t="s">
        <v>516</v>
      </c>
      <c r="AV77" s="867"/>
      <c r="AW77" s="867"/>
      <c r="AX77" s="867"/>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2"/>
      <c r="C78" s="863"/>
      <c r="D78" s="863"/>
      <c r="E78" s="863"/>
      <c r="F78" s="863"/>
      <c r="G78" s="863"/>
      <c r="H78" s="863"/>
      <c r="I78" s="863"/>
      <c r="J78" s="863"/>
      <c r="K78" s="863"/>
      <c r="L78" s="863"/>
      <c r="M78" s="863"/>
      <c r="N78" s="863"/>
      <c r="O78" s="863"/>
      <c r="P78" s="864"/>
      <c r="Q78" s="865"/>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2"/>
      <c r="C79" s="863"/>
      <c r="D79" s="863"/>
      <c r="E79" s="863"/>
      <c r="F79" s="863"/>
      <c r="G79" s="863"/>
      <c r="H79" s="863"/>
      <c r="I79" s="863"/>
      <c r="J79" s="863"/>
      <c r="K79" s="863"/>
      <c r="L79" s="863"/>
      <c r="M79" s="863"/>
      <c r="N79" s="863"/>
      <c r="O79" s="863"/>
      <c r="P79" s="864"/>
      <c r="Q79" s="865"/>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2"/>
      <c r="C80" s="863"/>
      <c r="D80" s="863"/>
      <c r="E80" s="863"/>
      <c r="F80" s="863"/>
      <c r="G80" s="863"/>
      <c r="H80" s="863"/>
      <c r="I80" s="863"/>
      <c r="J80" s="863"/>
      <c r="K80" s="863"/>
      <c r="L80" s="863"/>
      <c r="M80" s="863"/>
      <c r="N80" s="863"/>
      <c r="O80" s="863"/>
      <c r="P80" s="864"/>
      <c r="Q80" s="865"/>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2"/>
      <c r="C81" s="863"/>
      <c r="D81" s="863"/>
      <c r="E81" s="863"/>
      <c r="F81" s="863"/>
      <c r="G81" s="863"/>
      <c r="H81" s="863"/>
      <c r="I81" s="863"/>
      <c r="J81" s="863"/>
      <c r="K81" s="863"/>
      <c r="L81" s="863"/>
      <c r="M81" s="863"/>
      <c r="N81" s="863"/>
      <c r="O81" s="863"/>
      <c r="P81" s="864"/>
      <c r="Q81" s="865"/>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2"/>
      <c r="C82" s="863"/>
      <c r="D82" s="863"/>
      <c r="E82" s="863"/>
      <c r="F82" s="863"/>
      <c r="G82" s="863"/>
      <c r="H82" s="863"/>
      <c r="I82" s="863"/>
      <c r="J82" s="863"/>
      <c r="K82" s="863"/>
      <c r="L82" s="863"/>
      <c r="M82" s="863"/>
      <c r="N82" s="863"/>
      <c r="O82" s="863"/>
      <c r="P82" s="864"/>
      <c r="Q82" s="865"/>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2"/>
      <c r="C83" s="863"/>
      <c r="D83" s="863"/>
      <c r="E83" s="863"/>
      <c r="F83" s="863"/>
      <c r="G83" s="863"/>
      <c r="H83" s="863"/>
      <c r="I83" s="863"/>
      <c r="J83" s="863"/>
      <c r="K83" s="863"/>
      <c r="L83" s="863"/>
      <c r="M83" s="863"/>
      <c r="N83" s="863"/>
      <c r="O83" s="863"/>
      <c r="P83" s="864"/>
      <c r="Q83" s="865"/>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2"/>
      <c r="C84" s="863"/>
      <c r="D84" s="863"/>
      <c r="E84" s="863"/>
      <c r="F84" s="863"/>
      <c r="G84" s="863"/>
      <c r="H84" s="863"/>
      <c r="I84" s="863"/>
      <c r="J84" s="863"/>
      <c r="K84" s="863"/>
      <c r="L84" s="863"/>
      <c r="M84" s="863"/>
      <c r="N84" s="863"/>
      <c r="O84" s="863"/>
      <c r="P84" s="864"/>
      <c r="Q84" s="865"/>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2"/>
      <c r="C85" s="863"/>
      <c r="D85" s="863"/>
      <c r="E85" s="863"/>
      <c r="F85" s="863"/>
      <c r="G85" s="863"/>
      <c r="H85" s="863"/>
      <c r="I85" s="863"/>
      <c r="J85" s="863"/>
      <c r="K85" s="863"/>
      <c r="L85" s="863"/>
      <c r="M85" s="863"/>
      <c r="N85" s="863"/>
      <c r="O85" s="863"/>
      <c r="P85" s="864"/>
      <c r="Q85" s="865"/>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2"/>
      <c r="C86" s="863"/>
      <c r="D86" s="863"/>
      <c r="E86" s="863"/>
      <c r="F86" s="863"/>
      <c r="G86" s="863"/>
      <c r="H86" s="863"/>
      <c r="I86" s="863"/>
      <c r="J86" s="863"/>
      <c r="K86" s="863"/>
      <c r="L86" s="863"/>
      <c r="M86" s="863"/>
      <c r="N86" s="863"/>
      <c r="O86" s="863"/>
      <c r="P86" s="864"/>
      <c r="Q86" s="865"/>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391</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5350</v>
      </c>
      <c r="AG88" s="831"/>
      <c r="AH88" s="831"/>
      <c r="AI88" s="831"/>
      <c r="AJ88" s="831"/>
      <c r="AK88" s="828"/>
      <c r="AL88" s="828"/>
      <c r="AM88" s="828"/>
      <c r="AN88" s="828"/>
      <c r="AO88" s="828"/>
      <c r="AP88" s="831">
        <v>4036</v>
      </c>
      <c r="AQ88" s="831"/>
      <c r="AR88" s="831"/>
      <c r="AS88" s="831"/>
      <c r="AT88" s="831"/>
      <c r="AU88" s="831">
        <v>1375</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6" t="s">
        <v>425</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t="s">
        <v>516</v>
      </c>
      <c r="CS102" s="839"/>
      <c r="CT102" s="839"/>
      <c r="CU102" s="839"/>
      <c r="CV102" s="880"/>
      <c r="CW102" s="879" t="s">
        <v>516</v>
      </c>
      <c r="CX102" s="839"/>
      <c r="CY102" s="839"/>
      <c r="CZ102" s="839"/>
      <c r="DA102" s="880"/>
      <c r="DB102" s="879">
        <v>1</v>
      </c>
      <c r="DC102" s="839"/>
      <c r="DD102" s="839"/>
      <c r="DE102" s="839"/>
      <c r="DF102" s="880"/>
      <c r="DG102" s="879" t="s">
        <v>516</v>
      </c>
      <c r="DH102" s="839"/>
      <c r="DI102" s="839"/>
      <c r="DJ102" s="839"/>
      <c r="DK102" s="880"/>
      <c r="DL102" s="879">
        <v>42</v>
      </c>
      <c r="DM102" s="839"/>
      <c r="DN102" s="839"/>
      <c r="DO102" s="839"/>
      <c r="DP102" s="880"/>
      <c r="DQ102" s="879" t="s">
        <v>516</v>
      </c>
      <c r="DR102" s="839"/>
      <c r="DS102" s="839"/>
      <c r="DT102" s="839"/>
      <c r="DU102" s="880"/>
      <c r="DV102" s="776"/>
      <c r="DW102" s="777"/>
      <c r="DX102" s="777"/>
      <c r="DY102" s="777"/>
      <c r="DZ102" s="903"/>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4" t="s">
        <v>426</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5" t="s">
        <v>427</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6" t="s">
        <v>430</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431</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224" customFormat="1" ht="26.25" customHeight="1" x14ac:dyDescent="0.15">
      <c r="A109" s="901" t="s">
        <v>432</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433</v>
      </c>
      <c r="AB109" s="882"/>
      <c r="AC109" s="882"/>
      <c r="AD109" s="882"/>
      <c r="AE109" s="883"/>
      <c r="AF109" s="881" t="s">
        <v>434</v>
      </c>
      <c r="AG109" s="882"/>
      <c r="AH109" s="882"/>
      <c r="AI109" s="882"/>
      <c r="AJ109" s="883"/>
      <c r="AK109" s="881" t="s">
        <v>309</v>
      </c>
      <c r="AL109" s="882"/>
      <c r="AM109" s="882"/>
      <c r="AN109" s="882"/>
      <c r="AO109" s="883"/>
      <c r="AP109" s="881" t="s">
        <v>435</v>
      </c>
      <c r="AQ109" s="882"/>
      <c r="AR109" s="882"/>
      <c r="AS109" s="882"/>
      <c r="AT109" s="884"/>
      <c r="AU109" s="901" t="s">
        <v>432</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433</v>
      </c>
      <c r="BR109" s="882"/>
      <c r="BS109" s="882"/>
      <c r="BT109" s="882"/>
      <c r="BU109" s="883"/>
      <c r="BV109" s="881" t="s">
        <v>434</v>
      </c>
      <c r="BW109" s="882"/>
      <c r="BX109" s="882"/>
      <c r="BY109" s="882"/>
      <c r="BZ109" s="883"/>
      <c r="CA109" s="881" t="s">
        <v>309</v>
      </c>
      <c r="CB109" s="882"/>
      <c r="CC109" s="882"/>
      <c r="CD109" s="882"/>
      <c r="CE109" s="883"/>
      <c r="CF109" s="902" t="s">
        <v>435</v>
      </c>
      <c r="CG109" s="902"/>
      <c r="CH109" s="902"/>
      <c r="CI109" s="902"/>
      <c r="CJ109" s="902"/>
      <c r="CK109" s="881" t="s">
        <v>436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433</v>
      </c>
      <c r="DH109" s="882"/>
      <c r="DI109" s="882"/>
      <c r="DJ109" s="882"/>
      <c r="DK109" s="883"/>
      <c r="DL109" s="881" t="s">
        <v>434</v>
      </c>
      <c r="DM109" s="882"/>
      <c r="DN109" s="882"/>
      <c r="DO109" s="882"/>
      <c r="DP109" s="883"/>
      <c r="DQ109" s="881" t="s">
        <v>309</v>
      </c>
      <c r="DR109" s="882"/>
      <c r="DS109" s="882"/>
      <c r="DT109" s="882"/>
      <c r="DU109" s="883"/>
      <c r="DV109" s="881" t="s">
        <v>435</v>
      </c>
      <c r="DW109" s="882"/>
      <c r="DX109" s="882"/>
      <c r="DY109" s="882"/>
      <c r="DZ109" s="884"/>
    </row>
    <row r="110" spans="1:131" s="224" customFormat="1" ht="26.25" customHeight="1" x14ac:dyDescent="0.15">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556000</v>
      </c>
      <c r="AB110" s="889"/>
      <c r="AC110" s="889"/>
      <c r="AD110" s="889"/>
      <c r="AE110" s="890"/>
      <c r="AF110" s="891">
        <v>552044</v>
      </c>
      <c r="AG110" s="889"/>
      <c r="AH110" s="889"/>
      <c r="AI110" s="889"/>
      <c r="AJ110" s="890"/>
      <c r="AK110" s="891">
        <v>542144</v>
      </c>
      <c r="AL110" s="889"/>
      <c r="AM110" s="889"/>
      <c r="AN110" s="889"/>
      <c r="AO110" s="890"/>
      <c r="AP110" s="892">
        <v>15.3</v>
      </c>
      <c r="AQ110" s="893"/>
      <c r="AR110" s="893"/>
      <c r="AS110" s="893"/>
      <c r="AT110" s="894"/>
      <c r="AU110" s="895" t="s">
        <v>75</v>
      </c>
      <c r="AV110" s="896"/>
      <c r="AW110" s="896"/>
      <c r="AX110" s="896"/>
      <c r="AY110" s="896"/>
      <c r="AZ110" s="918" t="s">
        <v>438</v>
      </c>
      <c r="BA110" s="886"/>
      <c r="BB110" s="886"/>
      <c r="BC110" s="886"/>
      <c r="BD110" s="886"/>
      <c r="BE110" s="886"/>
      <c r="BF110" s="886"/>
      <c r="BG110" s="886"/>
      <c r="BH110" s="886"/>
      <c r="BI110" s="886"/>
      <c r="BJ110" s="886"/>
      <c r="BK110" s="886"/>
      <c r="BL110" s="886"/>
      <c r="BM110" s="886"/>
      <c r="BN110" s="886"/>
      <c r="BO110" s="886"/>
      <c r="BP110" s="887"/>
      <c r="BQ110" s="919">
        <v>6362769</v>
      </c>
      <c r="BR110" s="920"/>
      <c r="BS110" s="920"/>
      <c r="BT110" s="920"/>
      <c r="BU110" s="920"/>
      <c r="BV110" s="920">
        <v>6357531</v>
      </c>
      <c r="BW110" s="920"/>
      <c r="BX110" s="920"/>
      <c r="BY110" s="920"/>
      <c r="BZ110" s="920"/>
      <c r="CA110" s="920">
        <v>6585197</v>
      </c>
      <c r="CB110" s="920"/>
      <c r="CC110" s="920"/>
      <c r="CD110" s="920"/>
      <c r="CE110" s="920"/>
      <c r="CF110" s="933">
        <v>186.4</v>
      </c>
      <c r="CG110" s="934"/>
      <c r="CH110" s="934"/>
      <c r="CI110" s="934"/>
      <c r="CJ110" s="934"/>
      <c r="CK110" s="935" t="s">
        <v>439</v>
      </c>
      <c r="CL110" s="936"/>
      <c r="CM110" s="918" t="s">
        <v>440</v>
      </c>
      <c r="CN110" s="886"/>
      <c r="CO110" s="886"/>
      <c r="CP110" s="886"/>
      <c r="CQ110" s="886"/>
      <c r="CR110" s="886"/>
      <c r="CS110" s="886"/>
      <c r="CT110" s="886"/>
      <c r="CU110" s="886"/>
      <c r="CV110" s="886"/>
      <c r="CW110" s="886"/>
      <c r="CX110" s="886"/>
      <c r="CY110" s="886"/>
      <c r="CZ110" s="886"/>
      <c r="DA110" s="886"/>
      <c r="DB110" s="886"/>
      <c r="DC110" s="886"/>
      <c r="DD110" s="886"/>
      <c r="DE110" s="886"/>
      <c r="DF110" s="887"/>
      <c r="DG110" s="919" t="s">
        <v>229</v>
      </c>
      <c r="DH110" s="920"/>
      <c r="DI110" s="920"/>
      <c r="DJ110" s="920"/>
      <c r="DK110" s="920"/>
      <c r="DL110" s="920" t="s">
        <v>441</v>
      </c>
      <c r="DM110" s="920"/>
      <c r="DN110" s="920"/>
      <c r="DO110" s="920"/>
      <c r="DP110" s="920"/>
      <c r="DQ110" s="920" t="s">
        <v>441</v>
      </c>
      <c r="DR110" s="920"/>
      <c r="DS110" s="920"/>
      <c r="DT110" s="920"/>
      <c r="DU110" s="920"/>
      <c r="DV110" s="921" t="s">
        <v>442</v>
      </c>
      <c r="DW110" s="921"/>
      <c r="DX110" s="921"/>
      <c r="DY110" s="921"/>
      <c r="DZ110" s="922"/>
    </row>
    <row r="111" spans="1:131" s="224" customFormat="1" ht="26.25" customHeight="1" x14ac:dyDescent="0.15">
      <c r="A111" s="923" t="s">
        <v>443</v>
      </c>
      <c r="B111" s="924"/>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5"/>
      <c r="AA111" s="926" t="s">
        <v>441</v>
      </c>
      <c r="AB111" s="927"/>
      <c r="AC111" s="927"/>
      <c r="AD111" s="927"/>
      <c r="AE111" s="928"/>
      <c r="AF111" s="929" t="s">
        <v>442</v>
      </c>
      <c r="AG111" s="927"/>
      <c r="AH111" s="927"/>
      <c r="AI111" s="927"/>
      <c r="AJ111" s="928"/>
      <c r="AK111" s="929" t="s">
        <v>229</v>
      </c>
      <c r="AL111" s="927"/>
      <c r="AM111" s="927"/>
      <c r="AN111" s="927"/>
      <c r="AO111" s="928"/>
      <c r="AP111" s="930" t="s">
        <v>442</v>
      </c>
      <c r="AQ111" s="931"/>
      <c r="AR111" s="931"/>
      <c r="AS111" s="931"/>
      <c r="AT111" s="932"/>
      <c r="AU111" s="897"/>
      <c r="AV111" s="898"/>
      <c r="AW111" s="898"/>
      <c r="AX111" s="898"/>
      <c r="AY111" s="898"/>
      <c r="AZ111" s="911" t="s">
        <v>444</v>
      </c>
      <c r="BA111" s="912"/>
      <c r="BB111" s="912"/>
      <c r="BC111" s="912"/>
      <c r="BD111" s="912"/>
      <c r="BE111" s="912"/>
      <c r="BF111" s="912"/>
      <c r="BG111" s="912"/>
      <c r="BH111" s="912"/>
      <c r="BI111" s="912"/>
      <c r="BJ111" s="912"/>
      <c r="BK111" s="912"/>
      <c r="BL111" s="912"/>
      <c r="BM111" s="912"/>
      <c r="BN111" s="912"/>
      <c r="BO111" s="912"/>
      <c r="BP111" s="913"/>
      <c r="BQ111" s="914" t="s">
        <v>441</v>
      </c>
      <c r="BR111" s="915"/>
      <c r="BS111" s="915"/>
      <c r="BT111" s="915"/>
      <c r="BU111" s="915"/>
      <c r="BV111" s="915" t="s">
        <v>229</v>
      </c>
      <c r="BW111" s="915"/>
      <c r="BX111" s="915"/>
      <c r="BY111" s="915"/>
      <c r="BZ111" s="915"/>
      <c r="CA111" s="915" t="s">
        <v>441</v>
      </c>
      <c r="CB111" s="915"/>
      <c r="CC111" s="915"/>
      <c r="CD111" s="915"/>
      <c r="CE111" s="915"/>
      <c r="CF111" s="909" t="s">
        <v>441</v>
      </c>
      <c r="CG111" s="910"/>
      <c r="CH111" s="910"/>
      <c r="CI111" s="910"/>
      <c r="CJ111" s="910"/>
      <c r="CK111" s="937"/>
      <c r="CL111" s="938"/>
      <c r="CM111" s="911" t="s">
        <v>445</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229</v>
      </c>
      <c r="DH111" s="915"/>
      <c r="DI111" s="915"/>
      <c r="DJ111" s="915"/>
      <c r="DK111" s="915"/>
      <c r="DL111" s="915" t="s">
        <v>442</v>
      </c>
      <c r="DM111" s="915"/>
      <c r="DN111" s="915"/>
      <c r="DO111" s="915"/>
      <c r="DP111" s="915"/>
      <c r="DQ111" s="915" t="s">
        <v>441</v>
      </c>
      <c r="DR111" s="915"/>
      <c r="DS111" s="915"/>
      <c r="DT111" s="915"/>
      <c r="DU111" s="915"/>
      <c r="DV111" s="916" t="s">
        <v>441</v>
      </c>
      <c r="DW111" s="916"/>
      <c r="DX111" s="916"/>
      <c r="DY111" s="916"/>
      <c r="DZ111" s="917"/>
    </row>
    <row r="112" spans="1:131" s="224" customFormat="1" ht="26.25" customHeight="1" x14ac:dyDescent="0.15">
      <c r="A112" s="941" t="s">
        <v>446</v>
      </c>
      <c r="B112" s="942"/>
      <c r="C112" s="912" t="s">
        <v>447</v>
      </c>
      <c r="D112" s="912"/>
      <c r="E112" s="912"/>
      <c r="F112" s="912"/>
      <c r="G112" s="912"/>
      <c r="H112" s="912"/>
      <c r="I112" s="912"/>
      <c r="J112" s="912"/>
      <c r="K112" s="912"/>
      <c r="L112" s="912"/>
      <c r="M112" s="912"/>
      <c r="N112" s="912"/>
      <c r="O112" s="912"/>
      <c r="P112" s="912"/>
      <c r="Q112" s="912"/>
      <c r="R112" s="912"/>
      <c r="S112" s="912"/>
      <c r="T112" s="912"/>
      <c r="U112" s="912"/>
      <c r="V112" s="912"/>
      <c r="W112" s="912"/>
      <c r="X112" s="912"/>
      <c r="Y112" s="912"/>
      <c r="Z112" s="913"/>
      <c r="AA112" s="947" t="s">
        <v>442</v>
      </c>
      <c r="AB112" s="948"/>
      <c r="AC112" s="948"/>
      <c r="AD112" s="948"/>
      <c r="AE112" s="949"/>
      <c r="AF112" s="950" t="s">
        <v>229</v>
      </c>
      <c r="AG112" s="948"/>
      <c r="AH112" s="948"/>
      <c r="AI112" s="948"/>
      <c r="AJ112" s="949"/>
      <c r="AK112" s="950" t="s">
        <v>229</v>
      </c>
      <c r="AL112" s="948"/>
      <c r="AM112" s="948"/>
      <c r="AN112" s="948"/>
      <c r="AO112" s="949"/>
      <c r="AP112" s="951" t="s">
        <v>229</v>
      </c>
      <c r="AQ112" s="952"/>
      <c r="AR112" s="952"/>
      <c r="AS112" s="952"/>
      <c r="AT112" s="953"/>
      <c r="AU112" s="897"/>
      <c r="AV112" s="898"/>
      <c r="AW112" s="898"/>
      <c r="AX112" s="898"/>
      <c r="AY112" s="898"/>
      <c r="AZ112" s="911" t="s">
        <v>448</v>
      </c>
      <c r="BA112" s="912"/>
      <c r="BB112" s="912"/>
      <c r="BC112" s="912"/>
      <c r="BD112" s="912"/>
      <c r="BE112" s="912"/>
      <c r="BF112" s="912"/>
      <c r="BG112" s="912"/>
      <c r="BH112" s="912"/>
      <c r="BI112" s="912"/>
      <c r="BJ112" s="912"/>
      <c r="BK112" s="912"/>
      <c r="BL112" s="912"/>
      <c r="BM112" s="912"/>
      <c r="BN112" s="912"/>
      <c r="BO112" s="912"/>
      <c r="BP112" s="913"/>
      <c r="BQ112" s="914">
        <v>2534135</v>
      </c>
      <c r="BR112" s="915"/>
      <c r="BS112" s="915"/>
      <c r="BT112" s="915"/>
      <c r="BU112" s="915"/>
      <c r="BV112" s="915">
        <v>2415031</v>
      </c>
      <c r="BW112" s="915"/>
      <c r="BX112" s="915"/>
      <c r="BY112" s="915"/>
      <c r="BZ112" s="915"/>
      <c r="CA112" s="915">
        <v>2289957</v>
      </c>
      <c r="CB112" s="915"/>
      <c r="CC112" s="915"/>
      <c r="CD112" s="915"/>
      <c r="CE112" s="915"/>
      <c r="CF112" s="909">
        <v>64.8</v>
      </c>
      <c r="CG112" s="910"/>
      <c r="CH112" s="910"/>
      <c r="CI112" s="910"/>
      <c r="CJ112" s="910"/>
      <c r="CK112" s="937"/>
      <c r="CL112" s="938"/>
      <c r="CM112" s="911" t="s">
        <v>449</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229</v>
      </c>
      <c r="DH112" s="915"/>
      <c r="DI112" s="915"/>
      <c r="DJ112" s="915"/>
      <c r="DK112" s="915"/>
      <c r="DL112" s="915" t="s">
        <v>441</v>
      </c>
      <c r="DM112" s="915"/>
      <c r="DN112" s="915"/>
      <c r="DO112" s="915"/>
      <c r="DP112" s="915"/>
      <c r="DQ112" s="915" t="s">
        <v>441</v>
      </c>
      <c r="DR112" s="915"/>
      <c r="DS112" s="915"/>
      <c r="DT112" s="915"/>
      <c r="DU112" s="915"/>
      <c r="DV112" s="916" t="s">
        <v>229</v>
      </c>
      <c r="DW112" s="916"/>
      <c r="DX112" s="916"/>
      <c r="DY112" s="916"/>
      <c r="DZ112" s="917"/>
    </row>
    <row r="113" spans="1:130" s="224" customFormat="1" ht="26.25" customHeight="1" x14ac:dyDescent="0.15">
      <c r="A113" s="943"/>
      <c r="B113" s="944"/>
      <c r="C113" s="912" t="s">
        <v>450</v>
      </c>
      <c r="D113" s="912"/>
      <c r="E113" s="912"/>
      <c r="F113" s="912"/>
      <c r="G113" s="912"/>
      <c r="H113" s="912"/>
      <c r="I113" s="912"/>
      <c r="J113" s="912"/>
      <c r="K113" s="912"/>
      <c r="L113" s="912"/>
      <c r="M113" s="912"/>
      <c r="N113" s="912"/>
      <c r="O113" s="912"/>
      <c r="P113" s="912"/>
      <c r="Q113" s="912"/>
      <c r="R113" s="912"/>
      <c r="S113" s="912"/>
      <c r="T113" s="912"/>
      <c r="U113" s="912"/>
      <c r="V113" s="912"/>
      <c r="W113" s="912"/>
      <c r="X113" s="912"/>
      <c r="Y113" s="912"/>
      <c r="Z113" s="913"/>
      <c r="AA113" s="926">
        <v>190212</v>
      </c>
      <c r="AB113" s="927"/>
      <c r="AC113" s="927"/>
      <c r="AD113" s="927"/>
      <c r="AE113" s="928"/>
      <c r="AF113" s="929">
        <v>191453</v>
      </c>
      <c r="AG113" s="927"/>
      <c r="AH113" s="927"/>
      <c r="AI113" s="927"/>
      <c r="AJ113" s="928"/>
      <c r="AK113" s="929">
        <v>190237</v>
      </c>
      <c r="AL113" s="927"/>
      <c r="AM113" s="927"/>
      <c r="AN113" s="927"/>
      <c r="AO113" s="928"/>
      <c r="AP113" s="930">
        <v>5.4</v>
      </c>
      <c r="AQ113" s="931"/>
      <c r="AR113" s="931"/>
      <c r="AS113" s="931"/>
      <c r="AT113" s="932"/>
      <c r="AU113" s="897"/>
      <c r="AV113" s="898"/>
      <c r="AW113" s="898"/>
      <c r="AX113" s="898"/>
      <c r="AY113" s="898"/>
      <c r="AZ113" s="911" t="s">
        <v>451</v>
      </c>
      <c r="BA113" s="912"/>
      <c r="BB113" s="912"/>
      <c r="BC113" s="912"/>
      <c r="BD113" s="912"/>
      <c r="BE113" s="912"/>
      <c r="BF113" s="912"/>
      <c r="BG113" s="912"/>
      <c r="BH113" s="912"/>
      <c r="BI113" s="912"/>
      <c r="BJ113" s="912"/>
      <c r="BK113" s="912"/>
      <c r="BL113" s="912"/>
      <c r="BM113" s="912"/>
      <c r="BN113" s="912"/>
      <c r="BO113" s="912"/>
      <c r="BP113" s="913"/>
      <c r="BQ113" s="914">
        <v>1641148</v>
      </c>
      <c r="BR113" s="915"/>
      <c r="BS113" s="915"/>
      <c r="BT113" s="915"/>
      <c r="BU113" s="915"/>
      <c r="BV113" s="915">
        <v>1496482</v>
      </c>
      <c r="BW113" s="915"/>
      <c r="BX113" s="915"/>
      <c r="BY113" s="915"/>
      <c r="BZ113" s="915"/>
      <c r="CA113" s="915">
        <v>1375000</v>
      </c>
      <c r="CB113" s="915"/>
      <c r="CC113" s="915"/>
      <c r="CD113" s="915"/>
      <c r="CE113" s="915"/>
      <c r="CF113" s="909">
        <v>38.9</v>
      </c>
      <c r="CG113" s="910"/>
      <c r="CH113" s="910"/>
      <c r="CI113" s="910"/>
      <c r="CJ113" s="910"/>
      <c r="CK113" s="937"/>
      <c r="CL113" s="938"/>
      <c r="CM113" s="911" t="s">
        <v>452</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47" t="s">
        <v>229</v>
      </c>
      <c r="DH113" s="948"/>
      <c r="DI113" s="948"/>
      <c r="DJ113" s="948"/>
      <c r="DK113" s="949"/>
      <c r="DL113" s="950" t="s">
        <v>229</v>
      </c>
      <c r="DM113" s="948"/>
      <c r="DN113" s="948"/>
      <c r="DO113" s="948"/>
      <c r="DP113" s="949"/>
      <c r="DQ113" s="950" t="s">
        <v>393</v>
      </c>
      <c r="DR113" s="948"/>
      <c r="DS113" s="948"/>
      <c r="DT113" s="948"/>
      <c r="DU113" s="949"/>
      <c r="DV113" s="951" t="s">
        <v>442</v>
      </c>
      <c r="DW113" s="952"/>
      <c r="DX113" s="952"/>
      <c r="DY113" s="952"/>
      <c r="DZ113" s="953"/>
    </row>
    <row r="114" spans="1:130" s="224" customFormat="1" ht="26.25" customHeight="1" x14ac:dyDescent="0.15">
      <c r="A114" s="943"/>
      <c r="B114" s="944"/>
      <c r="C114" s="912" t="s">
        <v>453</v>
      </c>
      <c r="D114" s="912"/>
      <c r="E114" s="912"/>
      <c r="F114" s="912"/>
      <c r="G114" s="912"/>
      <c r="H114" s="912"/>
      <c r="I114" s="912"/>
      <c r="J114" s="912"/>
      <c r="K114" s="912"/>
      <c r="L114" s="912"/>
      <c r="M114" s="912"/>
      <c r="N114" s="912"/>
      <c r="O114" s="912"/>
      <c r="P114" s="912"/>
      <c r="Q114" s="912"/>
      <c r="R114" s="912"/>
      <c r="S114" s="912"/>
      <c r="T114" s="912"/>
      <c r="U114" s="912"/>
      <c r="V114" s="912"/>
      <c r="W114" s="912"/>
      <c r="X114" s="912"/>
      <c r="Y114" s="912"/>
      <c r="Z114" s="913"/>
      <c r="AA114" s="947" t="s">
        <v>441</v>
      </c>
      <c r="AB114" s="948"/>
      <c r="AC114" s="948"/>
      <c r="AD114" s="948"/>
      <c r="AE114" s="949"/>
      <c r="AF114" s="950" t="s">
        <v>442</v>
      </c>
      <c r="AG114" s="948"/>
      <c r="AH114" s="948"/>
      <c r="AI114" s="948"/>
      <c r="AJ114" s="949"/>
      <c r="AK114" s="950" t="s">
        <v>442</v>
      </c>
      <c r="AL114" s="948"/>
      <c r="AM114" s="948"/>
      <c r="AN114" s="948"/>
      <c r="AO114" s="949"/>
      <c r="AP114" s="951" t="s">
        <v>229</v>
      </c>
      <c r="AQ114" s="952"/>
      <c r="AR114" s="952"/>
      <c r="AS114" s="952"/>
      <c r="AT114" s="953"/>
      <c r="AU114" s="897"/>
      <c r="AV114" s="898"/>
      <c r="AW114" s="898"/>
      <c r="AX114" s="898"/>
      <c r="AY114" s="898"/>
      <c r="AZ114" s="911" t="s">
        <v>454</v>
      </c>
      <c r="BA114" s="912"/>
      <c r="BB114" s="912"/>
      <c r="BC114" s="912"/>
      <c r="BD114" s="912"/>
      <c r="BE114" s="912"/>
      <c r="BF114" s="912"/>
      <c r="BG114" s="912"/>
      <c r="BH114" s="912"/>
      <c r="BI114" s="912"/>
      <c r="BJ114" s="912"/>
      <c r="BK114" s="912"/>
      <c r="BL114" s="912"/>
      <c r="BM114" s="912"/>
      <c r="BN114" s="912"/>
      <c r="BO114" s="912"/>
      <c r="BP114" s="913"/>
      <c r="BQ114" s="914">
        <v>487132</v>
      </c>
      <c r="BR114" s="915"/>
      <c r="BS114" s="915"/>
      <c r="BT114" s="915"/>
      <c r="BU114" s="915"/>
      <c r="BV114" s="915">
        <v>431441</v>
      </c>
      <c r="BW114" s="915"/>
      <c r="BX114" s="915"/>
      <c r="BY114" s="915"/>
      <c r="BZ114" s="915"/>
      <c r="CA114" s="915">
        <v>453379</v>
      </c>
      <c r="CB114" s="915"/>
      <c r="CC114" s="915"/>
      <c r="CD114" s="915"/>
      <c r="CE114" s="915"/>
      <c r="CF114" s="909">
        <v>12.8</v>
      </c>
      <c r="CG114" s="910"/>
      <c r="CH114" s="910"/>
      <c r="CI114" s="910"/>
      <c r="CJ114" s="910"/>
      <c r="CK114" s="937"/>
      <c r="CL114" s="938"/>
      <c r="CM114" s="911" t="s">
        <v>455</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47" t="s">
        <v>229</v>
      </c>
      <c r="DH114" s="948"/>
      <c r="DI114" s="948"/>
      <c r="DJ114" s="948"/>
      <c r="DK114" s="949"/>
      <c r="DL114" s="950" t="s">
        <v>393</v>
      </c>
      <c r="DM114" s="948"/>
      <c r="DN114" s="948"/>
      <c r="DO114" s="948"/>
      <c r="DP114" s="949"/>
      <c r="DQ114" s="950" t="s">
        <v>441</v>
      </c>
      <c r="DR114" s="948"/>
      <c r="DS114" s="948"/>
      <c r="DT114" s="948"/>
      <c r="DU114" s="949"/>
      <c r="DV114" s="951" t="s">
        <v>442</v>
      </c>
      <c r="DW114" s="952"/>
      <c r="DX114" s="952"/>
      <c r="DY114" s="952"/>
      <c r="DZ114" s="953"/>
    </row>
    <row r="115" spans="1:130" s="224" customFormat="1" ht="26.25" customHeight="1" x14ac:dyDescent="0.15">
      <c r="A115" s="943"/>
      <c r="B115" s="944"/>
      <c r="C115" s="912" t="s">
        <v>456</v>
      </c>
      <c r="D115" s="912"/>
      <c r="E115" s="912"/>
      <c r="F115" s="912"/>
      <c r="G115" s="912"/>
      <c r="H115" s="912"/>
      <c r="I115" s="912"/>
      <c r="J115" s="912"/>
      <c r="K115" s="912"/>
      <c r="L115" s="912"/>
      <c r="M115" s="912"/>
      <c r="N115" s="912"/>
      <c r="O115" s="912"/>
      <c r="P115" s="912"/>
      <c r="Q115" s="912"/>
      <c r="R115" s="912"/>
      <c r="S115" s="912"/>
      <c r="T115" s="912"/>
      <c r="U115" s="912"/>
      <c r="V115" s="912"/>
      <c r="W115" s="912"/>
      <c r="X115" s="912"/>
      <c r="Y115" s="912"/>
      <c r="Z115" s="913"/>
      <c r="AA115" s="926" t="s">
        <v>229</v>
      </c>
      <c r="AB115" s="927"/>
      <c r="AC115" s="927"/>
      <c r="AD115" s="927"/>
      <c r="AE115" s="928"/>
      <c r="AF115" s="929" t="s">
        <v>229</v>
      </c>
      <c r="AG115" s="927"/>
      <c r="AH115" s="927"/>
      <c r="AI115" s="927"/>
      <c r="AJ115" s="928"/>
      <c r="AK115" s="929" t="s">
        <v>442</v>
      </c>
      <c r="AL115" s="927"/>
      <c r="AM115" s="927"/>
      <c r="AN115" s="927"/>
      <c r="AO115" s="928"/>
      <c r="AP115" s="930" t="s">
        <v>442</v>
      </c>
      <c r="AQ115" s="931"/>
      <c r="AR115" s="931"/>
      <c r="AS115" s="931"/>
      <c r="AT115" s="932"/>
      <c r="AU115" s="897"/>
      <c r="AV115" s="898"/>
      <c r="AW115" s="898"/>
      <c r="AX115" s="898"/>
      <c r="AY115" s="898"/>
      <c r="AZ115" s="911" t="s">
        <v>457</v>
      </c>
      <c r="BA115" s="912"/>
      <c r="BB115" s="912"/>
      <c r="BC115" s="912"/>
      <c r="BD115" s="912"/>
      <c r="BE115" s="912"/>
      <c r="BF115" s="912"/>
      <c r="BG115" s="912"/>
      <c r="BH115" s="912"/>
      <c r="BI115" s="912"/>
      <c r="BJ115" s="912"/>
      <c r="BK115" s="912"/>
      <c r="BL115" s="912"/>
      <c r="BM115" s="912"/>
      <c r="BN115" s="912"/>
      <c r="BO115" s="912"/>
      <c r="BP115" s="913"/>
      <c r="BQ115" s="914">
        <v>4750</v>
      </c>
      <c r="BR115" s="915"/>
      <c r="BS115" s="915"/>
      <c r="BT115" s="915"/>
      <c r="BU115" s="915"/>
      <c r="BV115" s="915">
        <v>4507</v>
      </c>
      <c r="BW115" s="915"/>
      <c r="BX115" s="915"/>
      <c r="BY115" s="915"/>
      <c r="BZ115" s="915"/>
      <c r="CA115" s="915">
        <v>4230</v>
      </c>
      <c r="CB115" s="915"/>
      <c r="CC115" s="915"/>
      <c r="CD115" s="915"/>
      <c r="CE115" s="915"/>
      <c r="CF115" s="909">
        <v>0.1</v>
      </c>
      <c r="CG115" s="910"/>
      <c r="CH115" s="910"/>
      <c r="CI115" s="910"/>
      <c r="CJ115" s="910"/>
      <c r="CK115" s="937"/>
      <c r="CL115" s="938"/>
      <c r="CM115" s="911" t="s">
        <v>458</v>
      </c>
      <c r="CN115" s="912"/>
      <c r="CO115" s="912"/>
      <c r="CP115" s="912"/>
      <c r="CQ115" s="912"/>
      <c r="CR115" s="912"/>
      <c r="CS115" s="912"/>
      <c r="CT115" s="912"/>
      <c r="CU115" s="912"/>
      <c r="CV115" s="912"/>
      <c r="CW115" s="912"/>
      <c r="CX115" s="912"/>
      <c r="CY115" s="912"/>
      <c r="CZ115" s="912"/>
      <c r="DA115" s="912"/>
      <c r="DB115" s="912"/>
      <c r="DC115" s="912"/>
      <c r="DD115" s="912"/>
      <c r="DE115" s="912"/>
      <c r="DF115" s="913"/>
      <c r="DG115" s="947" t="s">
        <v>229</v>
      </c>
      <c r="DH115" s="948"/>
      <c r="DI115" s="948"/>
      <c r="DJ115" s="948"/>
      <c r="DK115" s="949"/>
      <c r="DL115" s="950" t="s">
        <v>441</v>
      </c>
      <c r="DM115" s="948"/>
      <c r="DN115" s="948"/>
      <c r="DO115" s="948"/>
      <c r="DP115" s="949"/>
      <c r="DQ115" s="950" t="s">
        <v>229</v>
      </c>
      <c r="DR115" s="948"/>
      <c r="DS115" s="948"/>
      <c r="DT115" s="948"/>
      <c r="DU115" s="949"/>
      <c r="DV115" s="951" t="s">
        <v>229</v>
      </c>
      <c r="DW115" s="952"/>
      <c r="DX115" s="952"/>
      <c r="DY115" s="952"/>
      <c r="DZ115" s="953"/>
    </row>
    <row r="116" spans="1:130" s="224" customFormat="1" ht="26.25" customHeight="1" x14ac:dyDescent="0.15">
      <c r="A116" s="945"/>
      <c r="B116" s="946"/>
      <c r="C116" s="954" t="s">
        <v>459</v>
      </c>
      <c r="D116" s="954"/>
      <c r="E116" s="954"/>
      <c r="F116" s="954"/>
      <c r="G116" s="954"/>
      <c r="H116" s="954"/>
      <c r="I116" s="954"/>
      <c r="J116" s="954"/>
      <c r="K116" s="954"/>
      <c r="L116" s="954"/>
      <c r="M116" s="954"/>
      <c r="N116" s="954"/>
      <c r="O116" s="954"/>
      <c r="P116" s="954"/>
      <c r="Q116" s="954"/>
      <c r="R116" s="954"/>
      <c r="S116" s="954"/>
      <c r="T116" s="954"/>
      <c r="U116" s="954"/>
      <c r="V116" s="954"/>
      <c r="W116" s="954"/>
      <c r="X116" s="954"/>
      <c r="Y116" s="954"/>
      <c r="Z116" s="955"/>
      <c r="AA116" s="947" t="s">
        <v>442</v>
      </c>
      <c r="AB116" s="948"/>
      <c r="AC116" s="948"/>
      <c r="AD116" s="948"/>
      <c r="AE116" s="949"/>
      <c r="AF116" s="950" t="s">
        <v>441</v>
      </c>
      <c r="AG116" s="948"/>
      <c r="AH116" s="948"/>
      <c r="AI116" s="948"/>
      <c r="AJ116" s="949"/>
      <c r="AK116" s="950" t="s">
        <v>229</v>
      </c>
      <c r="AL116" s="948"/>
      <c r="AM116" s="948"/>
      <c r="AN116" s="948"/>
      <c r="AO116" s="949"/>
      <c r="AP116" s="951" t="s">
        <v>393</v>
      </c>
      <c r="AQ116" s="952"/>
      <c r="AR116" s="952"/>
      <c r="AS116" s="952"/>
      <c r="AT116" s="953"/>
      <c r="AU116" s="897"/>
      <c r="AV116" s="898"/>
      <c r="AW116" s="898"/>
      <c r="AX116" s="898"/>
      <c r="AY116" s="898"/>
      <c r="AZ116" s="956" t="s">
        <v>460</v>
      </c>
      <c r="BA116" s="957"/>
      <c r="BB116" s="957"/>
      <c r="BC116" s="957"/>
      <c r="BD116" s="957"/>
      <c r="BE116" s="957"/>
      <c r="BF116" s="957"/>
      <c r="BG116" s="957"/>
      <c r="BH116" s="957"/>
      <c r="BI116" s="957"/>
      <c r="BJ116" s="957"/>
      <c r="BK116" s="957"/>
      <c r="BL116" s="957"/>
      <c r="BM116" s="957"/>
      <c r="BN116" s="957"/>
      <c r="BO116" s="957"/>
      <c r="BP116" s="958"/>
      <c r="BQ116" s="914" t="s">
        <v>229</v>
      </c>
      <c r="BR116" s="915"/>
      <c r="BS116" s="915"/>
      <c r="BT116" s="915"/>
      <c r="BU116" s="915"/>
      <c r="BV116" s="915" t="s">
        <v>393</v>
      </c>
      <c r="BW116" s="915"/>
      <c r="BX116" s="915"/>
      <c r="BY116" s="915"/>
      <c r="BZ116" s="915"/>
      <c r="CA116" s="915" t="s">
        <v>229</v>
      </c>
      <c r="CB116" s="915"/>
      <c r="CC116" s="915"/>
      <c r="CD116" s="915"/>
      <c r="CE116" s="915"/>
      <c r="CF116" s="909" t="s">
        <v>229</v>
      </c>
      <c r="CG116" s="910"/>
      <c r="CH116" s="910"/>
      <c r="CI116" s="910"/>
      <c r="CJ116" s="910"/>
      <c r="CK116" s="937"/>
      <c r="CL116" s="938"/>
      <c r="CM116" s="911" t="s">
        <v>461</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47" t="s">
        <v>229</v>
      </c>
      <c r="DH116" s="948"/>
      <c r="DI116" s="948"/>
      <c r="DJ116" s="948"/>
      <c r="DK116" s="949"/>
      <c r="DL116" s="950" t="s">
        <v>441</v>
      </c>
      <c r="DM116" s="948"/>
      <c r="DN116" s="948"/>
      <c r="DO116" s="948"/>
      <c r="DP116" s="949"/>
      <c r="DQ116" s="950" t="s">
        <v>441</v>
      </c>
      <c r="DR116" s="948"/>
      <c r="DS116" s="948"/>
      <c r="DT116" s="948"/>
      <c r="DU116" s="949"/>
      <c r="DV116" s="951" t="s">
        <v>229</v>
      </c>
      <c r="DW116" s="952"/>
      <c r="DX116" s="952"/>
      <c r="DY116" s="952"/>
      <c r="DZ116" s="953"/>
    </row>
    <row r="117" spans="1:130" s="224" customFormat="1" ht="26.25" customHeight="1" x14ac:dyDescent="0.15">
      <c r="A117" s="901" t="s">
        <v>189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66" t="s">
        <v>462</v>
      </c>
      <c r="Z117" s="883"/>
      <c r="AA117" s="967">
        <v>746212</v>
      </c>
      <c r="AB117" s="968"/>
      <c r="AC117" s="968"/>
      <c r="AD117" s="968"/>
      <c r="AE117" s="969"/>
      <c r="AF117" s="970">
        <v>743497</v>
      </c>
      <c r="AG117" s="968"/>
      <c r="AH117" s="968"/>
      <c r="AI117" s="968"/>
      <c r="AJ117" s="969"/>
      <c r="AK117" s="970">
        <v>732381</v>
      </c>
      <c r="AL117" s="968"/>
      <c r="AM117" s="968"/>
      <c r="AN117" s="968"/>
      <c r="AO117" s="969"/>
      <c r="AP117" s="971"/>
      <c r="AQ117" s="972"/>
      <c r="AR117" s="972"/>
      <c r="AS117" s="972"/>
      <c r="AT117" s="973"/>
      <c r="AU117" s="897"/>
      <c r="AV117" s="898"/>
      <c r="AW117" s="898"/>
      <c r="AX117" s="898"/>
      <c r="AY117" s="898"/>
      <c r="AZ117" s="963" t="s">
        <v>463</v>
      </c>
      <c r="BA117" s="964"/>
      <c r="BB117" s="964"/>
      <c r="BC117" s="964"/>
      <c r="BD117" s="964"/>
      <c r="BE117" s="964"/>
      <c r="BF117" s="964"/>
      <c r="BG117" s="964"/>
      <c r="BH117" s="964"/>
      <c r="BI117" s="964"/>
      <c r="BJ117" s="964"/>
      <c r="BK117" s="964"/>
      <c r="BL117" s="964"/>
      <c r="BM117" s="964"/>
      <c r="BN117" s="964"/>
      <c r="BO117" s="964"/>
      <c r="BP117" s="965"/>
      <c r="BQ117" s="914" t="s">
        <v>229</v>
      </c>
      <c r="BR117" s="915"/>
      <c r="BS117" s="915"/>
      <c r="BT117" s="915"/>
      <c r="BU117" s="915"/>
      <c r="BV117" s="915" t="s">
        <v>393</v>
      </c>
      <c r="BW117" s="915"/>
      <c r="BX117" s="915"/>
      <c r="BY117" s="915"/>
      <c r="BZ117" s="915"/>
      <c r="CA117" s="915" t="s">
        <v>393</v>
      </c>
      <c r="CB117" s="915"/>
      <c r="CC117" s="915"/>
      <c r="CD117" s="915"/>
      <c r="CE117" s="915"/>
      <c r="CF117" s="909" t="s">
        <v>441</v>
      </c>
      <c r="CG117" s="910"/>
      <c r="CH117" s="910"/>
      <c r="CI117" s="910"/>
      <c r="CJ117" s="910"/>
      <c r="CK117" s="937"/>
      <c r="CL117" s="938"/>
      <c r="CM117" s="911" t="s">
        <v>464</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47" t="s">
        <v>442</v>
      </c>
      <c r="DH117" s="948"/>
      <c r="DI117" s="948"/>
      <c r="DJ117" s="948"/>
      <c r="DK117" s="949"/>
      <c r="DL117" s="950" t="s">
        <v>441</v>
      </c>
      <c r="DM117" s="948"/>
      <c r="DN117" s="948"/>
      <c r="DO117" s="948"/>
      <c r="DP117" s="949"/>
      <c r="DQ117" s="950" t="s">
        <v>442</v>
      </c>
      <c r="DR117" s="948"/>
      <c r="DS117" s="948"/>
      <c r="DT117" s="948"/>
      <c r="DU117" s="949"/>
      <c r="DV117" s="951" t="s">
        <v>441</v>
      </c>
      <c r="DW117" s="952"/>
      <c r="DX117" s="952"/>
      <c r="DY117" s="952"/>
      <c r="DZ117" s="953"/>
    </row>
    <row r="118" spans="1:130" s="224" customFormat="1" ht="26.25" customHeight="1" x14ac:dyDescent="0.15">
      <c r="A118" s="901" t="s">
        <v>436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433</v>
      </c>
      <c r="AB118" s="882"/>
      <c r="AC118" s="882"/>
      <c r="AD118" s="882"/>
      <c r="AE118" s="883"/>
      <c r="AF118" s="881" t="s">
        <v>434</v>
      </c>
      <c r="AG118" s="882"/>
      <c r="AH118" s="882"/>
      <c r="AI118" s="882"/>
      <c r="AJ118" s="883"/>
      <c r="AK118" s="881" t="s">
        <v>309</v>
      </c>
      <c r="AL118" s="882"/>
      <c r="AM118" s="882"/>
      <c r="AN118" s="882"/>
      <c r="AO118" s="883"/>
      <c r="AP118" s="959" t="s">
        <v>435</v>
      </c>
      <c r="AQ118" s="960"/>
      <c r="AR118" s="960"/>
      <c r="AS118" s="960"/>
      <c r="AT118" s="961"/>
      <c r="AU118" s="897"/>
      <c r="AV118" s="898"/>
      <c r="AW118" s="898"/>
      <c r="AX118" s="898"/>
      <c r="AY118" s="898"/>
      <c r="AZ118" s="962" t="s">
        <v>465</v>
      </c>
      <c r="BA118" s="954"/>
      <c r="BB118" s="954"/>
      <c r="BC118" s="954"/>
      <c r="BD118" s="954"/>
      <c r="BE118" s="954"/>
      <c r="BF118" s="954"/>
      <c r="BG118" s="954"/>
      <c r="BH118" s="954"/>
      <c r="BI118" s="954"/>
      <c r="BJ118" s="954"/>
      <c r="BK118" s="954"/>
      <c r="BL118" s="954"/>
      <c r="BM118" s="954"/>
      <c r="BN118" s="954"/>
      <c r="BO118" s="954"/>
      <c r="BP118" s="955"/>
      <c r="BQ118" s="988" t="s">
        <v>229</v>
      </c>
      <c r="BR118" s="989"/>
      <c r="BS118" s="989"/>
      <c r="BT118" s="989"/>
      <c r="BU118" s="989"/>
      <c r="BV118" s="989" t="s">
        <v>393</v>
      </c>
      <c r="BW118" s="989"/>
      <c r="BX118" s="989"/>
      <c r="BY118" s="989"/>
      <c r="BZ118" s="989"/>
      <c r="CA118" s="989" t="s">
        <v>229</v>
      </c>
      <c r="CB118" s="989"/>
      <c r="CC118" s="989"/>
      <c r="CD118" s="989"/>
      <c r="CE118" s="989"/>
      <c r="CF118" s="909" t="s">
        <v>393</v>
      </c>
      <c r="CG118" s="910"/>
      <c r="CH118" s="910"/>
      <c r="CI118" s="910"/>
      <c r="CJ118" s="910"/>
      <c r="CK118" s="937"/>
      <c r="CL118" s="938"/>
      <c r="CM118" s="911" t="s">
        <v>466</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47" t="s">
        <v>441</v>
      </c>
      <c r="DH118" s="948"/>
      <c r="DI118" s="948"/>
      <c r="DJ118" s="948"/>
      <c r="DK118" s="949"/>
      <c r="DL118" s="950" t="s">
        <v>393</v>
      </c>
      <c r="DM118" s="948"/>
      <c r="DN118" s="948"/>
      <c r="DO118" s="948"/>
      <c r="DP118" s="949"/>
      <c r="DQ118" s="950" t="s">
        <v>442</v>
      </c>
      <c r="DR118" s="948"/>
      <c r="DS118" s="948"/>
      <c r="DT118" s="948"/>
      <c r="DU118" s="949"/>
      <c r="DV118" s="951" t="s">
        <v>441</v>
      </c>
      <c r="DW118" s="952"/>
      <c r="DX118" s="952"/>
      <c r="DY118" s="952"/>
      <c r="DZ118" s="953"/>
    </row>
    <row r="119" spans="1:130" s="224" customFormat="1" ht="26.25" customHeight="1" x14ac:dyDescent="0.15">
      <c r="A119" s="1045" t="s">
        <v>439</v>
      </c>
      <c r="B119" s="936"/>
      <c r="C119" s="918" t="s">
        <v>440</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7"/>
      <c r="AA119" s="888" t="s">
        <v>393</v>
      </c>
      <c r="AB119" s="889"/>
      <c r="AC119" s="889"/>
      <c r="AD119" s="889"/>
      <c r="AE119" s="890"/>
      <c r="AF119" s="891" t="s">
        <v>229</v>
      </c>
      <c r="AG119" s="889"/>
      <c r="AH119" s="889"/>
      <c r="AI119" s="889"/>
      <c r="AJ119" s="890"/>
      <c r="AK119" s="891" t="s">
        <v>393</v>
      </c>
      <c r="AL119" s="889"/>
      <c r="AM119" s="889"/>
      <c r="AN119" s="889"/>
      <c r="AO119" s="890"/>
      <c r="AP119" s="892" t="s">
        <v>393</v>
      </c>
      <c r="AQ119" s="893"/>
      <c r="AR119" s="893"/>
      <c r="AS119" s="893"/>
      <c r="AT119" s="894"/>
      <c r="AU119" s="899"/>
      <c r="AV119" s="900"/>
      <c r="AW119" s="900"/>
      <c r="AX119" s="900"/>
      <c r="AY119" s="900"/>
      <c r="AZ119" s="247" t="s">
        <v>189</v>
      </c>
      <c r="BA119" s="247"/>
      <c r="BB119" s="247"/>
      <c r="BC119" s="247"/>
      <c r="BD119" s="247"/>
      <c r="BE119" s="247"/>
      <c r="BF119" s="247"/>
      <c r="BG119" s="247"/>
      <c r="BH119" s="247"/>
      <c r="BI119" s="247"/>
      <c r="BJ119" s="247"/>
      <c r="BK119" s="247"/>
      <c r="BL119" s="247"/>
      <c r="BM119" s="247"/>
      <c r="BN119" s="247"/>
      <c r="BO119" s="966" t="s">
        <v>467</v>
      </c>
      <c r="BP119" s="994"/>
      <c r="BQ119" s="988">
        <v>11029934</v>
      </c>
      <c r="BR119" s="989"/>
      <c r="BS119" s="989"/>
      <c r="BT119" s="989"/>
      <c r="BU119" s="989"/>
      <c r="BV119" s="989">
        <v>10704992</v>
      </c>
      <c r="BW119" s="989"/>
      <c r="BX119" s="989"/>
      <c r="BY119" s="989"/>
      <c r="BZ119" s="989"/>
      <c r="CA119" s="989">
        <v>10707763</v>
      </c>
      <c r="CB119" s="989"/>
      <c r="CC119" s="989"/>
      <c r="CD119" s="989"/>
      <c r="CE119" s="989"/>
      <c r="CF119" s="990"/>
      <c r="CG119" s="991"/>
      <c r="CH119" s="991"/>
      <c r="CI119" s="991"/>
      <c r="CJ119" s="992"/>
      <c r="CK119" s="939"/>
      <c r="CL119" s="940"/>
      <c r="CM119" s="962" t="s">
        <v>468</v>
      </c>
      <c r="CN119" s="954"/>
      <c r="CO119" s="954"/>
      <c r="CP119" s="954"/>
      <c r="CQ119" s="954"/>
      <c r="CR119" s="954"/>
      <c r="CS119" s="954"/>
      <c r="CT119" s="954"/>
      <c r="CU119" s="954"/>
      <c r="CV119" s="954"/>
      <c r="CW119" s="954"/>
      <c r="CX119" s="954"/>
      <c r="CY119" s="954"/>
      <c r="CZ119" s="954"/>
      <c r="DA119" s="954"/>
      <c r="DB119" s="954"/>
      <c r="DC119" s="954"/>
      <c r="DD119" s="954"/>
      <c r="DE119" s="954"/>
      <c r="DF119" s="955"/>
      <c r="DG119" s="993" t="s">
        <v>229</v>
      </c>
      <c r="DH119" s="975"/>
      <c r="DI119" s="975"/>
      <c r="DJ119" s="975"/>
      <c r="DK119" s="976"/>
      <c r="DL119" s="974" t="s">
        <v>229</v>
      </c>
      <c r="DM119" s="975"/>
      <c r="DN119" s="975"/>
      <c r="DO119" s="975"/>
      <c r="DP119" s="976"/>
      <c r="DQ119" s="974" t="s">
        <v>393</v>
      </c>
      <c r="DR119" s="975"/>
      <c r="DS119" s="975"/>
      <c r="DT119" s="975"/>
      <c r="DU119" s="976"/>
      <c r="DV119" s="977" t="s">
        <v>442</v>
      </c>
      <c r="DW119" s="978"/>
      <c r="DX119" s="978"/>
      <c r="DY119" s="978"/>
      <c r="DZ119" s="979"/>
    </row>
    <row r="120" spans="1:130" s="224" customFormat="1" ht="26.25" customHeight="1" x14ac:dyDescent="0.15">
      <c r="A120" s="1046"/>
      <c r="B120" s="938"/>
      <c r="C120" s="911" t="s">
        <v>445</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47" t="s">
        <v>442</v>
      </c>
      <c r="AB120" s="948"/>
      <c r="AC120" s="948"/>
      <c r="AD120" s="948"/>
      <c r="AE120" s="949"/>
      <c r="AF120" s="950" t="s">
        <v>441</v>
      </c>
      <c r="AG120" s="948"/>
      <c r="AH120" s="948"/>
      <c r="AI120" s="948"/>
      <c r="AJ120" s="949"/>
      <c r="AK120" s="950" t="s">
        <v>441</v>
      </c>
      <c r="AL120" s="948"/>
      <c r="AM120" s="948"/>
      <c r="AN120" s="948"/>
      <c r="AO120" s="949"/>
      <c r="AP120" s="951" t="s">
        <v>393</v>
      </c>
      <c r="AQ120" s="952"/>
      <c r="AR120" s="952"/>
      <c r="AS120" s="952"/>
      <c r="AT120" s="953"/>
      <c r="AU120" s="980" t="s">
        <v>469</v>
      </c>
      <c r="AV120" s="981"/>
      <c r="AW120" s="981"/>
      <c r="AX120" s="981"/>
      <c r="AY120" s="982"/>
      <c r="AZ120" s="918" t="s">
        <v>470</v>
      </c>
      <c r="BA120" s="886"/>
      <c r="BB120" s="886"/>
      <c r="BC120" s="886"/>
      <c r="BD120" s="886"/>
      <c r="BE120" s="886"/>
      <c r="BF120" s="886"/>
      <c r="BG120" s="886"/>
      <c r="BH120" s="886"/>
      <c r="BI120" s="886"/>
      <c r="BJ120" s="886"/>
      <c r="BK120" s="886"/>
      <c r="BL120" s="886"/>
      <c r="BM120" s="886"/>
      <c r="BN120" s="886"/>
      <c r="BO120" s="886"/>
      <c r="BP120" s="887"/>
      <c r="BQ120" s="919">
        <v>5330026</v>
      </c>
      <c r="BR120" s="920"/>
      <c r="BS120" s="920"/>
      <c r="BT120" s="920"/>
      <c r="BU120" s="920"/>
      <c r="BV120" s="920">
        <v>6033712</v>
      </c>
      <c r="BW120" s="920"/>
      <c r="BX120" s="920"/>
      <c r="BY120" s="920"/>
      <c r="BZ120" s="920"/>
      <c r="CA120" s="920">
        <v>6406432</v>
      </c>
      <c r="CB120" s="920"/>
      <c r="CC120" s="920"/>
      <c r="CD120" s="920"/>
      <c r="CE120" s="920"/>
      <c r="CF120" s="933">
        <v>181.3</v>
      </c>
      <c r="CG120" s="934"/>
      <c r="CH120" s="934"/>
      <c r="CI120" s="934"/>
      <c r="CJ120" s="934"/>
      <c r="CK120" s="995" t="s">
        <v>471</v>
      </c>
      <c r="CL120" s="996"/>
      <c r="CM120" s="996"/>
      <c r="CN120" s="996"/>
      <c r="CO120" s="997"/>
      <c r="CP120" s="1003" t="s">
        <v>472</v>
      </c>
      <c r="CQ120" s="1004"/>
      <c r="CR120" s="1004"/>
      <c r="CS120" s="1004"/>
      <c r="CT120" s="1004"/>
      <c r="CU120" s="1004"/>
      <c r="CV120" s="1004"/>
      <c r="CW120" s="1004"/>
      <c r="CX120" s="1004"/>
      <c r="CY120" s="1004"/>
      <c r="CZ120" s="1004"/>
      <c r="DA120" s="1004"/>
      <c r="DB120" s="1004"/>
      <c r="DC120" s="1004"/>
      <c r="DD120" s="1004"/>
      <c r="DE120" s="1004"/>
      <c r="DF120" s="1005"/>
      <c r="DG120" s="919">
        <v>2314686</v>
      </c>
      <c r="DH120" s="920"/>
      <c r="DI120" s="920"/>
      <c r="DJ120" s="920"/>
      <c r="DK120" s="920"/>
      <c r="DL120" s="920">
        <v>2206399</v>
      </c>
      <c r="DM120" s="920"/>
      <c r="DN120" s="920"/>
      <c r="DO120" s="920"/>
      <c r="DP120" s="920"/>
      <c r="DQ120" s="920">
        <v>2090008</v>
      </c>
      <c r="DR120" s="920"/>
      <c r="DS120" s="920"/>
      <c r="DT120" s="920"/>
      <c r="DU120" s="920"/>
      <c r="DV120" s="921">
        <v>59.1</v>
      </c>
      <c r="DW120" s="921"/>
      <c r="DX120" s="921"/>
      <c r="DY120" s="921"/>
      <c r="DZ120" s="922"/>
    </row>
    <row r="121" spans="1:130" s="224" customFormat="1" ht="26.25" customHeight="1" x14ac:dyDescent="0.15">
      <c r="A121" s="1046"/>
      <c r="B121" s="938"/>
      <c r="C121" s="963" t="s">
        <v>473</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47" t="s">
        <v>442</v>
      </c>
      <c r="AB121" s="948"/>
      <c r="AC121" s="948"/>
      <c r="AD121" s="948"/>
      <c r="AE121" s="949"/>
      <c r="AF121" s="950" t="s">
        <v>442</v>
      </c>
      <c r="AG121" s="948"/>
      <c r="AH121" s="948"/>
      <c r="AI121" s="948"/>
      <c r="AJ121" s="949"/>
      <c r="AK121" s="950" t="s">
        <v>442</v>
      </c>
      <c r="AL121" s="948"/>
      <c r="AM121" s="948"/>
      <c r="AN121" s="948"/>
      <c r="AO121" s="949"/>
      <c r="AP121" s="951" t="s">
        <v>442</v>
      </c>
      <c r="AQ121" s="952"/>
      <c r="AR121" s="952"/>
      <c r="AS121" s="952"/>
      <c r="AT121" s="953"/>
      <c r="AU121" s="983"/>
      <c r="AV121" s="984"/>
      <c r="AW121" s="984"/>
      <c r="AX121" s="984"/>
      <c r="AY121" s="985"/>
      <c r="AZ121" s="911" t="s">
        <v>474</v>
      </c>
      <c r="BA121" s="912"/>
      <c r="BB121" s="912"/>
      <c r="BC121" s="912"/>
      <c r="BD121" s="912"/>
      <c r="BE121" s="912"/>
      <c r="BF121" s="912"/>
      <c r="BG121" s="912"/>
      <c r="BH121" s="912"/>
      <c r="BI121" s="912"/>
      <c r="BJ121" s="912"/>
      <c r="BK121" s="912"/>
      <c r="BL121" s="912"/>
      <c r="BM121" s="912"/>
      <c r="BN121" s="912"/>
      <c r="BO121" s="912"/>
      <c r="BP121" s="913"/>
      <c r="BQ121" s="914">
        <v>942027</v>
      </c>
      <c r="BR121" s="915"/>
      <c r="BS121" s="915"/>
      <c r="BT121" s="915"/>
      <c r="BU121" s="915"/>
      <c r="BV121" s="915">
        <v>875888</v>
      </c>
      <c r="BW121" s="915"/>
      <c r="BX121" s="915"/>
      <c r="BY121" s="915"/>
      <c r="BZ121" s="915"/>
      <c r="CA121" s="915">
        <v>750258</v>
      </c>
      <c r="CB121" s="915"/>
      <c r="CC121" s="915"/>
      <c r="CD121" s="915"/>
      <c r="CE121" s="915"/>
      <c r="CF121" s="909">
        <v>21.2</v>
      </c>
      <c r="CG121" s="910"/>
      <c r="CH121" s="910"/>
      <c r="CI121" s="910"/>
      <c r="CJ121" s="910"/>
      <c r="CK121" s="998"/>
      <c r="CL121" s="999"/>
      <c r="CM121" s="999"/>
      <c r="CN121" s="999"/>
      <c r="CO121" s="1000"/>
      <c r="CP121" s="1008" t="s">
        <v>475</v>
      </c>
      <c r="CQ121" s="1009"/>
      <c r="CR121" s="1009"/>
      <c r="CS121" s="1009"/>
      <c r="CT121" s="1009"/>
      <c r="CU121" s="1009"/>
      <c r="CV121" s="1009"/>
      <c r="CW121" s="1009"/>
      <c r="CX121" s="1009"/>
      <c r="CY121" s="1009"/>
      <c r="CZ121" s="1009"/>
      <c r="DA121" s="1009"/>
      <c r="DB121" s="1009"/>
      <c r="DC121" s="1009"/>
      <c r="DD121" s="1009"/>
      <c r="DE121" s="1009"/>
      <c r="DF121" s="1010"/>
      <c r="DG121" s="914">
        <v>219449</v>
      </c>
      <c r="DH121" s="915"/>
      <c r="DI121" s="915"/>
      <c r="DJ121" s="915"/>
      <c r="DK121" s="915"/>
      <c r="DL121" s="915">
        <v>208632</v>
      </c>
      <c r="DM121" s="915"/>
      <c r="DN121" s="915"/>
      <c r="DO121" s="915"/>
      <c r="DP121" s="915"/>
      <c r="DQ121" s="915">
        <v>199949</v>
      </c>
      <c r="DR121" s="915"/>
      <c r="DS121" s="915"/>
      <c r="DT121" s="915"/>
      <c r="DU121" s="915"/>
      <c r="DV121" s="916">
        <v>5.7</v>
      </c>
      <c r="DW121" s="916"/>
      <c r="DX121" s="916"/>
      <c r="DY121" s="916"/>
      <c r="DZ121" s="917"/>
    </row>
    <row r="122" spans="1:130" s="224" customFormat="1" ht="26.25" customHeight="1" x14ac:dyDescent="0.15">
      <c r="A122" s="1046"/>
      <c r="B122" s="938"/>
      <c r="C122" s="911" t="s">
        <v>455</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47" t="s">
        <v>442</v>
      </c>
      <c r="AB122" s="948"/>
      <c r="AC122" s="948"/>
      <c r="AD122" s="948"/>
      <c r="AE122" s="949"/>
      <c r="AF122" s="950" t="s">
        <v>393</v>
      </c>
      <c r="AG122" s="948"/>
      <c r="AH122" s="948"/>
      <c r="AI122" s="948"/>
      <c r="AJ122" s="949"/>
      <c r="AK122" s="950" t="s">
        <v>393</v>
      </c>
      <c r="AL122" s="948"/>
      <c r="AM122" s="948"/>
      <c r="AN122" s="948"/>
      <c r="AO122" s="949"/>
      <c r="AP122" s="951" t="s">
        <v>393</v>
      </c>
      <c r="AQ122" s="952"/>
      <c r="AR122" s="952"/>
      <c r="AS122" s="952"/>
      <c r="AT122" s="953"/>
      <c r="AU122" s="983"/>
      <c r="AV122" s="984"/>
      <c r="AW122" s="984"/>
      <c r="AX122" s="984"/>
      <c r="AY122" s="985"/>
      <c r="AZ122" s="962" t="s">
        <v>476</v>
      </c>
      <c r="BA122" s="954"/>
      <c r="BB122" s="954"/>
      <c r="BC122" s="954"/>
      <c r="BD122" s="954"/>
      <c r="BE122" s="954"/>
      <c r="BF122" s="954"/>
      <c r="BG122" s="954"/>
      <c r="BH122" s="954"/>
      <c r="BI122" s="954"/>
      <c r="BJ122" s="954"/>
      <c r="BK122" s="954"/>
      <c r="BL122" s="954"/>
      <c r="BM122" s="954"/>
      <c r="BN122" s="954"/>
      <c r="BO122" s="954"/>
      <c r="BP122" s="955"/>
      <c r="BQ122" s="988">
        <v>5322713</v>
      </c>
      <c r="BR122" s="989"/>
      <c r="BS122" s="989"/>
      <c r="BT122" s="989"/>
      <c r="BU122" s="989"/>
      <c r="BV122" s="989">
        <v>4869234</v>
      </c>
      <c r="BW122" s="989"/>
      <c r="BX122" s="989"/>
      <c r="BY122" s="989"/>
      <c r="BZ122" s="989"/>
      <c r="CA122" s="989">
        <v>5107013</v>
      </c>
      <c r="CB122" s="989"/>
      <c r="CC122" s="989"/>
      <c r="CD122" s="989"/>
      <c r="CE122" s="989"/>
      <c r="CF122" s="1006">
        <v>144.5</v>
      </c>
      <c r="CG122" s="1007"/>
      <c r="CH122" s="1007"/>
      <c r="CI122" s="1007"/>
      <c r="CJ122" s="1007"/>
      <c r="CK122" s="998"/>
      <c r="CL122" s="999"/>
      <c r="CM122" s="999"/>
      <c r="CN122" s="999"/>
      <c r="CO122" s="1000"/>
      <c r="CP122" s="1008" t="s">
        <v>477</v>
      </c>
      <c r="CQ122" s="1009"/>
      <c r="CR122" s="1009"/>
      <c r="CS122" s="1009"/>
      <c r="CT122" s="1009"/>
      <c r="CU122" s="1009"/>
      <c r="CV122" s="1009"/>
      <c r="CW122" s="1009"/>
      <c r="CX122" s="1009"/>
      <c r="CY122" s="1009"/>
      <c r="CZ122" s="1009"/>
      <c r="DA122" s="1009"/>
      <c r="DB122" s="1009"/>
      <c r="DC122" s="1009"/>
      <c r="DD122" s="1009"/>
      <c r="DE122" s="1009"/>
      <c r="DF122" s="1010"/>
      <c r="DG122" s="914" t="s">
        <v>393</v>
      </c>
      <c r="DH122" s="915"/>
      <c r="DI122" s="915"/>
      <c r="DJ122" s="915"/>
      <c r="DK122" s="915"/>
      <c r="DL122" s="915" t="s">
        <v>393</v>
      </c>
      <c r="DM122" s="915"/>
      <c r="DN122" s="915"/>
      <c r="DO122" s="915"/>
      <c r="DP122" s="915"/>
      <c r="DQ122" s="915" t="s">
        <v>393</v>
      </c>
      <c r="DR122" s="915"/>
      <c r="DS122" s="915"/>
      <c r="DT122" s="915"/>
      <c r="DU122" s="915"/>
      <c r="DV122" s="916" t="s">
        <v>229</v>
      </c>
      <c r="DW122" s="916"/>
      <c r="DX122" s="916"/>
      <c r="DY122" s="916"/>
      <c r="DZ122" s="917"/>
    </row>
    <row r="123" spans="1:130" s="224" customFormat="1" ht="26.25" customHeight="1" x14ac:dyDescent="0.15">
      <c r="A123" s="1046"/>
      <c r="B123" s="938"/>
      <c r="C123" s="911" t="s">
        <v>461</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47" t="s">
        <v>393</v>
      </c>
      <c r="AB123" s="948"/>
      <c r="AC123" s="948"/>
      <c r="AD123" s="948"/>
      <c r="AE123" s="949"/>
      <c r="AF123" s="950" t="s">
        <v>442</v>
      </c>
      <c r="AG123" s="948"/>
      <c r="AH123" s="948"/>
      <c r="AI123" s="948"/>
      <c r="AJ123" s="949"/>
      <c r="AK123" s="950" t="s">
        <v>229</v>
      </c>
      <c r="AL123" s="948"/>
      <c r="AM123" s="948"/>
      <c r="AN123" s="948"/>
      <c r="AO123" s="949"/>
      <c r="AP123" s="951" t="s">
        <v>229</v>
      </c>
      <c r="AQ123" s="952"/>
      <c r="AR123" s="952"/>
      <c r="AS123" s="952"/>
      <c r="AT123" s="953"/>
      <c r="AU123" s="986"/>
      <c r="AV123" s="987"/>
      <c r="AW123" s="987"/>
      <c r="AX123" s="987"/>
      <c r="AY123" s="987"/>
      <c r="AZ123" s="247" t="s">
        <v>189</v>
      </c>
      <c r="BA123" s="247"/>
      <c r="BB123" s="247"/>
      <c r="BC123" s="247"/>
      <c r="BD123" s="247"/>
      <c r="BE123" s="247"/>
      <c r="BF123" s="247"/>
      <c r="BG123" s="247"/>
      <c r="BH123" s="247"/>
      <c r="BI123" s="247"/>
      <c r="BJ123" s="247"/>
      <c r="BK123" s="247"/>
      <c r="BL123" s="247"/>
      <c r="BM123" s="247"/>
      <c r="BN123" s="247"/>
      <c r="BO123" s="966" t="s">
        <v>478</v>
      </c>
      <c r="BP123" s="994"/>
      <c r="BQ123" s="1052">
        <v>11594766</v>
      </c>
      <c r="BR123" s="1053"/>
      <c r="BS123" s="1053"/>
      <c r="BT123" s="1053"/>
      <c r="BU123" s="1053"/>
      <c r="BV123" s="1053">
        <v>11778834</v>
      </c>
      <c r="BW123" s="1053"/>
      <c r="BX123" s="1053"/>
      <c r="BY123" s="1053"/>
      <c r="BZ123" s="1053"/>
      <c r="CA123" s="1053">
        <v>12263703</v>
      </c>
      <c r="CB123" s="1053"/>
      <c r="CC123" s="1053"/>
      <c r="CD123" s="1053"/>
      <c r="CE123" s="1053"/>
      <c r="CF123" s="990"/>
      <c r="CG123" s="991"/>
      <c r="CH123" s="991"/>
      <c r="CI123" s="991"/>
      <c r="CJ123" s="992"/>
      <c r="CK123" s="998"/>
      <c r="CL123" s="999"/>
      <c r="CM123" s="999"/>
      <c r="CN123" s="999"/>
      <c r="CO123" s="1000"/>
      <c r="CP123" s="1008" t="s">
        <v>479</v>
      </c>
      <c r="CQ123" s="1009"/>
      <c r="CR123" s="1009"/>
      <c r="CS123" s="1009"/>
      <c r="CT123" s="1009"/>
      <c r="CU123" s="1009"/>
      <c r="CV123" s="1009"/>
      <c r="CW123" s="1009"/>
      <c r="CX123" s="1009"/>
      <c r="CY123" s="1009"/>
      <c r="CZ123" s="1009"/>
      <c r="DA123" s="1009"/>
      <c r="DB123" s="1009"/>
      <c r="DC123" s="1009"/>
      <c r="DD123" s="1009"/>
      <c r="DE123" s="1009"/>
      <c r="DF123" s="1010"/>
      <c r="DG123" s="947" t="s">
        <v>229</v>
      </c>
      <c r="DH123" s="948"/>
      <c r="DI123" s="948"/>
      <c r="DJ123" s="948"/>
      <c r="DK123" s="949"/>
      <c r="DL123" s="950" t="s">
        <v>393</v>
      </c>
      <c r="DM123" s="948"/>
      <c r="DN123" s="948"/>
      <c r="DO123" s="948"/>
      <c r="DP123" s="949"/>
      <c r="DQ123" s="950" t="s">
        <v>441</v>
      </c>
      <c r="DR123" s="948"/>
      <c r="DS123" s="948"/>
      <c r="DT123" s="948"/>
      <c r="DU123" s="949"/>
      <c r="DV123" s="951" t="s">
        <v>229</v>
      </c>
      <c r="DW123" s="952"/>
      <c r="DX123" s="952"/>
      <c r="DY123" s="952"/>
      <c r="DZ123" s="953"/>
    </row>
    <row r="124" spans="1:130" s="224" customFormat="1" ht="26.25" customHeight="1" thickBot="1" x14ac:dyDescent="0.2">
      <c r="A124" s="1046"/>
      <c r="B124" s="938"/>
      <c r="C124" s="911" t="s">
        <v>464</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47" t="s">
        <v>442</v>
      </c>
      <c r="AB124" s="948"/>
      <c r="AC124" s="948"/>
      <c r="AD124" s="948"/>
      <c r="AE124" s="949"/>
      <c r="AF124" s="950" t="s">
        <v>442</v>
      </c>
      <c r="AG124" s="948"/>
      <c r="AH124" s="948"/>
      <c r="AI124" s="948"/>
      <c r="AJ124" s="949"/>
      <c r="AK124" s="950" t="s">
        <v>442</v>
      </c>
      <c r="AL124" s="948"/>
      <c r="AM124" s="948"/>
      <c r="AN124" s="948"/>
      <c r="AO124" s="949"/>
      <c r="AP124" s="951" t="s">
        <v>442</v>
      </c>
      <c r="AQ124" s="952"/>
      <c r="AR124" s="952"/>
      <c r="AS124" s="952"/>
      <c r="AT124" s="953"/>
      <c r="AU124" s="1048" t="s">
        <v>480</v>
      </c>
      <c r="AV124" s="1049"/>
      <c r="AW124" s="1049"/>
      <c r="AX124" s="1049"/>
      <c r="AY124" s="1049"/>
      <c r="AZ124" s="1049"/>
      <c r="BA124" s="1049"/>
      <c r="BB124" s="1049"/>
      <c r="BC124" s="1049"/>
      <c r="BD124" s="1049"/>
      <c r="BE124" s="1049"/>
      <c r="BF124" s="1049"/>
      <c r="BG124" s="1049"/>
      <c r="BH124" s="1049"/>
      <c r="BI124" s="1049"/>
      <c r="BJ124" s="1049"/>
      <c r="BK124" s="1049"/>
      <c r="BL124" s="1049"/>
      <c r="BM124" s="1049"/>
      <c r="BN124" s="1049"/>
      <c r="BO124" s="1049"/>
      <c r="BP124" s="1050"/>
      <c r="BQ124" s="1051" t="s">
        <v>229</v>
      </c>
      <c r="BR124" s="1016"/>
      <c r="BS124" s="1016"/>
      <c r="BT124" s="1016"/>
      <c r="BU124" s="1016"/>
      <c r="BV124" s="1016" t="s">
        <v>442</v>
      </c>
      <c r="BW124" s="1016"/>
      <c r="BX124" s="1016"/>
      <c r="BY124" s="1016"/>
      <c r="BZ124" s="1016"/>
      <c r="CA124" s="1016" t="s">
        <v>229</v>
      </c>
      <c r="CB124" s="1016"/>
      <c r="CC124" s="1016"/>
      <c r="CD124" s="1016"/>
      <c r="CE124" s="1016"/>
      <c r="CF124" s="1017"/>
      <c r="CG124" s="1018"/>
      <c r="CH124" s="1018"/>
      <c r="CI124" s="1018"/>
      <c r="CJ124" s="1019"/>
      <c r="CK124" s="1001"/>
      <c r="CL124" s="1001"/>
      <c r="CM124" s="1001"/>
      <c r="CN124" s="1001"/>
      <c r="CO124" s="1002"/>
      <c r="CP124" s="1008" t="s">
        <v>481</v>
      </c>
      <c r="CQ124" s="1009"/>
      <c r="CR124" s="1009"/>
      <c r="CS124" s="1009"/>
      <c r="CT124" s="1009"/>
      <c r="CU124" s="1009"/>
      <c r="CV124" s="1009"/>
      <c r="CW124" s="1009"/>
      <c r="CX124" s="1009"/>
      <c r="CY124" s="1009"/>
      <c r="CZ124" s="1009"/>
      <c r="DA124" s="1009"/>
      <c r="DB124" s="1009"/>
      <c r="DC124" s="1009"/>
      <c r="DD124" s="1009"/>
      <c r="DE124" s="1009"/>
      <c r="DF124" s="1010"/>
      <c r="DG124" s="993" t="s">
        <v>442</v>
      </c>
      <c r="DH124" s="975"/>
      <c r="DI124" s="975"/>
      <c r="DJ124" s="975"/>
      <c r="DK124" s="976"/>
      <c r="DL124" s="974" t="s">
        <v>393</v>
      </c>
      <c r="DM124" s="975"/>
      <c r="DN124" s="975"/>
      <c r="DO124" s="975"/>
      <c r="DP124" s="976"/>
      <c r="DQ124" s="974" t="s">
        <v>393</v>
      </c>
      <c r="DR124" s="975"/>
      <c r="DS124" s="975"/>
      <c r="DT124" s="975"/>
      <c r="DU124" s="976"/>
      <c r="DV124" s="977" t="s">
        <v>393</v>
      </c>
      <c r="DW124" s="978"/>
      <c r="DX124" s="978"/>
      <c r="DY124" s="978"/>
      <c r="DZ124" s="979"/>
    </row>
    <row r="125" spans="1:130" s="224" customFormat="1" ht="26.25" customHeight="1" x14ac:dyDescent="0.15">
      <c r="A125" s="1046"/>
      <c r="B125" s="938"/>
      <c r="C125" s="911" t="s">
        <v>466</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47" t="s">
        <v>441</v>
      </c>
      <c r="AB125" s="948"/>
      <c r="AC125" s="948"/>
      <c r="AD125" s="948"/>
      <c r="AE125" s="949"/>
      <c r="AF125" s="950" t="s">
        <v>393</v>
      </c>
      <c r="AG125" s="948"/>
      <c r="AH125" s="948"/>
      <c r="AI125" s="948"/>
      <c r="AJ125" s="949"/>
      <c r="AK125" s="950" t="s">
        <v>441</v>
      </c>
      <c r="AL125" s="948"/>
      <c r="AM125" s="948"/>
      <c r="AN125" s="948"/>
      <c r="AO125" s="949"/>
      <c r="AP125" s="951" t="s">
        <v>393</v>
      </c>
      <c r="AQ125" s="952"/>
      <c r="AR125" s="952"/>
      <c r="AS125" s="952"/>
      <c r="AT125" s="95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1" t="s">
        <v>482</v>
      </c>
      <c r="CL125" s="996"/>
      <c r="CM125" s="996"/>
      <c r="CN125" s="996"/>
      <c r="CO125" s="997"/>
      <c r="CP125" s="918" t="s">
        <v>483</v>
      </c>
      <c r="CQ125" s="886"/>
      <c r="CR125" s="886"/>
      <c r="CS125" s="886"/>
      <c r="CT125" s="886"/>
      <c r="CU125" s="886"/>
      <c r="CV125" s="886"/>
      <c r="CW125" s="886"/>
      <c r="CX125" s="886"/>
      <c r="CY125" s="886"/>
      <c r="CZ125" s="886"/>
      <c r="DA125" s="886"/>
      <c r="DB125" s="886"/>
      <c r="DC125" s="886"/>
      <c r="DD125" s="886"/>
      <c r="DE125" s="886"/>
      <c r="DF125" s="887"/>
      <c r="DG125" s="919" t="s">
        <v>393</v>
      </c>
      <c r="DH125" s="920"/>
      <c r="DI125" s="920"/>
      <c r="DJ125" s="920"/>
      <c r="DK125" s="920"/>
      <c r="DL125" s="920" t="s">
        <v>442</v>
      </c>
      <c r="DM125" s="920"/>
      <c r="DN125" s="920"/>
      <c r="DO125" s="920"/>
      <c r="DP125" s="920"/>
      <c r="DQ125" s="920" t="s">
        <v>393</v>
      </c>
      <c r="DR125" s="920"/>
      <c r="DS125" s="920"/>
      <c r="DT125" s="920"/>
      <c r="DU125" s="920"/>
      <c r="DV125" s="921" t="s">
        <v>393</v>
      </c>
      <c r="DW125" s="921"/>
      <c r="DX125" s="921"/>
      <c r="DY125" s="921"/>
      <c r="DZ125" s="922"/>
    </row>
    <row r="126" spans="1:130" s="224" customFormat="1" ht="26.25" customHeight="1" thickBot="1" x14ac:dyDescent="0.2">
      <c r="A126" s="1046"/>
      <c r="B126" s="938"/>
      <c r="C126" s="911" t="s">
        <v>468</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47" t="s">
        <v>393</v>
      </c>
      <c r="AB126" s="948"/>
      <c r="AC126" s="948"/>
      <c r="AD126" s="948"/>
      <c r="AE126" s="949"/>
      <c r="AF126" s="950" t="s">
        <v>442</v>
      </c>
      <c r="AG126" s="948"/>
      <c r="AH126" s="948"/>
      <c r="AI126" s="948"/>
      <c r="AJ126" s="949"/>
      <c r="AK126" s="950" t="s">
        <v>393</v>
      </c>
      <c r="AL126" s="948"/>
      <c r="AM126" s="948"/>
      <c r="AN126" s="948"/>
      <c r="AO126" s="949"/>
      <c r="AP126" s="951" t="s">
        <v>393</v>
      </c>
      <c r="AQ126" s="952"/>
      <c r="AR126" s="952"/>
      <c r="AS126" s="952"/>
      <c r="AT126" s="95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2"/>
      <c r="CL126" s="999"/>
      <c r="CM126" s="999"/>
      <c r="CN126" s="999"/>
      <c r="CO126" s="1000"/>
      <c r="CP126" s="911" t="s">
        <v>484</v>
      </c>
      <c r="CQ126" s="912"/>
      <c r="CR126" s="912"/>
      <c r="CS126" s="912"/>
      <c r="CT126" s="912"/>
      <c r="CU126" s="912"/>
      <c r="CV126" s="912"/>
      <c r="CW126" s="912"/>
      <c r="CX126" s="912"/>
      <c r="CY126" s="912"/>
      <c r="CZ126" s="912"/>
      <c r="DA126" s="912"/>
      <c r="DB126" s="912"/>
      <c r="DC126" s="912"/>
      <c r="DD126" s="912"/>
      <c r="DE126" s="912"/>
      <c r="DF126" s="913"/>
      <c r="DG126" s="914" t="s">
        <v>393</v>
      </c>
      <c r="DH126" s="915"/>
      <c r="DI126" s="915"/>
      <c r="DJ126" s="915"/>
      <c r="DK126" s="915"/>
      <c r="DL126" s="915" t="s">
        <v>393</v>
      </c>
      <c r="DM126" s="915"/>
      <c r="DN126" s="915"/>
      <c r="DO126" s="915"/>
      <c r="DP126" s="915"/>
      <c r="DQ126" s="915" t="s">
        <v>442</v>
      </c>
      <c r="DR126" s="915"/>
      <c r="DS126" s="915"/>
      <c r="DT126" s="915"/>
      <c r="DU126" s="915"/>
      <c r="DV126" s="916" t="s">
        <v>393</v>
      </c>
      <c r="DW126" s="916"/>
      <c r="DX126" s="916"/>
      <c r="DY126" s="916"/>
      <c r="DZ126" s="917"/>
    </row>
    <row r="127" spans="1:130" s="224" customFormat="1" ht="26.25" customHeight="1" x14ac:dyDescent="0.15">
      <c r="A127" s="1047"/>
      <c r="B127" s="940"/>
      <c r="C127" s="962" t="s">
        <v>485</v>
      </c>
      <c r="D127" s="954"/>
      <c r="E127" s="954"/>
      <c r="F127" s="954"/>
      <c r="G127" s="954"/>
      <c r="H127" s="954"/>
      <c r="I127" s="954"/>
      <c r="J127" s="954"/>
      <c r="K127" s="954"/>
      <c r="L127" s="954"/>
      <c r="M127" s="954"/>
      <c r="N127" s="954"/>
      <c r="O127" s="954"/>
      <c r="P127" s="954"/>
      <c r="Q127" s="954"/>
      <c r="R127" s="954"/>
      <c r="S127" s="954"/>
      <c r="T127" s="954"/>
      <c r="U127" s="954"/>
      <c r="V127" s="954"/>
      <c r="W127" s="954"/>
      <c r="X127" s="954"/>
      <c r="Y127" s="954"/>
      <c r="Z127" s="955"/>
      <c r="AA127" s="947" t="s">
        <v>442</v>
      </c>
      <c r="AB127" s="948"/>
      <c r="AC127" s="948"/>
      <c r="AD127" s="948"/>
      <c r="AE127" s="949"/>
      <c r="AF127" s="950" t="s">
        <v>393</v>
      </c>
      <c r="AG127" s="948"/>
      <c r="AH127" s="948"/>
      <c r="AI127" s="948"/>
      <c r="AJ127" s="949"/>
      <c r="AK127" s="950" t="s">
        <v>393</v>
      </c>
      <c r="AL127" s="948"/>
      <c r="AM127" s="948"/>
      <c r="AN127" s="948"/>
      <c r="AO127" s="949"/>
      <c r="AP127" s="951" t="s">
        <v>393</v>
      </c>
      <c r="AQ127" s="952"/>
      <c r="AR127" s="952"/>
      <c r="AS127" s="952"/>
      <c r="AT127" s="953"/>
      <c r="AU127" s="226"/>
      <c r="AV127" s="226"/>
      <c r="AW127" s="226"/>
      <c r="AX127" s="1020" t="s">
        <v>486</v>
      </c>
      <c r="AY127" s="1021"/>
      <c r="AZ127" s="1021"/>
      <c r="BA127" s="1021"/>
      <c r="BB127" s="1021"/>
      <c r="BC127" s="1021"/>
      <c r="BD127" s="1021"/>
      <c r="BE127" s="1022"/>
      <c r="BF127" s="1023" t="s">
        <v>487</v>
      </c>
      <c r="BG127" s="1021"/>
      <c r="BH127" s="1021"/>
      <c r="BI127" s="1021"/>
      <c r="BJ127" s="1021"/>
      <c r="BK127" s="1021"/>
      <c r="BL127" s="1022"/>
      <c r="BM127" s="1023" t="s">
        <v>488</v>
      </c>
      <c r="BN127" s="1021"/>
      <c r="BO127" s="1021"/>
      <c r="BP127" s="1021"/>
      <c r="BQ127" s="1021"/>
      <c r="BR127" s="1021"/>
      <c r="BS127" s="1022"/>
      <c r="BT127" s="1023" t="s">
        <v>489</v>
      </c>
      <c r="BU127" s="1021"/>
      <c r="BV127" s="1021"/>
      <c r="BW127" s="1021"/>
      <c r="BX127" s="1021"/>
      <c r="BY127" s="1021"/>
      <c r="BZ127" s="1044"/>
      <c r="CA127" s="226"/>
      <c r="CB127" s="226"/>
      <c r="CC127" s="226"/>
      <c r="CD127" s="249"/>
      <c r="CE127" s="249"/>
      <c r="CF127" s="249"/>
      <c r="CG127" s="226"/>
      <c r="CH127" s="226"/>
      <c r="CI127" s="226"/>
      <c r="CJ127" s="248"/>
      <c r="CK127" s="1012"/>
      <c r="CL127" s="999"/>
      <c r="CM127" s="999"/>
      <c r="CN127" s="999"/>
      <c r="CO127" s="1000"/>
      <c r="CP127" s="911" t="s">
        <v>490</v>
      </c>
      <c r="CQ127" s="912"/>
      <c r="CR127" s="912"/>
      <c r="CS127" s="912"/>
      <c r="CT127" s="912"/>
      <c r="CU127" s="912"/>
      <c r="CV127" s="912"/>
      <c r="CW127" s="912"/>
      <c r="CX127" s="912"/>
      <c r="CY127" s="912"/>
      <c r="CZ127" s="912"/>
      <c r="DA127" s="912"/>
      <c r="DB127" s="912"/>
      <c r="DC127" s="912"/>
      <c r="DD127" s="912"/>
      <c r="DE127" s="912"/>
      <c r="DF127" s="913"/>
      <c r="DG127" s="914" t="s">
        <v>393</v>
      </c>
      <c r="DH127" s="915"/>
      <c r="DI127" s="915"/>
      <c r="DJ127" s="915"/>
      <c r="DK127" s="915"/>
      <c r="DL127" s="915" t="s">
        <v>393</v>
      </c>
      <c r="DM127" s="915"/>
      <c r="DN127" s="915"/>
      <c r="DO127" s="915"/>
      <c r="DP127" s="915"/>
      <c r="DQ127" s="915" t="s">
        <v>441</v>
      </c>
      <c r="DR127" s="915"/>
      <c r="DS127" s="915"/>
      <c r="DT127" s="915"/>
      <c r="DU127" s="915"/>
      <c r="DV127" s="916" t="s">
        <v>393</v>
      </c>
      <c r="DW127" s="916"/>
      <c r="DX127" s="916"/>
      <c r="DY127" s="916"/>
      <c r="DZ127" s="917"/>
    </row>
    <row r="128" spans="1:130" s="224" customFormat="1" ht="26.25" customHeight="1" thickBot="1" x14ac:dyDescent="0.2">
      <c r="A128" s="1030" t="s">
        <v>491</v>
      </c>
      <c r="B128" s="1031"/>
      <c r="C128" s="1031"/>
      <c r="D128" s="1031"/>
      <c r="E128" s="1031"/>
      <c r="F128" s="1031"/>
      <c r="G128" s="1031"/>
      <c r="H128" s="1031"/>
      <c r="I128" s="1031"/>
      <c r="J128" s="1031"/>
      <c r="K128" s="1031"/>
      <c r="L128" s="1031"/>
      <c r="M128" s="1031"/>
      <c r="N128" s="1031"/>
      <c r="O128" s="1031"/>
      <c r="P128" s="1031"/>
      <c r="Q128" s="1031"/>
      <c r="R128" s="1031"/>
      <c r="S128" s="1031"/>
      <c r="T128" s="1031"/>
      <c r="U128" s="1031"/>
      <c r="V128" s="1031"/>
      <c r="W128" s="1032" t="s">
        <v>492</v>
      </c>
      <c r="X128" s="1032"/>
      <c r="Y128" s="1032"/>
      <c r="Z128" s="1033"/>
      <c r="AA128" s="1034">
        <v>78007</v>
      </c>
      <c r="AB128" s="1035"/>
      <c r="AC128" s="1035"/>
      <c r="AD128" s="1035"/>
      <c r="AE128" s="1036"/>
      <c r="AF128" s="1037">
        <v>75394</v>
      </c>
      <c r="AG128" s="1035"/>
      <c r="AH128" s="1035"/>
      <c r="AI128" s="1035"/>
      <c r="AJ128" s="1036"/>
      <c r="AK128" s="1037">
        <v>53035</v>
      </c>
      <c r="AL128" s="1035"/>
      <c r="AM128" s="1035"/>
      <c r="AN128" s="1035"/>
      <c r="AO128" s="1036"/>
      <c r="AP128" s="1038"/>
      <c r="AQ128" s="1039"/>
      <c r="AR128" s="1039"/>
      <c r="AS128" s="1039"/>
      <c r="AT128" s="1040"/>
      <c r="AU128" s="226"/>
      <c r="AV128" s="226"/>
      <c r="AW128" s="226"/>
      <c r="AX128" s="885" t="s">
        <v>493</v>
      </c>
      <c r="AY128" s="886"/>
      <c r="AZ128" s="886"/>
      <c r="BA128" s="886"/>
      <c r="BB128" s="886"/>
      <c r="BC128" s="886"/>
      <c r="BD128" s="886"/>
      <c r="BE128" s="887"/>
      <c r="BF128" s="1041" t="s">
        <v>441</v>
      </c>
      <c r="BG128" s="1042"/>
      <c r="BH128" s="1042"/>
      <c r="BI128" s="1042"/>
      <c r="BJ128" s="1042"/>
      <c r="BK128" s="1042"/>
      <c r="BL128" s="1043"/>
      <c r="BM128" s="1041">
        <v>15</v>
      </c>
      <c r="BN128" s="1042"/>
      <c r="BO128" s="1042"/>
      <c r="BP128" s="1042"/>
      <c r="BQ128" s="1042"/>
      <c r="BR128" s="1042"/>
      <c r="BS128" s="1043"/>
      <c r="BT128" s="1041">
        <v>20</v>
      </c>
      <c r="BU128" s="1042"/>
      <c r="BV128" s="1042"/>
      <c r="BW128" s="1042"/>
      <c r="BX128" s="1042"/>
      <c r="BY128" s="1042"/>
      <c r="BZ128" s="1065"/>
      <c r="CA128" s="249"/>
      <c r="CB128" s="249"/>
      <c r="CC128" s="249"/>
      <c r="CD128" s="249"/>
      <c r="CE128" s="249"/>
      <c r="CF128" s="249"/>
      <c r="CG128" s="226"/>
      <c r="CH128" s="226"/>
      <c r="CI128" s="226"/>
      <c r="CJ128" s="248"/>
      <c r="CK128" s="1013"/>
      <c r="CL128" s="1014"/>
      <c r="CM128" s="1014"/>
      <c r="CN128" s="1014"/>
      <c r="CO128" s="1015"/>
      <c r="CP128" s="1024" t="s">
        <v>494</v>
      </c>
      <c r="CQ128" s="713"/>
      <c r="CR128" s="713"/>
      <c r="CS128" s="713"/>
      <c r="CT128" s="713"/>
      <c r="CU128" s="713"/>
      <c r="CV128" s="713"/>
      <c r="CW128" s="713"/>
      <c r="CX128" s="713"/>
      <c r="CY128" s="713"/>
      <c r="CZ128" s="713"/>
      <c r="DA128" s="713"/>
      <c r="DB128" s="713"/>
      <c r="DC128" s="713"/>
      <c r="DD128" s="713"/>
      <c r="DE128" s="713"/>
      <c r="DF128" s="1025"/>
      <c r="DG128" s="1026">
        <v>4750</v>
      </c>
      <c r="DH128" s="1027"/>
      <c r="DI128" s="1027"/>
      <c r="DJ128" s="1027"/>
      <c r="DK128" s="1027"/>
      <c r="DL128" s="1027">
        <v>4507</v>
      </c>
      <c r="DM128" s="1027"/>
      <c r="DN128" s="1027"/>
      <c r="DO128" s="1027"/>
      <c r="DP128" s="1027"/>
      <c r="DQ128" s="1027">
        <v>4230</v>
      </c>
      <c r="DR128" s="1027"/>
      <c r="DS128" s="1027"/>
      <c r="DT128" s="1027"/>
      <c r="DU128" s="1027"/>
      <c r="DV128" s="1028">
        <v>0.1</v>
      </c>
      <c r="DW128" s="1028"/>
      <c r="DX128" s="1028"/>
      <c r="DY128" s="1028"/>
      <c r="DZ128" s="1029"/>
    </row>
    <row r="129" spans="1:131" s="224" customFormat="1" ht="26.25" customHeight="1" x14ac:dyDescent="0.15">
      <c r="A129" s="923" t="s">
        <v>110</v>
      </c>
      <c r="B129" s="924"/>
      <c r="C129" s="924"/>
      <c r="D129" s="924"/>
      <c r="E129" s="924"/>
      <c r="F129" s="924"/>
      <c r="G129" s="924"/>
      <c r="H129" s="924"/>
      <c r="I129" s="924"/>
      <c r="J129" s="924"/>
      <c r="K129" s="924"/>
      <c r="L129" s="924"/>
      <c r="M129" s="924"/>
      <c r="N129" s="924"/>
      <c r="O129" s="924"/>
      <c r="P129" s="924"/>
      <c r="Q129" s="924"/>
      <c r="R129" s="924"/>
      <c r="S129" s="924"/>
      <c r="T129" s="924"/>
      <c r="U129" s="924"/>
      <c r="V129" s="924"/>
      <c r="W129" s="1059" t="s">
        <v>495</v>
      </c>
      <c r="X129" s="1060"/>
      <c r="Y129" s="1060"/>
      <c r="Z129" s="1061"/>
      <c r="AA129" s="947">
        <v>3776658</v>
      </c>
      <c r="AB129" s="948"/>
      <c r="AC129" s="948"/>
      <c r="AD129" s="948"/>
      <c r="AE129" s="949"/>
      <c r="AF129" s="950">
        <v>4017759</v>
      </c>
      <c r="AG129" s="948"/>
      <c r="AH129" s="948"/>
      <c r="AI129" s="948"/>
      <c r="AJ129" s="949"/>
      <c r="AK129" s="950">
        <v>3901574</v>
      </c>
      <c r="AL129" s="948"/>
      <c r="AM129" s="948"/>
      <c r="AN129" s="948"/>
      <c r="AO129" s="949"/>
      <c r="AP129" s="1062"/>
      <c r="AQ129" s="1063"/>
      <c r="AR129" s="1063"/>
      <c r="AS129" s="1063"/>
      <c r="AT129" s="1064"/>
      <c r="AU129" s="227"/>
      <c r="AV129" s="227"/>
      <c r="AW129" s="227"/>
      <c r="AX129" s="1054" t="s">
        <v>496</v>
      </c>
      <c r="AY129" s="912"/>
      <c r="AZ129" s="912"/>
      <c r="BA129" s="912"/>
      <c r="BB129" s="912"/>
      <c r="BC129" s="912"/>
      <c r="BD129" s="912"/>
      <c r="BE129" s="913"/>
      <c r="BF129" s="1055" t="s">
        <v>442</v>
      </c>
      <c r="BG129" s="1056"/>
      <c r="BH129" s="1056"/>
      <c r="BI129" s="1056"/>
      <c r="BJ129" s="1056"/>
      <c r="BK129" s="1056"/>
      <c r="BL129" s="1057"/>
      <c r="BM129" s="1055">
        <v>20</v>
      </c>
      <c r="BN129" s="1056"/>
      <c r="BO129" s="1056"/>
      <c r="BP129" s="1056"/>
      <c r="BQ129" s="1056"/>
      <c r="BR129" s="1056"/>
      <c r="BS129" s="1057"/>
      <c r="BT129" s="1055">
        <v>30</v>
      </c>
      <c r="BU129" s="1056"/>
      <c r="BV129" s="1056"/>
      <c r="BW129" s="1056"/>
      <c r="BX129" s="1056"/>
      <c r="BY129" s="1056"/>
      <c r="BZ129" s="1058"/>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3" t="s">
        <v>497</v>
      </c>
      <c r="B130" s="924"/>
      <c r="C130" s="924"/>
      <c r="D130" s="924"/>
      <c r="E130" s="924"/>
      <c r="F130" s="924"/>
      <c r="G130" s="924"/>
      <c r="H130" s="924"/>
      <c r="I130" s="924"/>
      <c r="J130" s="924"/>
      <c r="K130" s="924"/>
      <c r="L130" s="924"/>
      <c r="M130" s="924"/>
      <c r="N130" s="924"/>
      <c r="O130" s="924"/>
      <c r="P130" s="924"/>
      <c r="Q130" s="924"/>
      <c r="R130" s="924"/>
      <c r="S130" s="924"/>
      <c r="T130" s="924"/>
      <c r="U130" s="924"/>
      <c r="V130" s="924"/>
      <c r="W130" s="1059" t="s">
        <v>498</v>
      </c>
      <c r="X130" s="1060"/>
      <c r="Y130" s="1060"/>
      <c r="Z130" s="1061"/>
      <c r="AA130" s="947">
        <v>393489</v>
      </c>
      <c r="AB130" s="948"/>
      <c r="AC130" s="948"/>
      <c r="AD130" s="948"/>
      <c r="AE130" s="949"/>
      <c r="AF130" s="950">
        <v>393380</v>
      </c>
      <c r="AG130" s="948"/>
      <c r="AH130" s="948"/>
      <c r="AI130" s="948"/>
      <c r="AJ130" s="949"/>
      <c r="AK130" s="950">
        <v>367955</v>
      </c>
      <c r="AL130" s="948"/>
      <c r="AM130" s="948"/>
      <c r="AN130" s="948"/>
      <c r="AO130" s="949"/>
      <c r="AP130" s="1062"/>
      <c r="AQ130" s="1063"/>
      <c r="AR130" s="1063"/>
      <c r="AS130" s="1063"/>
      <c r="AT130" s="1064"/>
      <c r="AU130" s="227"/>
      <c r="AV130" s="227"/>
      <c r="AW130" s="227"/>
      <c r="AX130" s="1054" t="s">
        <v>499</v>
      </c>
      <c r="AY130" s="912"/>
      <c r="AZ130" s="912"/>
      <c r="BA130" s="912"/>
      <c r="BB130" s="912"/>
      <c r="BC130" s="912"/>
      <c r="BD130" s="912"/>
      <c r="BE130" s="913"/>
      <c r="BF130" s="1090">
        <v>8.1</v>
      </c>
      <c r="BG130" s="1091"/>
      <c r="BH130" s="1091"/>
      <c r="BI130" s="1091"/>
      <c r="BJ130" s="1091"/>
      <c r="BK130" s="1091"/>
      <c r="BL130" s="1092"/>
      <c r="BM130" s="1090">
        <v>25</v>
      </c>
      <c r="BN130" s="1091"/>
      <c r="BO130" s="1091"/>
      <c r="BP130" s="1091"/>
      <c r="BQ130" s="1091"/>
      <c r="BR130" s="1091"/>
      <c r="BS130" s="1092"/>
      <c r="BT130" s="1090">
        <v>35</v>
      </c>
      <c r="BU130" s="1091"/>
      <c r="BV130" s="1091"/>
      <c r="BW130" s="1091"/>
      <c r="BX130" s="1091"/>
      <c r="BY130" s="1091"/>
      <c r="BZ130" s="1093"/>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500</v>
      </c>
      <c r="X131" s="1097"/>
      <c r="Y131" s="1097"/>
      <c r="Z131" s="1098"/>
      <c r="AA131" s="993">
        <v>3383169</v>
      </c>
      <c r="AB131" s="975"/>
      <c r="AC131" s="975"/>
      <c r="AD131" s="975"/>
      <c r="AE131" s="976"/>
      <c r="AF131" s="974">
        <v>3624379</v>
      </c>
      <c r="AG131" s="975"/>
      <c r="AH131" s="975"/>
      <c r="AI131" s="975"/>
      <c r="AJ131" s="976"/>
      <c r="AK131" s="974">
        <v>3533619</v>
      </c>
      <c r="AL131" s="975"/>
      <c r="AM131" s="975"/>
      <c r="AN131" s="975"/>
      <c r="AO131" s="976"/>
      <c r="AP131" s="1099"/>
      <c r="AQ131" s="1100"/>
      <c r="AR131" s="1100"/>
      <c r="AS131" s="1100"/>
      <c r="AT131" s="1101"/>
      <c r="AU131" s="227"/>
      <c r="AV131" s="227"/>
      <c r="AW131" s="227"/>
      <c r="AX131" s="1072" t="s">
        <v>501</v>
      </c>
      <c r="AY131" s="713"/>
      <c r="AZ131" s="713"/>
      <c r="BA131" s="713"/>
      <c r="BB131" s="713"/>
      <c r="BC131" s="713"/>
      <c r="BD131" s="713"/>
      <c r="BE131" s="1025"/>
      <c r="BF131" s="1073" t="s">
        <v>442</v>
      </c>
      <c r="BG131" s="1074"/>
      <c r="BH131" s="1074"/>
      <c r="BI131" s="1074"/>
      <c r="BJ131" s="1074"/>
      <c r="BK131" s="1074"/>
      <c r="BL131" s="1075"/>
      <c r="BM131" s="1073">
        <v>350</v>
      </c>
      <c r="BN131" s="1074"/>
      <c r="BO131" s="1074"/>
      <c r="BP131" s="1074"/>
      <c r="BQ131" s="1074"/>
      <c r="BR131" s="1074"/>
      <c r="BS131" s="1075"/>
      <c r="BT131" s="1076"/>
      <c r="BU131" s="1077"/>
      <c r="BV131" s="1077"/>
      <c r="BW131" s="1077"/>
      <c r="BX131" s="1077"/>
      <c r="BY131" s="1077"/>
      <c r="BZ131" s="1078"/>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9" t="s">
        <v>502</v>
      </c>
      <c r="B132" s="1080"/>
      <c r="C132" s="1080"/>
      <c r="D132" s="1080"/>
      <c r="E132" s="1080"/>
      <c r="F132" s="1080"/>
      <c r="G132" s="1080"/>
      <c r="H132" s="1080"/>
      <c r="I132" s="1080"/>
      <c r="J132" s="1080"/>
      <c r="K132" s="1080"/>
      <c r="L132" s="1080"/>
      <c r="M132" s="1080"/>
      <c r="N132" s="1080"/>
      <c r="O132" s="1080"/>
      <c r="P132" s="1080"/>
      <c r="Q132" s="1080"/>
      <c r="R132" s="1080"/>
      <c r="S132" s="1080"/>
      <c r="T132" s="1080"/>
      <c r="U132" s="1080"/>
      <c r="V132" s="1083" t="s">
        <v>503</v>
      </c>
      <c r="W132" s="1083"/>
      <c r="X132" s="1083"/>
      <c r="Y132" s="1083"/>
      <c r="Z132" s="1084"/>
      <c r="AA132" s="1085">
        <v>8.1200791330000008</v>
      </c>
      <c r="AB132" s="1086"/>
      <c r="AC132" s="1086"/>
      <c r="AD132" s="1086"/>
      <c r="AE132" s="1087"/>
      <c r="AF132" s="1088">
        <v>7.5798640260000001</v>
      </c>
      <c r="AG132" s="1086"/>
      <c r="AH132" s="1086"/>
      <c r="AI132" s="1086"/>
      <c r="AJ132" s="1087"/>
      <c r="AK132" s="1088">
        <v>8.8122403689999995</v>
      </c>
      <c r="AL132" s="1086"/>
      <c r="AM132" s="1086"/>
      <c r="AN132" s="1086"/>
      <c r="AO132" s="1087"/>
      <c r="AP132" s="990"/>
      <c r="AQ132" s="991"/>
      <c r="AR132" s="991"/>
      <c r="AS132" s="991"/>
      <c r="AT132" s="1089"/>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81"/>
      <c r="B133" s="1082"/>
      <c r="C133" s="1082"/>
      <c r="D133" s="1082"/>
      <c r="E133" s="1082"/>
      <c r="F133" s="1082"/>
      <c r="G133" s="1082"/>
      <c r="H133" s="1082"/>
      <c r="I133" s="1082"/>
      <c r="J133" s="1082"/>
      <c r="K133" s="1082"/>
      <c r="L133" s="1082"/>
      <c r="M133" s="1082"/>
      <c r="N133" s="1082"/>
      <c r="O133" s="1082"/>
      <c r="P133" s="1082"/>
      <c r="Q133" s="1082"/>
      <c r="R133" s="1082"/>
      <c r="S133" s="1082"/>
      <c r="T133" s="1082"/>
      <c r="U133" s="1082"/>
      <c r="V133" s="1066" t="s">
        <v>504</v>
      </c>
      <c r="W133" s="1066"/>
      <c r="X133" s="1066"/>
      <c r="Y133" s="1066"/>
      <c r="Z133" s="1067"/>
      <c r="AA133" s="1068">
        <v>9.1</v>
      </c>
      <c r="AB133" s="1069"/>
      <c r="AC133" s="1069"/>
      <c r="AD133" s="1069"/>
      <c r="AE133" s="1070"/>
      <c r="AF133" s="1068">
        <v>8.1999999999999993</v>
      </c>
      <c r="AG133" s="1069"/>
      <c r="AH133" s="1069"/>
      <c r="AI133" s="1069"/>
      <c r="AJ133" s="1070"/>
      <c r="AK133" s="1068">
        <v>8.1</v>
      </c>
      <c r="AL133" s="1069"/>
      <c r="AM133" s="1069"/>
      <c r="AN133" s="1069"/>
      <c r="AO133" s="1070"/>
      <c r="AP133" s="1017"/>
      <c r="AQ133" s="1018"/>
      <c r="AR133" s="1018"/>
      <c r="AS133" s="1018"/>
      <c r="AT133" s="1071"/>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fnk8nGfPpoSx6cXKeLezKe0pSbkekEQHj/zHdvVsIKF/fLsIzMVVIF4W37LUWDd4xK9GKJHrrBSa5mrKcciP3A==" saltValue="9scJJbhlKXUL7wroScwY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DEC3-E550-4F90-A30E-C26555D377B9}">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rKd8j3LZv03X8pfa+t1ZhFOktC5S1XRZuLgV+08Rck09Kc5xDlu535I3jXsuOmgulQY0l/64yqPNE/jorfB4vA==" saltValue="1esBHK1gsWPSoHC3EMNw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yE1+5ZiplG0LV4A5ACzFM7sDh/chjefTUIWZ+rOd3U59uN2/2wDUmZbIw++VG21t0HuEcElolA/v3+zMYEZqg==" saltValue="niDbGifxAsJPDyRfXohl0g=="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4" sqref="A4"/>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507</v>
      </c>
      <c r="AL6" s="260"/>
      <c r="AM6" s="260"/>
      <c r="AN6" s="260"/>
    </row>
    <row r="7" spans="1:46" ht="13.5" customHeight="1" x14ac:dyDescent="0.15">
      <c r="A7" s="259"/>
      <c r="AK7" s="262"/>
      <c r="AL7" s="263"/>
      <c r="AM7" s="263"/>
      <c r="AN7" s="264"/>
      <c r="AO7" s="1103" t="s">
        <v>508</v>
      </c>
      <c r="AP7" s="265"/>
      <c r="AQ7" s="266" t="s">
        <v>509</v>
      </c>
      <c r="AR7" s="267"/>
    </row>
    <row r="8" spans="1:46" x14ac:dyDescent="0.15">
      <c r="A8" s="259"/>
      <c r="AK8" s="268"/>
      <c r="AL8" s="269"/>
      <c r="AM8" s="269"/>
      <c r="AN8" s="270"/>
      <c r="AO8" s="1104"/>
      <c r="AP8" s="271" t="s">
        <v>510</v>
      </c>
      <c r="AQ8" s="272" t="s">
        <v>511</v>
      </c>
      <c r="AR8" s="273" t="s">
        <v>512</v>
      </c>
    </row>
    <row r="9" spans="1:46" x14ac:dyDescent="0.15">
      <c r="A9" s="259"/>
      <c r="AK9" s="1105" t="s">
        <v>513</v>
      </c>
      <c r="AL9" s="1106"/>
      <c r="AM9" s="1106"/>
      <c r="AN9" s="1107"/>
      <c r="AO9" s="274">
        <v>844062</v>
      </c>
      <c r="AP9" s="274">
        <v>59096</v>
      </c>
      <c r="AQ9" s="275">
        <v>108757</v>
      </c>
      <c r="AR9" s="276">
        <v>-45.7</v>
      </c>
    </row>
    <row r="10" spans="1:46" ht="13.5" customHeight="1" x14ac:dyDescent="0.15">
      <c r="A10" s="259"/>
      <c r="AK10" s="1105" t="s">
        <v>514</v>
      </c>
      <c r="AL10" s="1106"/>
      <c r="AM10" s="1106"/>
      <c r="AN10" s="1107"/>
      <c r="AO10" s="277">
        <v>80594</v>
      </c>
      <c r="AP10" s="277">
        <v>5643</v>
      </c>
      <c r="AQ10" s="278">
        <v>15108</v>
      </c>
      <c r="AR10" s="279">
        <v>-62.6</v>
      </c>
    </row>
    <row r="11" spans="1:46" ht="13.5" customHeight="1" x14ac:dyDescent="0.15">
      <c r="A11" s="259"/>
      <c r="AK11" s="1105" t="s">
        <v>515</v>
      </c>
      <c r="AL11" s="1106"/>
      <c r="AM11" s="1106"/>
      <c r="AN11" s="1107"/>
      <c r="AO11" s="277" t="s">
        <v>516</v>
      </c>
      <c r="AP11" s="277" t="s">
        <v>516</v>
      </c>
      <c r="AQ11" s="278">
        <v>1414</v>
      </c>
      <c r="AR11" s="279" t="s">
        <v>516</v>
      </c>
    </row>
    <row r="12" spans="1:46" ht="13.5" customHeight="1" x14ac:dyDescent="0.15">
      <c r="A12" s="259"/>
      <c r="AK12" s="1105" t="s">
        <v>517</v>
      </c>
      <c r="AL12" s="1106"/>
      <c r="AM12" s="1106"/>
      <c r="AN12" s="1107"/>
      <c r="AO12" s="277" t="s">
        <v>516</v>
      </c>
      <c r="AP12" s="277" t="s">
        <v>516</v>
      </c>
      <c r="AQ12" s="278">
        <v>40</v>
      </c>
      <c r="AR12" s="279" t="s">
        <v>516</v>
      </c>
    </row>
    <row r="13" spans="1:46" ht="13.5" customHeight="1" x14ac:dyDescent="0.15">
      <c r="A13" s="259"/>
      <c r="AK13" s="1105" t="s">
        <v>518</v>
      </c>
      <c r="AL13" s="1106"/>
      <c r="AM13" s="1106"/>
      <c r="AN13" s="1107"/>
      <c r="AO13" s="277">
        <v>55616</v>
      </c>
      <c r="AP13" s="277">
        <v>3894</v>
      </c>
      <c r="AQ13" s="278">
        <v>4611</v>
      </c>
      <c r="AR13" s="279">
        <v>-15.5</v>
      </c>
    </row>
    <row r="14" spans="1:46" ht="13.5" customHeight="1" x14ac:dyDescent="0.15">
      <c r="A14" s="259"/>
      <c r="AK14" s="1105" t="s">
        <v>519</v>
      </c>
      <c r="AL14" s="1106"/>
      <c r="AM14" s="1106"/>
      <c r="AN14" s="1107"/>
      <c r="AO14" s="277">
        <v>85272</v>
      </c>
      <c r="AP14" s="277">
        <v>5970</v>
      </c>
      <c r="AQ14" s="278">
        <v>2427</v>
      </c>
      <c r="AR14" s="279">
        <v>146</v>
      </c>
    </row>
    <row r="15" spans="1:46" ht="13.5" customHeight="1" x14ac:dyDescent="0.15">
      <c r="A15" s="259"/>
      <c r="AK15" s="1108" t="s">
        <v>520</v>
      </c>
      <c r="AL15" s="1109"/>
      <c r="AM15" s="1109"/>
      <c r="AN15" s="1110"/>
      <c r="AO15" s="277">
        <v>-60382</v>
      </c>
      <c r="AP15" s="277">
        <v>-4228</v>
      </c>
      <c r="AQ15" s="278">
        <v>-7785</v>
      </c>
      <c r="AR15" s="279">
        <v>-45.7</v>
      </c>
    </row>
    <row r="16" spans="1:46" x14ac:dyDescent="0.15">
      <c r="A16" s="259"/>
      <c r="AK16" s="1108" t="s">
        <v>189</v>
      </c>
      <c r="AL16" s="1109"/>
      <c r="AM16" s="1109"/>
      <c r="AN16" s="1110"/>
      <c r="AO16" s="277">
        <v>1005162</v>
      </c>
      <c r="AP16" s="277">
        <v>70375</v>
      </c>
      <c r="AQ16" s="278">
        <v>124572</v>
      </c>
      <c r="AR16" s="279">
        <v>-43.5</v>
      </c>
    </row>
    <row r="17" spans="1:46" x14ac:dyDescent="0.15">
      <c r="A17" s="259"/>
    </row>
    <row r="18" spans="1:46" x14ac:dyDescent="0.15">
      <c r="A18" s="259"/>
      <c r="AQ18" s="280"/>
      <c r="AR18" s="280"/>
    </row>
    <row r="19" spans="1:46" x14ac:dyDescent="0.15">
      <c r="A19" s="259"/>
      <c r="AK19" s="255" t="s">
        <v>521</v>
      </c>
    </row>
    <row r="20" spans="1:46" x14ac:dyDescent="0.15">
      <c r="A20" s="259"/>
      <c r="AK20" s="281"/>
      <c r="AL20" s="282"/>
      <c r="AM20" s="282"/>
      <c r="AN20" s="283"/>
      <c r="AO20" s="284" t="s">
        <v>522</v>
      </c>
      <c r="AP20" s="285" t="s">
        <v>523</v>
      </c>
      <c r="AQ20" s="286" t="s">
        <v>524</v>
      </c>
      <c r="AR20" s="287"/>
    </row>
    <row r="21" spans="1:46" s="260" customFormat="1" x14ac:dyDescent="0.15">
      <c r="A21" s="288"/>
      <c r="AK21" s="1111" t="s">
        <v>525</v>
      </c>
      <c r="AL21" s="1112"/>
      <c r="AM21" s="1112"/>
      <c r="AN21" s="1113"/>
      <c r="AO21" s="289">
        <v>6.44</v>
      </c>
      <c r="AP21" s="290">
        <v>10.78</v>
      </c>
      <c r="AQ21" s="291">
        <v>-4.34</v>
      </c>
      <c r="AS21" s="292"/>
      <c r="AT21" s="288"/>
    </row>
    <row r="22" spans="1:46" s="260" customFormat="1" x14ac:dyDescent="0.15">
      <c r="A22" s="288"/>
      <c r="AK22" s="1111" t="s">
        <v>526</v>
      </c>
      <c r="AL22" s="1112"/>
      <c r="AM22" s="1112"/>
      <c r="AN22" s="1113"/>
      <c r="AO22" s="293">
        <v>98.8</v>
      </c>
      <c r="AP22" s="294">
        <v>96.3</v>
      </c>
      <c r="AQ22" s="295">
        <v>2.5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2" t="s">
        <v>527</v>
      </c>
      <c r="B26" s="1102"/>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row>
    <row r="27" spans="1:46" x14ac:dyDescent="0.15">
      <c r="A27" s="300"/>
      <c r="AS27" s="255"/>
      <c r="AT27" s="255"/>
    </row>
    <row r="28" spans="1:46" ht="17.25" x14ac:dyDescent="0.15">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529</v>
      </c>
      <c r="AL29" s="260"/>
      <c r="AM29" s="260"/>
      <c r="AN29" s="260"/>
      <c r="AS29" s="302"/>
    </row>
    <row r="30" spans="1:46" ht="13.5" customHeight="1" x14ac:dyDescent="0.15">
      <c r="A30" s="259"/>
      <c r="AK30" s="262"/>
      <c r="AL30" s="263"/>
      <c r="AM30" s="263"/>
      <c r="AN30" s="264"/>
      <c r="AO30" s="1103" t="s">
        <v>508</v>
      </c>
      <c r="AP30" s="265"/>
      <c r="AQ30" s="266" t="s">
        <v>509</v>
      </c>
      <c r="AR30" s="267"/>
    </row>
    <row r="31" spans="1:46" x14ac:dyDescent="0.15">
      <c r="A31" s="259"/>
      <c r="AK31" s="268"/>
      <c r="AL31" s="269"/>
      <c r="AM31" s="269"/>
      <c r="AN31" s="270"/>
      <c r="AO31" s="1104"/>
      <c r="AP31" s="271" t="s">
        <v>510</v>
      </c>
      <c r="AQ31" s="272" t="s">
        <v>511</v>
      </c>
      <c r="AR31" s="273" t="s">
        <v>512</v>
      </c>
    </row>
    <row r="32" spans="1:46" ht="27" customHeight="1" x14ac:dyDescent="0.15">
      <c r="A32" s="259"/>
      <c r="AK32" s="1119" t="s">
        <v>530</v>
      </c>
      <c r="AL32" s="1120"/>
      <c r="AM32" s="1120"/>
      <c r="AN32" s="1121"/>
      <c r="AO32" s="303">
        <v>542144</v>
      </c>
      <c r="AP32" s="303">
        <v>37957</v>
      </c>
      <c r="AQ32" s="304">
        <v>62543</v>
      </c>
      <c r="AR32" s="305">
        <v>-39.299999999999997</v>
      </c>
    </row>
    <row r="33" spans="1:46" ht="13.5" customHeight="1" x14ac:dyDescent="0.15">
      <c r="A33" s="259"/>
      <c r="AK33" s="1119" t="s">
        <v>531</v>
      </c>
      <c r="AL33" s="1120"/>
      <c r="AM33" s="1120"/>
      <c r="AN33" s="1121"/>
      <c r="AO33" s="303" t="s">
        <v>516</v>
      </c>
      <c r="AP33" s="303" t="s">
        <v>516</v>
      </c>
      <c r="AQ33" s="304" t="s">
        <v>516</v>
      </c>
      <c r="AR33" s="305" t="s">
        <v>516</v>
      </c>
    </row>
    <row r="34" spans="1:46" ht="27" customHeight="1" x14ac:dyDescent="0.15">
      <c r="A34" s="259"/>
      <c r="AK34" s="1119" t="s">
        <v>532</v>
      </c>
      <c r="AL34" s="1120"/>
      <c r="AM34" s="1120"/>
      <c r="AN34" s="1121"/>
      <c r="AO34" s="303" t="s">
        <v>516</v>
      </c>
      <c r="AP34" s="303" t="s">
        <v>516</v>
      </c>
      <c r="AQ34" s="304" t="s">
        <v>516</v>
      </c>
      <c r="AR34" s="305" t="s">
        <v>516</v>
      </c>
    </row>
    <row r="35" spans="1:46" ht="27" customHeight="1" x14ac:dyDescent="0.15">
      <c r="A35" s="259"/>
      <c r="AK35" s="1119" t="s">
        <v>533</v>
      </c>
      <c r="AL35" s="1120"/>
      <c r="AM35" s="1120"/>
      <c r="AN35" s="1121"/>
      <c r="AO35" s="303">
        <v>190237</v>
      </c>
      <c r="AP35" s="303">
        <v>13319</v>
      </c>
      <c r="AQ35" s="304">
        <v>16620</v>
      </c>
      <c r="AR35" s="305">
        <v>-19.899999999999999</v>
      </c>
    </row>
    <row r="36" spans="1:46" ht="27" customHeight="1" x14ac:dyDescent="0.15">
      <c r="A36" s="259"/>
      <c r="AK36" s="1119" t="s">
        <v>534</v>
      </c>
      <c r="AL36" s="1120"/>
      <c r="AM36" s="1120"/>
      <c r="AN36" s="1121"/>
      <c r="AO36" s="303" t="s">
        <v>516</v>
      </c>
      <c r="AP36" s="303" t="s">
        <v>516</v>
      </c>
      <c r="AQ36" s="304">
        <v>3562</v>
      </c>
      <c r="AR36" s="305" t="s">
        <v>516</v>
      </c>
    </row>
    <row r="37" spans="1:46" ht="13.5" customHeight="1" x14ac:dyDescent="0.15">
      <c r="A37" s="259"/>
      <c r="AK37" s="1119" t="s">
        <v>535</v>
      </c>
      <c r="AL37" s="1120"/>
      <c r="AM37" s="1120"/>
      <c r="AN37" s="1121"/>
      <c r="AO37" s="303" t="s">
        <v>516</v>
      </c>
      <c r="AP37" s="303" t="s">
        <v>516</v>
      </c>
      <c r="AQ37" s="304">
        <v>625</v>
      </c>
      <c r="AR37" s="305" t="s">
        <v>516</v>
      </c>
    </row>
    <row r="38" spans="1:46" ht="27" customHeight="1" x14ac:dyDescent="0.15">
      <c r="A38" s="259"/>
      <c r="AK38" s="1122" t="s">
        <v>536</v>
      </c>
      <c r="AL38" s="1123"/>
      <c r="AM38" s="1123"/>
      <c r="AN38" s="1124"/>
      <c r="AO38" s="306" t="s">
        <v>516</v>
      </c>
      <c r="AP38" s="306" t="s">
        <v>516</v>
      </c>
      <c r="AQ38" s="307">
        <v>3</v>
      </c>
      <c r="AR38" s="295" t="s">
        <v>516</v>
      </c>
      <c r="AS38" s="302"/>
    </row>
    <row r="39" spans="1:46" x14ac:dyDescent="0.15">
      <c r="A39" s="259"/>
      <c r="AK39" s="1122" t="s">
        <v>537</v>
      </c>
      <c r="AL39" s="1123"/>
      <c r="AM39" s="1123"/>
      <c r="AN39" s="1124"/>
      <c r="AO39" s="303">
        <v>-53035</v>
      </c>
      <c r="AP39" s="303">
        <v>-3713</v>
      </c>
      <c r="AQ39" s="304">
        <v>-2822</v>
      </c>
      <c r="AR39" s="305">
        <v>31.6</v>
      </c>
      <c r="AS39" s="302"/>
    </row>
    <row r="40" spans="1:46" ht="27" customHeight="1" x14ac:dyDescent="0.15">
      <c r="A40" s="259"/>
      <c r="AK40" s="1119" t="s">
        <v>538</v>
      </c>
      <c r="AL40" s="1120"/>
      <c r="AM40" s="1120"/>
      <c r="AN40" s="1121"/>
      <c r="AO40" s="303">
        <v>-367955</v>
      </c>
      <c r="AP40" s="303">
        <v>-25762</v>
      </c>
      <c r="AQ40" s="304">
        <v>-53912</v>
      </c>
      <c r="AR40" s="305">
        <v>-52.2</v>
      </c>
      <c r="AS40" s="302"/>
    </row>
    <row r="41" spans="1:46" x14ac:dyDescent="0.15">
      <c r="A41" s="259"/>
      <c r="AK41" s="1125" t="s">
        <v>301</v>
      </c>
      <c r="AL41" s="1126"/>
      <c r="AM41" s="1126"/>
      <c r="AN41" s="1127"/>
      <c r="AO41" s="303">
        <v>311391</v>
      </c>
      <c r="AP41" s="303">
        <v>21802</v>
      </c>
      <c r="AQ41" s="304">
        <v>26618</v>
      </c>
      <c r="AR41" s="305">
        <v>-18.100000000000001</v>
      </c>
      <c r="AS41" s="302"/>
    </row>
    <row r="42" spans="1:46" x14ac:dyDescent="0.15">
      <c r="A42" s="259"/>
      <c r="AK42" s="308" t="s">
        <v>539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540</v>
      </c>
    </row>
    <row r="48" spans="1:46" x14ac:dyDescent="0.15">
      <c r="A48" s="259"/>
      <c r="AK48" s="313" t="s">
        <v>541</v>
      </c>
      <c r="AL48" s="313"/>
      <c r="AM48" s="313"/>
      <c r="AN48" s="313"/>
      <c r="AO48" s="313"/>
      <c r="AP48" s="313"/>
      <c r="AQ48" s="314"/>
      <c r="AR48" s="313"/>
    </row>
    <row r="49" spans="1:44" ht="13.5" customHeight="1" x14ac:dyDescent="0.15">
      <c r="A49" s="259"/>
      <c r="AK49" s="315"/>
      <c r="AL49" s="316"/>
      <c r="AM49" s="1114" t="s">
        <v>508</v>
      </c>
      <c r="AN49" s="1116" t="s">
        <v>542</v>
      </c>
      <c r="AO49" s="1117"/>
      <c r="AP49" s="1117"/>
      <c r="AQ49" s="1117"/>
      <c r="AR49" s="1118"/>
    </row>
    <row r="50" spans="1:44" x14ac:dyDescent="0.15">
      <c r="A50" s="259"/>
      <c r="AK50" s="317"/>
      <c r="AL50" s="318"/>
      <c r="AM50" s="1115"/>
      <c r="AN50" s="319" t="s">
        <v>543</v>
      </c>
      <c r="AO50" s="320" t="s">
        <v>544</v>
      </c>
      <c r="AP50" s="321" t="s">
        <v>545</v>
      </c>
      <c r="AQ50" s="322" t="s">
        <v>546</v>
      </c>
      <c r="AR50" s="323" t="s">
        <v>547</v>
      </c>
    </row>
    <row r="51" spans="1:44" x14ac:dyDescent="0.15">
      <c r="A51" s="259"/>
      <c r="AK51" s="315" t="s">
        <v>548</v>
      </c>
      <c r="AL51" s="316"/>
      <c r="AM51" s="324">
        <v>777901</v>
      </c>
      <c r="AN51" s="325">
        <v>52497</v>
      </c>
      <c r="AO51" s="326">
        <v>24.3</v>
      </c>
      <c r="AP51" s="327">
        <v>108252</v>
      </c>
      <c r="AQ51" s="328">
        <v>30.4</v>
      </c>
      <c r="AR51" s="329">
        <v>-6.1</v>
      </c>
    </row>
    <row r="52" spans="1:44" x14ac:dyDescent="0.15">
      <c r="A52" s="259"/>
      <c r="AK52" s="330"/>
      <c r="AL52" s="331" t="s">
        <v>549</v>
      </c>
      <c r="AM52" s="332">
        <v>557722</v>
      </c>
      <c r="AN52" s="333">
        <v>37638</v>
      </c>
      <c r="AO52" s="334">
        <v>103.1</v>
      </c>
      <c r="AP52" s="335">
        <v>50321</v>
      </c>
      <c r="AQ52" s="336">
        <v>7.6</v>
      </c>
      <c r="AR52" s="337">
        <v>95.5</v>
      </c>
    </row>
    <row r="53" spans="1:44" x14ac:dyDescent="0.15">
      <c r="A53" s="259"/>
      <c r="AK53" s="315" t="s">
        <v>550</v>
      </c>
      <c r="AL53" s="316"/>
      <c r="AM53" s="324">
        <v>1054313</v>
      </c>
      <c r="AN53" s="325">
        <v>72041</v>
      </c>
      <c r="AO53" s="326">
        <v>37.200000000000003</v>
      </c>
      <c r="AP53" s="327">
        <v>93492</v>
      </c>
      <c r="AQ53" s="328">
        <v>-13.6</v>
      </c>
      <c r="AR53" s="329">
        <v>50.8</v>
      </c>
    </row>
    <row r="54" spans="1:44" x14ac:dyDescent="0.15">
      <c r="A54" s="259"/>
      <c r="AK54" s="330"/>
      <c r="AL54" s="331" t="s">
        <v>549</v>
      </c>
      <c r="AM54" s="332">
        <v>664771</v>
      </c>
      <c r="AN54" s="333">
        <v>45423</v>
      </c>
      <c r="AO54" s="334">
        <v>20.7</v>
      </c>
      <c r="AP54" s="335">
        <v>53316</v>
      </c>
      <c r="AQ54" s="336">
        <v>6</v>
      </c>
      <c r="AR54" s="337">
        <v>14.7</v>
      </c>
    </row>
    <row r="55" spans="1:44" x14ac:dyDescent="0.15">
      <c r="A55" s="259"/>
      <c r="AK55" s="315" t="s">
        <v>551</v>
      </c>
      <c r="AL55" s="316"/>
      <c r="AM55" s="324">
        <v>1561836</v>
      </c>
      <c r="AN55" s="325">
        <v>107232</v>
      </c>
      <c r="AO55" s="326">
        <v>48.8</v>
      </c>
      <c r="AP55" s="327">
        <v>94796</v>
      </c>
      <c r="AQ55" s="328">
        <v>1.4</v>
      </c>
      <c r="AR55" s="329">
        <v>47.4</v>
      </c>
    </row>
    <row r="56" spans="1:44" x14ac:dyDescent="0.15">
      <c r="A56" s="259"/>
      <c r="AK56" s="330"/>
      <c r="AL56" s="331" t="s">
        <v>549</v>
      </c>
      <c r="AM56" s="332">
        <v>1148159</v>
      </c>
      <c r="AN56" s="333">
        <v>78830</v>
      </c>
      <c r="AO56" s="334">
        <v>73.5</v>
      </c>
      <c r="AP56" s="335">
        <v>55781</v>
      </c>
      <c r="AQ56" s="336">
        <v>4.5999999999999996</v>
      </c>
      <c r="AR56" s="337">
        <v>68.900000000000006</v>
      </c>
    </row>
    <row r="57" spans="1:44" x14ac:dyDescent="0.15">
      <c r="A57" s="259"/>
      <c r="AK57" s="315" t="s">
        <v>552</v>
      </c>
      <c r="AL57" s="316"/>
      <c r="AM57" s="324">
        <v>1120513</v>
      </c>
      <c r="AN57" s="325">
        <v>77373</v>
      </c>
      <c r="AO57" s="326">
        <v>-27.8</v>
      </c>
      <c r="AP57" s="327">
        <v>97758</v>
      </c>
      <c r="AQ57" s="328">
        <v>3.1</v>
      </c>
      <c r="AR57" s="329">
        <v>-30.9</v>
      </c>
    </row>
    <row r="58" spans="1:44" x14ac:dyDescent="0.15">
      <c r="A58" s="259"/>
      <c r="AK58" s="330"/>
      <c r="AL58" s="331" t="s">
        <v>549</v>
      </c>
      <c r="AM58" s="332">
        <v>701915</v>
      </c>
      <c r="AN58" s="333">
        <v>48468</v>
      </c>
      <c r="AO58" s="334">
        <v>-38.5</v>
      </c>
      <c r="AP58" s="335">
        <v>45946</v>
      </c>
      <c r="AQ58" s="336">
        <v>-17.600000000000001</v>
      </c>
      <c r="AR58" s="337">
        <v>-20.9</v>
      </c>
    </row>
    <row r="59" spans="1:44" x14ac:dyDescent="0.15">
      <c r="A59" s="259"/>
      <c r="AK59" s="315" t="s">
        <v>553</v>
      </c>
      <c r="AL59" s="316"/>
      <c r="AM59" s="324">
        <v>1731352</v>
      </c>
      <c r="AN59" s="325">
        <v>121218</v>
      </c>
      <c r="AO59" s="326">
        <v>56.7</v>
      </c>
      <c r="AP59" s="327">
        <v>91338</v>
      </c>
      <c r="AQ59" s="328">
        <v>-6.6</v>
      </c>
      <c r="AR59" s="329">
        <v>63.3</v>
      </c>
    </row>
    <row r="60" spans="1:44" x14ac:dyDescent="0.15">
      <c r="A60" s="259"/>
      <c r="AK60" s="330"/>
      <c r="AL60" s="331" t="s">
        <v>549</v>
      </c>
      <c r="AM60" s="332">
        <v>1224298</v>
      </c>
      <c r="AN60" s="333">
        <v>85717</v>
      </c>
      <c r="AO60" s="334">
        <v>76.900000000000006</v>
      </c>
      <c r="AP60" s="335">
        <v>43989</v>
      </c>
      <c r="AQ60" s="336">
        <v>-4.3</v>
      </c>
      <c r="AR60" s="337">
        <v>81.2</v>
      </c>
    </row>
    <row r="61" spans="1:44" x14ac:dyDescent="0.15">
      <c r="A61" s="259"/>
      <c r="AK61" s="315" t="s">
        <v>554</v>
      </c>
      <c r="AL61" s="338"/>
      <c r="AM61" s="324">
        <v>1249183</v>
      </c>
      <c r="AN61" s="325">
        <v>86072</v>
      </c>
      <c r="AO61" s="326">
        <v>27.8</v>
      </c>
      <c r="AP61" s="327">
        <v>97127</v>
      </c>
      <c r="AQ61" s="339">
        <v>2.9</v>
      </c>
      <c r="AR61" s="329">
        <v>24.9</v>
      </c>
    </row>
    <row r="62" spans="1:44" x14ac:dyDescent="0.15">
      <c r="A62" s="259"/>
      <c r="AK62" s="330"/>
      <c r="AL62" s="331" t="s">
        <v>549</v>
      </c>
      <c r="AM62" s="332">
        <v>859373</v>
      </c>
      <c r="AN62" s="333">
        <v>59215</v>
      </c>
      <c r="AO62" s="334">
        <v>47.1</v>
      </c>
      <c r="AP62" s="335">
        <v>49871</v>
      </c>
      <c r="AQ62" s="336">
        <v>-0.7</v>
      </c>
      <c r="AR62" s="337">
        <v>47.8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rPYVhDe16ACPoYp0+ZoGufRWGNEEmVwVbLQJsPCaf6XNrHSma6GOIB0QitT9M9w76sfDGLdWYzrfp/d8y9JKVw==" saltValue="4qyzJ8fIWhEZBEAKgXNX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556</v>
      </c>
    </row>
    <row r="121" spans="125:125" ht="13.5" hidden="1" customHeight="1" x14ac:dyDescent="0.15">
      <c r="DU121" s="253"/>
    </row>
  </sheetData>
  <sheetProtection algorithmName="SHA-512" hashValue="KF48X6suC9oJsoXi5m8jSZDg/KZCwA3awV59wALox02FhTCIjexMaMgAT4RVh2Ei5smW5wk8j2/4uymlqikftg==" saltValue="BbqsZvyVhCIkeYTDfqYtuA==" spinCount="100000" sheet="1" objects="1" scenarios="1"/>
  <dataConsolidate/>
  <phoneticPr fontId="2"/>
  <printOptions horizontalCentered="1" verticalCentered="1"/>
  <pageMargins left="0" right="0" top="0.19685039370078741" bottom="0" header="0.39370078740157483" footer="0"/>
  <pageSetup paperSize="8" scale="56"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557</v>
      </c>
    </row>
  </sheetData>
  <sheetProtection algorithmName="SHA-512" hashValue="RYoXSh+n64f70mONovoKlFXfBmEf1ZyXTngzH6xeE0QwX2H+mBbP5eeIDUjLPbs8/1bkA+/AeM1K1/NnxgnVOQ==" saltValue="Zov5vPtZHvh6duhanlW8rQ==" spinCount="100000" sheet="1" objects="1" scenarios="1"/>
  <dataConsolidate/>
  <phoneticPr fontId="2"/>
  <printOptions horizontalCentered="1" verticalCentered="1"/>
  <pageMargins left="0" right="0" top="0.19685039370078741" bottom="0" header="0.39370078740157483" footer="0"/>
  <pageSetup paperSize="8" scale="56"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8" t="s">
        <v>3</v>
      </c>
      <c r="D47" s="1128"/>
      <c r="E47" s="1129"/>
      <c r="F47" s="11">
        <v>16.38</v>
      </c>
      <c r="G47" s="12">
        <v>17.39</v>
      </c>
      <c r="H47" s="12">
        <v>16.89</v>
      </c>
      <c r="I47" s="12">
        <v>15.91</v>
      </c>
      <c r="J47" s="13">
        <v>21.63</v>
      </c>
    </row>
    <row r="48" spans="2:10" ht="57.75" customHeight="1" x14ac:dyDescent="0.15">
      <c r="B48" s="14"/>
      <c r="C48" s="1130" t="s">
        <v>4</v>
      </c>
      <c r="D48" s="1130"/>
      <c r="E48" s="1131"/>
      <c r="F48" s="15">
        <v>1.95</v>
      </c>
      <c r="G48" s="16">
        <v>2.52</v>
      </c>
      <c r="H48" s="16">
        <v>1.94</v>
      </c>
      <c r="I48" s="16">
        <v>1.18</v>
      </c>
      <c r="J48" s="17">
        <v>0.93</v>
      </c>
    </row>
    <row r="49" spans="2:10" ht="57.75" customHeight="1" thickBot="1" x14ac:dyDescent="0.2">
      <c r="B49" s="18"/>
      <c r="C49" s="1132" t="s">
        <v>5</v>
      </c>
      <c r="D49" s="1132"/>
      <c r="E49" s="1133"/>
      <c r="F49" s="19" t="s">
        <v>563</v>
      </c>
      <c r="G49" s="20">
        <v>1.89</v>
      </c>
      <c r="H49" s="20" t="s">
        <v>564</v>
      </c>
      <c r="I49" s="20" t="s">
        <v>565</v>
      </c>
      <c r="J49" s="21">
        <v>5.0999999999999996</v>
      </c>
    </row>
    <row r="50" spans="2:10" x14ac:dyDescent="0.15"/>
  </sheetData>
  <sheetProtection algorithmName="SHA-512" hashValue="MCW1wpwEzCCPVQl9JOtP0XRBP63yTOIXUqpoJqhIRONyazmIzRiB7pMoiGdo2JMzGNq2Amr+bOBahZDB9RijWQ==" saltValue="lFNQdlPyoCiQoI+tcd0k7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8"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2024-03-18T03:40:46Z</cp:lastPrinted>
  <dcterms:created xsi:type="dcterms:W3CDTF">2024-02-05T03:36:30Z</dcterms:created>
  <dcterms:modified xsi:type="dcterms:W3CDTF">2024-03-22T06:32:28Z</dcterms:modified>
  <cp:category/>
</cp:coreProperties>
</file>