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CA27E6DF-CD68-4A64-A41E-D04C283A1AE7}" xr6:coauthVersionLast="47" xr6:coauthVersionMax="47" xr10:uidLastSave="{00000000-0000-0000-0000-000000000000}"/>
  <bookViews>
    <workbookView xWindow="-120" yWindow="-16320" windowWidth="29040" windowHeight="15840" tabRatio="90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<sst xmlns="http://schemas.openxmlformats.org/spreadsheetml/2006/main" count="1080" uniqueCount="599">
  <si>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</si>
  <si>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</si>
  <si>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</si>
  <si>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</si>
  <si>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</si>
  <si>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</si>
  <si>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</si>
  <si>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</si>
  <si>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</si>
  <si>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</si>
  <si>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</si>
  <si>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</si>
  <si>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</si>
  <si>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</si>
  <si>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</si>
  <si>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</si>
  <si>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</si>
  <si>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</si>
  <si>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</si>
  <si>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</si>
  <si>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</si>
  <si>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</si>
  <si>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</si>
  <si>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</si>
  <si>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</si>
  <si>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</si>
  <si>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</si>
  <si>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</si>
  <si>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</si>
  <si>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</si>
  <si>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</si>
  <si>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</si>
  <si>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</si>
  <si>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</si>
  <si>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</si>
  <si>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</si>
  <si>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</si>
  <si>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</si>
  <si>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</si>
  <si>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</si>
  <si>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</si>
  <si>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</si>
  <si>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</si>
  <si>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</si>
  <si>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</si>
  <si>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</si>
  <si>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</si>
  <si>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</si>
  <si>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</si>
  <si>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</si>
  <si>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</si>
  <si>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</si>
  <si>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</si>
  <si>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</si>
  <si>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</si>
  <si>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</si>
  <si>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</si>
  <si>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</si>
  <si>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</si>
  <si>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</si>
  <si>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</si>
  <si>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</si>
  <si>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</si>
  <si>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</si>
  <si>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</si>
  <si>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</si>
  <si>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</si>
  <si>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</si>
  <si>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</si>
  <si>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</si>
  <si>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</si>
  <si>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</si>
  <si>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</si>
  <si>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</si>
  <si>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</si>
  <si>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</si>
  <si>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</si>
  <si>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</si>
  <si>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</si>
  <si>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</si>
  <si>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</si>
  <si>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</si>
  <si>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</si>
  <si>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</si>
  <si>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</si>
  <si>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</si>
  <si>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</si>
  <si>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</si>
  <si>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</si>
  <si>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</si>
  <si>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</si>
  <si>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</si>
  <si>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</si>
  <si>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</si>
  <si>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</si>
  <si>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</si>
  <si>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</si>
  <si>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</si>
  <si>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</si>
  <si>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東彼杵町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</si>
  <si>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</si>
  <si>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</si>
  <si>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</si>
  <si>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</si>
  <si>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</si>
  <si>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</si>
  <si>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</si>
  <si>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</si>
  <si>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</si>
  <si>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</si>
  <si>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</si>
  <si>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</si>
  <si>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</si>
  <si>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</si>
  <si>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</si>
  <si>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</si>
  <si>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</si>
  <si>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</si>
  <si>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</si>
  <si>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</si>
  <si>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</si>
  <si>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</si>
  <si>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</si>
  <si>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</si>
  <si>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</si>
  <si>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</si>
  <si>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</si>
  <si>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</si>
  <si>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</si>
  <si>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</si>
  <si>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</si>
  <si>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</si>
  <si>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</si>
  <si>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</si>
  <si>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</si>
  <si>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</si>
  <si>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</si>
  <si>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</si>
  <si>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</si>
  <si>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</si>
  <si>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</si>
  <si>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</si>
  <si>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</si>
  <si>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</si>
  <si>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</si>
  <si>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</si>
  <si>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</si>
  <si>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</si>
  <si>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</si>
  <si>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</si>
  <si>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</si>
  <si>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</si>
  <si>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</si>
  <si>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</si>
  <si>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</si>
  <si>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</si>
  <si>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</si>
  <si>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</si>
  <si>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</si>
  <si>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</si>
  <si>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</si>
  <si>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</si>
  <si>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</si>
  <si>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</si>
  <si>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</si>
  <si>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</si>
  <si>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</si>
  <si>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</si>
  <si>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</si>
  <si>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</si>
  <si>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</si>
  <si>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</si>
  <si>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</si>
  <si>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</si>
  <si>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</si>
  <si>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</si>
  <si>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</si>
  <si>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</si>
  <si>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</si>
  <si>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</si>
  <si>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</si>
  <si>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</si>
  <si>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</si>
  <si>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</si>
  <si>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</si>
  <si>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</si>
  <si>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</si>
  <si>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</si>
  <si>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</si>
  <si>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</si>
  <si>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</si>
  <si>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</si>
  <si>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</si>
  <si>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</si>
  <si>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</si>
  <si>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</si>
  <si>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</si>
  <si>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</si>
  <si>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</si>
  <si>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</si>
  <si>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</si>
  <si>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</si>
  <si>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</si>
  <si>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</si>
  <si>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</si>
  <si>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</si>
  <si>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</si>
  <si>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</si>
  <si>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</si>
  <si>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</si>
  <si>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</si>
  <si>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</si>
  <si>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</si>
  <si>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</si>
  <si>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</si>
  <si>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</si>
  <si>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</si>
  <si>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</si>
  <si>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長崎県東彼杵町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</si>
  <si>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</si>
  <si>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</si>
  <si>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</si>
  <si>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</si>
  <si>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</si>
  <si>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</si>
  <si>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</si>
  <si>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</si>
  <si>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</si>
  <si>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</si>
  <si>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</si>
  <si>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</si>
  <si>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</si>
  <si>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</si>
  <si>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</si>
  <si>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</si>
  <si>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</si>
  <si>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</si>
  <si>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</si>
  <si>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</si>
  <si>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</si>
  <si>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</si>
  <si>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</si>
  <si>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</si>
  <si>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</si>
  <si>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</si>
  <si>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</si>
  <si>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</si>
  <si>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</si>
  <si>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</si>
  <si>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</si>
  <si>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</si>
  <si>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</si>
  <si>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</si>
  <si>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</si>
  <si>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</si>
  <si>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</si>
  <si>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</si>
  <si>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</si>
  <si>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</si>
  <si>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</si>
  <si>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</si>
  <si>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</si>
  <si>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</si>
  <si>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</si>
  <si>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</si>
  <si>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</si>
  <si>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</si>
  <si>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</si>
  <si>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</si>
  <si>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</si>
  <si>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</si>
  <si>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</si>
  <si>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</si>
  <si>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</si>
  <si>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</si>
  <si>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</si>
  <si>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</si>
  <si>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</si>
  <si>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</si>
  <si>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</si>
  <si>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</si>
  <si>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</si>
  <si>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</si>
  <si>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</si>
  <si>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</si>
  <si>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</si>
  <si>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</si>
  <si>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</si>
  <si>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</si>
  <si>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</si>
  <si>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</si>
  <si>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</si>
  <si>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</si>
  <si>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</si>
  <si>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</si>
  <si>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</si>
  <si>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</si>
  <si>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</si>
  <si>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</si>
  <si>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</si>
  <si>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</si>
  <si>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</si>
  <si>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</si>
  <si>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</si>
  <si>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</si>
  <si>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</si>
  <si>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</si>
  <si>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</si>
  <si>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</si>
  <si>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</si>
  <si>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</si>
  <si>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</si>
  <si>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</si>
  <si>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</si>
  <si>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</si>
  <si>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</si>
  <si>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</si>
  <si>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</si>
  <si>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</si>
  <si>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</si>
  <si>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</si>
  <si>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</si>
  <si>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</si>
  <si>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</si>
  <si>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</si>
  <si>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</si>
  <si>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</si>
  <si>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</si>
  <si>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</si>
  <si>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</si>
  <si>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</si>
  <si>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</si>
  <si>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</si>
  <si>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</si>
  <si>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</si>
  <si>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</si>
  <si>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</si>
  <si>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</si>
  <si>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</si>
  <si>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</si>
  <si>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</si>
  <si>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</si>
  <si>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</si>
  <si>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</si>
  <si>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</si>
  <si>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</si>
  <si>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</si>
  <si>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</si>
  <si>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</si>
  <si>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</si>
  <si>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</si>
  <si>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</si>
  <si>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</si>
  <si>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</si>
  <si>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</si>
  <si>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</si>
  <si>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</si>
  <si>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</si>
  <si>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</si>
  <si>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</si>
  <si>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</si>
  <si>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</si>
  <si>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</si>
  <si>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</si>
  <si>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</si>
  <si>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</si>
  <si>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</si>
  <si>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</si>
  <si>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</si>
  <si>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</si>
  <si>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</si>
  <si>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</si>
  <si>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長崎県東彼杵町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</si>
  <si>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</si>
  <si>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</si>
  <si>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</si>
  <si>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</si>
  <si>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</si>
  <si>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</si>
  <si>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</si>
  <si>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</si>
  <si>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</si>
  <si>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</si>
  <si>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</si>
  <si>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</si>
  <si>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</si>
  <si>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</si>
  <si>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</si>
  <si>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</si>
  <si>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</si>
  <si>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</si>
  <si>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</si>
  <si>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</si>
  <si>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公共用地等取得造成事業特別会計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</si>
  <si>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</si>
  <si>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</si>
  <si>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</si>
  <si>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</si>
  <si>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</si>
  <si>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</si>
  <si>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</si>
  <si>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</si>
  <si>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</si>
  <si>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</si>
  <si>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</si>
  <si>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</si>
  <si>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</si>
  <si>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</si>
  <si>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</si>
  <si>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</si>
  <si>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</si>
  <si>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</si>
  <si>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</si>
  <si>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</si>
  <si>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</si>
  <si>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</si>
  <si>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</si>
  <si>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</si>
  <si>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</si>
  <si>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</si>
  <si>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</si>
  <si>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</si>
  <si>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</si>
  <si>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</si>
  <si>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</si>
  <si>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</si>
  <si>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</si>
  <si>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</si>
  <si>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</si>
  <si>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</si>
  <si>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</si>
  <si>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</si>
  <si>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</si>
  <si>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</si>
  <si>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</si>
  <si>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</si>
  <si>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</si>
  <si>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</si>
  <si>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</si>
  <si>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</si>
  <si>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</si>
  <si>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</si>
  <si>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</si>
  <si>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</si>
  <si>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</si>
  <si>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</si>
  <si>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</si>
  <si>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</si>
  <si>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</si>
  <si>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</si>
  <si>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</si>
  <si>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</si>
  <si>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</si>
  <si>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</si>
  <si>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</si>
  <si>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</si>
  <si>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</si>
  <si>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</si>
  <si>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</si>
  <si>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</si>
  <si>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</si>
  <si>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</si>
  <si>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</si>
  <si>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</si>
  <si>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</si>
  <si>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</si>
  <si>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</si>
  <si>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</si>
  <si>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</si>
  <si>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</si>
  <si>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</si>
  <si>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</si>
  <si>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</si>
  <si>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</si>
  <si>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</si>
  <si>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</si>
  <si>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</si>
  <si>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</si>
  <si>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</si>
  <si>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</si>
  <si>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</si>
  <si>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</si>
  <si>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</si>
  <si>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</si>
  <si>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</si>
  <si>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</si>
  <si>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</si>
  <si>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</si>
  <si>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</si>
  <si>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</si>
  <si>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</si>
  <si>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</si>
  <si>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</si>
  <si>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</si>
  <si>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</si>
  <si>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</si>
  <si>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</si>
  <si>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</si>
  <si>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</si>
  <si>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</si>
  <si>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</si>
  <si>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</si>
  <si>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</si>
  <si>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</si>
  <si>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</si>
  <si>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</si>
  <si>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</si>
  <si>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</si>
  <si>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</si>
  <si>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</si>
  <si>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</si>
  <si>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</si>
  <si>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</si>
  <si>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</si>
  <si>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</si>
  <si>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</si>
  <si>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</si>
  <si>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</si>
  <si>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</si>
  <si>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</si>
  <si>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</si>
  <si>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</si>
  <si>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</si>
  <si>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</si>
  <si>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</si>
  <si>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</si>
  <si>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</si>
  <si>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</si>
  <si>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</si>
  <si>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</si>
  <si>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</si>
  <si>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</si>
  <si>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</si>
  <si>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</si>
  <si>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</si>
  <si>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</si>
  <si>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</si>
  <si>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</si>
  <si>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</si>
  <si>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</si>
  <si>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</si>
  <si>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</si>
  <si>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</si>
  <si>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</si>
  <si>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</si>
  <si>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</si>
  <si>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</si>
  <si>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</si>
  <si>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</si>
  <si>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</si>
  <si>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</si>
  <si>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</si>
  <si>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</si>
  <si>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</si>
  <si>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</si>
  <si>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</si>
  <si>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</si>
  <si>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</si>
  <si>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</si>
  <si>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</si>
  <si>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</si>
  <si>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</si>
  <si>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</si>
  <si>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0.35</t>
  </si>
  <si>
    <t>水道事業会計</t>
  </si>
  <si>
    <t>一般会計</t>
  </si>
  <si>
    <t>公共下水道事業会計</t>
  </si>
  <si>
    <t>介護保険事業特別会計</t>
  </si>
  <si>
    <t>国民健康保険事業特別会計</t>
  </si>
  <si>
    <t>後期高齢者医療特別会計</t>
  </si>
  <si>
    <t>農業集落排水事業特別会計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</si>
  <si>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</si>
  <si>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</si>
  <si>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</si>
  <si>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</si>
  <si>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</si>
  <si>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</si>
  <si>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</si>
  <si>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</si>
  <si>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</si>
  <si>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ふるさと創生事業基金</t>
    <rPh sb="4" eb="8">
      <t>ソウセイジギョウ</t>
    </rPh>
    <rPh sb="8" eb="10">
      <t>キキン</t>
    </rPh>
    <phoneticPr fontId="5"/>
  </si>
  <si>
    <t>庁舎整備基金</t>
    <rPh sb="0" eb="2">
      <t>チョウシャ</t>
    </rPh>
    <rPh sb="2" eb="4">
      <t>セイビ</t>
    </rPh>
    <rPh sb="4" eb="6">
      <t>キキン</t>
    </rPh>
    <phoneticPr fontId="5"/>
  </si>
  <si>
    <t>教育文化施設整備基金</t>
    <rPh sb="0" eb="2">
      <t>キョウイク</t>
    </rPh>
    <rPh sb="2" eb="4">
      <t>ブンカ</t>
    </rPh>
    <rPh sb="4" eb="6">
      <t>シセツ</t>
    </rPh>
    <rPh sb="6" eb="8">
      <t>セイビ</t>
    </rPh>
    <rPh sb="8" eb="10">
      <t>キキン</t>
    </rPh>
    <phoneticPr fontId="5"/>
  </si>
  <si>
    <t>下水道事業基金</t>
    <rPh sb="0" eb="7">
      <t>ゲスイドウジギョウキキン</t>
    </rPh>
    <phoneticPr fontId="5"/>
  </si>
  <si>
    <t>地域福祉基金</t>
    <rPh sb="0" eb="6">
      <t>チイキフクシキキン</t>
    </rPh>
    <phoneticPr fontId="5"/>
  </si>
  <si>
    <t>-</t>
    <phoneticPr fontId="2"/>
  </si>
  <si>
    <t>長崎県林業公社</t>
    <phoneticPr fontId="2"/>
  </si>
  <si>
    <t>○</t>
    <phoneticPr fontId="2"/>
  </si>
  <si>
    <t>東彼地区保健福祉組合（一般会計）</t>
    <rPh sb="0" eb="1">
      <t>トウ</t>
    </rPh>
    <rPh sb="1" eb="2">
      <t>ヒ</t>
    </rPh>
    <rPh sb="2" eb="4">
      <t>チク</t>
    </rPh>
    <rPh sb="4" eb="6">
      <t>ホケン</t>
    </rPh>
    <rPh sb="6" eb="8">
      <t>フクシ</t>
    </rPh>
    <rPh sb="8" eb="10">
      <t>クミアイ</t>
    </rPh>
    <rPh sb="11" eb="13">
      <t>イッパン</t>
    </rPh>
    <rPh sb="13" eb="15">
      <t>カイケイ</t>
    </rPh>
    <phoneticPr fontId="2"/>
  </si>
  <si>
    <t>東彼地区保健福祉組合（介護サービス事業会計）</t>
    <rPh sb="0" eb="1">
      <t>トウ</t>
    </rPh>
    <rPh sb="1" eb="2">
      <t>ヒ</t>
    </rPh>
    <rPh sb="2" eb="4">
      <t>チク</t>
    </rPh>
    <rPh sb="4" eb="6">
      <t>ホケン</t>
    </rPh>
    <rPh sb="6" eb="8">
      <t>フクシ</t>
    </rPh>
    <rPh sb="8" eb="10">
      <t>クミアイ</t>
    </rPh>
    <rPh sb="11" eb="13">
      <t>カイゴ</t>
    </rPh>
    <rPh sb="17" eb="19">
      <t>ジギョウ</t>
    </rPh>
    <rPh sb="19" eb="21">
      <t>カイケイ</t>
    </rPh>
    <phoneticPr fontId="2"/>
  </si>
  <si>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2"/>
  </si>
  <si>
    <t>長崎県後期高齢者広域連合（後期高齢者医療特別会計）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</si>
  <si>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</si>
  <si>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長崎県市町村総合事務組合（市町村会館管理業務特別会計）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ギョウム</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</si>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</sst>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196914</c:v>
                </c:pt>
                <c:pt idx="4">
                  <c:v>204757</c:v>
                </c:pt>
              </c:numCache>
            </c:numRef>
          </c:val>
          <c:smooth val="0"/>
          <c:extLst>
            <c:ext xmlns:c16="http://schemas.microsoft.com/office/drawing/2014/chart" uri="{C3380CC4-5D6E-409C-BE32-E72D297353CC}">
              <c16:uniqueId val="{00000000-C890-4B68-8600-8545E4A2FC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69565</c:v>
                </c:pt>
                <c:pt idx="1">
                  <c:v>54987</c:v>
                </c:pt>
                <c:pt idx="2">
                  <c:v>66816</c:v>
                </c:pt>
                <c:pt idx="3">
                  <c:v>111863</c:v>
                </c:pt>
                <c:pt idx="4">
                  <c:v>98502</c:v>
                </c:pt>
              </c:numCache>
            </c:numRef>
          </c:val>
          <c:smooth val="0"/>
          <c:extLst>
            <c:ext xmlns:c16="http://schemas.microsoft.com/office/drawing/2014/chart" uri="{C3380CC4-5D6E-409C-BE32-E72D297353CC}">
              <c16:uniqueId val="{00000001-C890-4B68-8600-8545E4A2FC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3.63</c:v>
                </c:pt>
                <c:pt idx="1">
                  <c:v>4.57</c:v>
                </c:pt>
                <c:pt idx="2">
                  <c:v>4.7</c:v>
                </c:pt>
                <c:pt idx="3">
                  <c:v>4</c:v>
                </c:pt>
                <c:pt idx="4">
                  <c:v>6.64</c:v>
                </c:pt>
              </c:numCache>
            </c:numRef>
          </c:val>
          <c:extLst>
            <c:ext xmlns:c16="http://schemas.microsoft.com/office/drawing/2014/chart" uri="{C3380CC4-5D6E-409C-BE32-E72D297353CC}">
              <c16:uniqueId val="{00000000-9FD7-4DE4-8547-E7C1E8A5DE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15.79</c:v>
                </c:pt>
                <c:pt idx="1">
                  <c:v>15.74</c:v>
                </c:pt>
                <c:pt idx="2">
                  <c:v>15.16</c:v>
                </c:pt>
                <c:pt idx="3">
                  <c:v>14.2</c:v>
                </c:pt>
                <c:pt idx="4">
                  <c:v>14.53</c:v>
                </c:pt>
              </c:numCache>
            </c:numRef>
          </c:val>
          <c:extLst>
            <c:ext xmlns:c16="http://schemas.microsoft.com/office/drawing/2014/chart" uri="{C3380CC4-5D6E-409C-BE32-E72D297353CC}">
              <c16:uniqueId val="{00000001-9FD7-4DE4-8547-E7C1E8A5DE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0.71</c:v>
                </c:pt>
                <c:pt idx="1">
                  <c:v>1.1200000000000001</c:v>
                </c:pt>
                <c:pt idx="2">
                  <c:v>0.34</c:v>
                </c:pt>
                <c:pt idx="3">
                  <c:v>-0.35</c:v>
                </c:pt>
                <c:pt idx="4">
                  <c:v>2.58</c:v>
                </c:pt>
              </c:numCache>
            </c:numRef>
          </c:val>
          <c:smooth val="0"/>
          <c:extLst>
            <c:ext xmlns:c16="http://schemas.microsoft.com/office/drawing/2014/chart" uri="{C3380CC4-5D6E-409C-BE32-E72D297353CC}">
              <c16:uniqueId val="{00000002-9FD7-4DE4-8547-E7C1E8A5DE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2.85</c:v>
                </c:pt>
                <c:pt idx="4">
                  <c:v>#N/A</c:v>
                </c:pt>
                <c:pt idx="5">
                  <c:v>0.01</c:v>
                </c:pt>
                <c:pt idx="6">
                  <c:v>#N/A</c:v>
                </c:pt>
                <c:pt idx="7">
                  <c:v>0</c:v>
                </c:pt>
                <c:pt idx="8">
                  <c:v>#N/A</c:v>
                </c:pt>
                <c:pt idx="9">
                  <c:v>0</c:v>
                </c:pt>
              </c:numCache>
            </c:numRef>
          </c:val>
          <c:extLst>
            <c:ext xmlns:c16="http://schemas.microsoft.com/office/drawing/2014/chart" uri="{C3380CC4-5D6E-409C-BE32-E72D297353CC}">
              <c16:uniqueId val="{00000000-7D89-4B54-8626-1D8344EB3A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89-4B54-8626-1D8344EB3A8B}"/>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2-7D89-4B54-8626-1D8344EB3A8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0.05</c:v>
                </c:pt>
                <c:pt idx="8">
                  <c:v>#N/A</c:v>
                </c:pt>
                <c:pt idx="9">
                  <c:v>0.03</c:v>
                </c:pt>
              </c:numCache>
            </c:numRef>
          </c:val>
          <c:extLst>
            <c:ext xmlns:c16="http://schemas.microsoft.com/office/drawing/2014/chart" uri="{C3380CC4-5D6E-409C-BE32-E72D297353CC}">
              <c16:uniqueId val="{00000003-7D89-4B54-8626-1D8344EB3A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0.05</c:v>
                </c:pt>
                <c:pt idx="8">
                  <c:v>#N/A</c:v>
                </c:pt>
                <c:pt idx="9">
                  <c:v>0.05</c:v>
                </c:pt>
              </c:numCache>
            </c:numRef>
          </c:val>
          <c:extLst>
            <c:ext xmlns:c16="http://schemas.microsoft.com/office/drawing/2014/chart" uri="{C3380CC4-5D6E-409C-BE32-E72D297353CC}">
              <c16:uniqueId val="{00000004-7D89-4B54-8626-1D8344EB3A8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1.1599999999999999</c:v>
                </c:pt>
                <c:pt idx="2">
                  <c:v>#N/A</c:v>
                </c:pt>
                <c:pt idx="3">
                  <c:v>0.84</c:v>
                </c:pt>
                <c:pt idx="4">
                  <c:v>#N/A</c:v>
                </c:pt>
                <c:pt idx="5">
                  <c:v>1.1599999999999999</c:v>
                </c:pt>
                <c:pt idx="6">
                  <c:v>#N/A</c:v>
                </c:pt>
                <c:pt idx="7">
                  <c:v>0.57999999999999996</c:v>
                </c:pt>
                <c:pt idx="8">
                  <c:v>#N/A</c:v>
                </c:pt>
                <c:pt idx="9">
                  <c:v>1.02</c:v>
                </c:pt>
              </c:numCache>
            </c:numRef>
          </c:val>
          <c:extLst>
            <c:ext xmlns:c16="http://schemas.microsoft.com/office/drawing/2014/chart" uri="{C3380CC4-5D6E-409C-BE32-E72D297353CC}">
              <c16:uniqueId val="{00000005-7D89-4B54-8626-1D8344EB3A8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0.14000000000000001</c:v>
                </c:pt>
                <c:pt idx="4">
                  <c:v>#N/A</c:v>
                </c:pt>
                <c:pt idx="5">
                  <c:v>0.28000000000000003</c:v>
                </c:pt>
                <c:pt idx="6">
                  <c:v>#N/A</c:v>
                </c:pt>
                <c:pt idx="7">
                  <c:v>0.5</c:v>
                </c:pt>
                <c:pt idx="8">
                  <c:v>#N/A</c:v>
                </c:pt>
                <c:pt idx="9">
                  <c:v>1.26</c:v>
                </c:pt>
              </c:numCache>
            </c:numRef>
          </c:val>
          <c:extLst>
            <c:ext xmlns:c16="http://schemas.microsoft.com/office/drawing/2014/chart" uri="{C3380CC4-5D6E-409C-BE32-E72D297353CC}">
              <c16:uniqueId val="{00000006-7D89-4B54-8626-1D8344EB3A8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1.08</c:v>
                </c:pt>
                <c:pt idx="6">
                  <c:v>#N/A</c:v>
                </c:pt>
                <c:pt idx="7">
                  <c:v>1.85</c:v>
                </c:pt>
                <c:pt idx="8">
                  <c:v>#N/A</c:v>
                </c:pt>
                <c:pt idx="9">
                  <c:v>2.57</c:v>
                </c:pt>
              </c:numCache>
            </c:numRef>
          </c:val>
          <c:extLst>
            <c:ext xmlns:c16="http://schemas.microsoft.com/office/drawing/2014/chart" uri="{C3380CC4-5D6E-409C-BE32-E72D297353CC}">
              <c16:uniqueId val="{00000007-7D89-4B54-8626-1D8344EB3A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3.62</c:v>
                </c:pt>
                <c:pt idx="2">
                  <c:v>#N/A</c:v>
                </c:pt>
                <c:pt idx="3">
                  <c:v>4.5599999999999996</c:v>
                </c:pt>
                <c:pt idx="4">
                  <c:v>#N/A</c:v>
                </c:pt>
                <c:pt idx="5">
                  <c:v>4.68</c:v>
                </c:pt>
                <c:pt idx="6">
                  <c:v>#N/A</c:v>
                </c:pt>
                <c:pt idx="7">
                  <c:v>3.98</c:v>
                </c:pt>
                <c:pt idx="8">
                  <c:v>#N/A</c:v>
                </c:pt>
                <c:pt idx="9">
                  <c:v>6.63</c:v>
                </c:pt>
              </c:numCache>
            </c:numRef>
          </c:val>
          <c:extLst>
            <c:ext xmlns:c16="http://schemas.microsoft.com/office/drawing/2014/chart" uri="{C3380CC4-5D6E-409C-BE32-E72D297353CC}">
              <c16:uniqueId val="{00000008-7D89-4B54-8626-1D8344EB3A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4.9400000000000004</c:v>
                </c:pt>
                <c:pt idx="2">
                  <c:v>#N/A</c:v>
                </c:pt>
                <c:pt idx="3">
                  <c:v>4.3600000000000003</c:v>
                </c:pt>
                <c:pt idx="4">
                  <c:v>#N/A</c:v>
                </c:pt>
                <c:pt idx="5">
                  <c:v>8.67</c:v>
                </c:pt>
                <c:pt idx="6">
                  <c:v>#N/A</c:v>
                </c:pt>
                <c:pt idx="7">
                  <c:v>9.02</c:v>
                </c:pt>
                <c:pt idx="8">
                  <c:v>#N/A</c:v>
                </c:pt>
                <c:pt idx="9">
                  <c:v>10.39</c:v>
                </c:pt>
              </c:numCache>
            </c:numRef>
          </c:val>
          <c:extLst>
            <c:ext xmlns:c16="http://schemas.microsoft.com/office/drawing/2014/chart" uri="{C3380CC4-5D6E-409C-BE32-E72D297353CC}">
              <c16:uniqueId val="{00000009-7D89-4B54-8626-1D8344EB3A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478</c:v>
                </c:pt>
                <c:pt idx="5">
                  <c:v>482</c:v>
                </c:pt>
                <c:pt idx="8">
                  <c:v>450</c:v>
                </c:pt>
                <c:pt idx="11">
                  <c:v>423</c:v>
                </c:pt>
                <c:pt idx="14">
                  <c:v>417</c:v>
                </c:pt>
              </c:numCache>
            </c:numRef>
          </c:val>
          <c:extLst>
            <c:ext xmlns:c16="http://schemas.microsoft.com/office/drawing/2014/chart" uri="{C3380CC4-5D6E-409C-BE32-E72D297353CC}">
              <c16:uniqueId val="{00000000-97E5-4712-A7A3-83FB470C6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E5-4712-A7A3-83FB470C6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E5-4712-A7A3-83FB470C6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9</c:v>
                </c:pt>
                <c:pt idx="6">
                  <c:v>0</c:v>
                </c:pt>
                <c:pt idx="9">
                  <c:v>0</c:v>
                </c:pt>
                <c:pt idx="12">
                  <c:v>0</c:v>
                </c:pt>
              </c:numCache>
            </c:numRef>
          </c:val>
          <c:extLst>
            <c:ext xmlns:c16="http://schemas.microsoft.com/office/drawing/2014/chart" uri="{C3380CC4-5D6E-409C-BE32-E72D297353CC}">
              <c16:uniqueId val="{00000003-97E5-4712-A7A3-83FB470C6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c:v>
                </c:pt>
                <c:pt idx="3">
                  <c:v>169</c:v>
                </c:pt>
                <c:pt idx="6">
                  <c:v>175</c:v>
                </c:pt>
                <c:pt idx="9">
                  <c:v>169</c:v>
                </c:pt>
                <c:pt idx="12">
                  <c:v>155</c:v>
                </c:pt>
              </c:numCache>
            </c:numRef>
          </c:val>
          <c:extLst>
            <c:ext xmlns:c16="http://schemas.microsoft.com/office/drawing/2014/chart" uri="{C3380CC4-5D6E-409C-BE32-E72D297353CC}">
              <c16:uniqueId val="{00000004-97E5-4712-A7A3-83FB470C6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5-4712-A7A3-83FB470C6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E5-4712-A7A3-83FB470C6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595</c:v>
                </c:pt>
                <c:pt idx="3">
                  <c:v>565</c:v>
                </c:pt>
                <c:pt idx="6">
                  <c:v>526</c:v>
                </c:pt>
                <c:pt idx="9">
                  <c:v>513</c:v>
                </c:pt>
                <c:pt idx="12">
                  <c:v>488</c:v>
                </c:pt>
              </c:numCache>
            </c:numRef>
          </c:val>
          <c:extLst>
            <c:ext xmlns:c16="http://schemas.microsoft.com/office/drawing/2014/chart" uri="{C3380CC4-5D6E-409C-BE32-E72D297353CC}">
              <c16:uniqueId val="{00000007-97E5-4712-A7A3-83FB470C61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284</c:v>
                </c:pt>
                <c:pt idx="2">
                  <c:v>#N/A</c:v>
                </c:pt>
                <c:pt idx="3">
                  <c:v>#N/A</c:v>
                </c:pt>
                <c:pt idx="4">
                  <c:v>261</c:v>
                </c:pt>
                <c:pt idx="5">
                  <c:v>#N/A</c:v>
                </c:pt>
                <c:pt idx="6">
                  <c:v>#N/A</c:v>
                </c:pt>
                <c:pt idx="7">
                  <c:v>251</c:v>
                </c:pt>
                <c:pt idx="8">
                  <c:v>#N/A</c:v>
                </c:pt>
                <c:pt idx="9">
                  <c:v>#N/A</c:v>
                </c:pt>
                <c:pt idx="10">
                  <c:v>259</c:v>
                </c:pt>
                <c:pt idx="11">
                  <c:v>#N/A</c:v>
                </c:pt>
                <c:pt idx="12">
                  <c:v>#N/A</c:v>
                </c:pt>
                <c:pt idx="13">
                  <c:v>226</c:v>
                </c:pt>
                <c:pt idx="14">
                  <c:v>#N/A</c:v>
                </c:pt>
              </c:numCache>
            </c:numRef>
          </c:val>
          <c:smooth val="0"/>
          <c:extLst>
            <c:ext xmlns:c16="http://schemas.microsoft.com/office/drawing/2014/chart" uri="{C3380CC4-5D6E-409C-BE32-E72D297353CC}">
              <c16:uniqueId val="{00000008-97E5-4712-A7A3-83FB470C61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4924</c:v>
                </c:pt>
                <c:pt idx="5">
                  <c:v>4705</c:v>
                </c:pt>
                <c:pt idx="8">
                  <c:v>4512</c:v>
                </c:pt>
                <c:pt idx="11">
                  <c:v>4339</c:v>
                </c:pt>
                <c:pt idx="14">
                  <c:v>4225</c:v>
                </c:pt>
              </c:numCache>
            </c:numRef>
          </c:val>
          <c:extLst>
            <c:ext xmlns:c16="http://schemas.microsoft.com/office/drawing/2014/chart" uri="{C3380CC4-5D6E-409C-BE32-E72D297353CC}">
              <c16:uniqueId val="{00000000-DFE3-46AF-BB8C-4E2A3A7B1C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c:v>
                </c:pt>
                <c:pt idx="5">
                  <c:v>65</c:v>
                </c:pt>
                <c:pt idx="8">
                  <c:v>48</c:v>
                </c:pt>
                <c:pt idx="11">
                  <c:v>36</c:v>
                </c:pt>
                <c:pt idx="14">
                  <c:v>42</c:v>
                </c:pt>
              </c:numCache>
            </c:numRef>
          </c:val>
          <c:extLst>
            <c:ext xmlns:c16="http://schemas.microsoft.com/office/drawing/2014/chart" uri="{C3380CC4-5D6E-409C-BE32-E72D297353CC}">
              <c16:uniqueId val="{00000001-DFE3-46AF-BB8C-4E2A3A7B1C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2259</c:v>
                </c:pt>
                <c:pt idx="5">
                  <c:v>2428</c:v>
                </c:pt>
                <c:pt idx="8">
                  <c:v>2397</c:v>
                </c:pt>
                <c:pt idx="11">
                  <c:v>2602</c:v>
                </c:pt>
                <c:pt idx="14">
                  <c:v>2741</c:v>
                </c:pt>
              </c:numCache>
            </c:numRef>
          </c:val>
          <c:extLst>
            <c:ext xmlns:c16="http://schemas.microsoft.com/office/drawing/2014/chart" uri="{C3380CC4-5D6E-409C-BE32-E72D297353CC}">
              <c16:uniqueId val="{00000002-DFE3-46AF-BB8C-4E2A3A7B1C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E3-46AF-BB8C-4E2A3A7B1C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E3-46AF-BB8C-4E2A3A7B1C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2</c:v>
                </c:pt>
                <c:pt idx="6">
                  <c:v>12</c:v>
                </c:pt>
                <c:pt idx="9">
                  <c:v>2</c:v>
                </c:pt>
                <c:pt idx="12">
                  <c:v>2</c:v>
                </c:pt>
              </c:numCache>
            </c:numRef>
          </c:val>
          <c:extLst>
            <c:ext xmlns:c16="http://schemas.microsoft.com/office/drawing/2014/chart" uri="{C3380CC4-5D6E-409C-BE32-E72D297353CC}">
              <c16:uniqueId val="{00000005-DFE3-46AF-BB8C-4E2A3A7B1C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717</c:v>
                </c:pt>
                <c:pt idx="3">
                  <c:v>685</c:v>
                </c:pt>
                <c:pt idx="6">
                  <c:v>636</c:v>
                </c:pt>
                <c:pt idx="9">
                  <c:v>652</c:v>
                </c:pt>
                <c:pt idx="12">
                  <c:v>659</c:v>
                </c:pt>
              </c:numCache>
            </c:numRef>
          </c:val>
          <c:extLst>
            <c:ext xmlns:c16="http://schemas.microsoft.com/office/drawing/2014/chart" uri="{C3380CC4-5D6E-409C-BE32-E72D297353CC}">
              <c16:uniqueId val="{00000006-DFE3-46AF-BB8C-4E2A3A7B1C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1152</c:v>
                </c:pt>
                <c:pt idx="3">
                  <c:v>1131</c:v>
                </c:pt>
                <c:pt idx="6">
                  <c:v>1106</c:v>
                </c:pt>
                <c:pt idx="9">
                  <c:v>1008</c:v>
                </c:pt>
                <c:pt idx="12">
                  <c:v>908</c:v>
                </c:pt>
              </c:numCache>
            </c:numRef>
          </c:val>
          <c:extLst>
            <c:ext xmlns:c16="http://schemas.microsoft.com/office/drawing/2014/chart" uri="{C3380CC4-5D6E-409C-BE32-E72D297353CC}">
              <c16:uniqueId val="{00000007-DFE3-46AF-BB8C-4E2A3A7B1C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3043</c:v>
                </c:pt>
                <c:pt idx="3">
                  <c:v>3054</c:v>
                </c:pt>
                <c:pt idx="6">
                  <c:v>2893</c:v>
                </c:pt>
                <c:pt idx="9">
                  <c:v>2920</c:v>
                </c:pt>
                <c:pt idx="12">
                  <c:v>2587</c:v>
                </c:pt>
              </c:numCache>
            </c:numRef>
          </c:val>
          <c:extLst>
            <c:ext xmlns:c16="http://schemas.microsoft.com/office/drawing/2014/chart" uri="{C3380CC4-5D6E-409C-BE32-E72D297353CC}">
              <c16:uniqueId val="{00000008-DFE3-46AF-BB8C-4E2A3A7B1C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E3-46AF-BB8C-4E2A3A7B1C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4551</c:v>
                </c:pt>
                <c:pt idx="3">
                  <c:v>4275</c:v>
                </c:pt>
                <c:pt idx="6">
                  <c:v>3974</c:v>
                </c:pt>
                <c:pt idx="9">
                  <c:v>3819</c:v>
                </c:pt>
                <c:pt idx="12">
                  <c:v>3898</c:v>
                </c:pt>
              </c:numCache>
            </c:numRef>
          </c:val>
          <c:extLst>
            <c:ext xmlns:c16="http://schemas.microsoft.com/office/drawing/2014/chart" uri="{C3380CC4-5D6E-409C-BE32-E72D297353CC}">
              <c16:uniqueId val="{0000000A-DFE3-46AF-BB8C-4E2A3A7B1C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2195</c:v>
                </c:pt>
                <c:pt idx="2">
                  <c:v>#N/A</c:v>
                </c:pt>
                <c:pt idx="3">
                  <c:v>#N/A</c:v>
                </c:pt>
                <c:pt idx="4">
                  <c:v>1949</c:v>
                </c:pt>
                <c:pt idx="5">
                  <c:v>#N/A</c:v>
                </c:pt>
                <c:pt idx="6">
                  <c:v>#N/A</c:v>
                </c:pt>
                <c:pt idx="7">
                  <c:v>1664</c:v>
                </c:pt>
                <c:pt idx="8">
                  <c:v>#N/A</c:v>
                </c:pt>
                <c:pt idx="9">
                  <c:v>#N/A</c:v>
                </c:pt>
                <c:pt idx="10">
                  <c:v>1424</c:v>
                </c:pt>
                <c:pt idx="11">
                  <c:v>#N/A</c:v>
                </c:pt>
                <c:pt idx="12">
                  <c:v>#N/A</c:v>
                </c:pt>
                <c:pt idx="13">
                  <c:v>1045</c:v>
                </c:pt>
                <c:pt idx="14">
                  <c:v>#N/A</c:v>
                </c:pt>
              </c:numCache>
            </c:numRef>
          </c:val>
          <c:smooth val="0"/>
          <c:extLst>
            <c:ext xmlns:c16="http://schemas.microsoft.com/office/drawing/2014/chart" uri="{C3380CC4-5D6E-409C-BE32-E72D297353CC}">
              <c16:uniqueId val="{0000000B-DFE3-46AF-BB8C-4E2A3A7B1C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466</c:v>
                </c:pt>
                <c:pt idx="1">
                  <c:v>467</c:v>
                </c:pt>
                <c:pt idx="2">
                  <c:v>468</c:v>
                </c:pt>
              </c:numCache>
            </c:numRef>
          </c:val>
          <c:extLst>
            <c:ext xmlns:c16="http://schemas.microsoft.com/office/drawing/2014/chart" uri="{C3380CC4-5D6E-409C-BE32-E72D297353CC}">
              <c16:uniqueId val="{00000000-6BE2-4A0C-BC87-34FE4AC92F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196</c:v>
                </c:pt>
                <c:pt idx="1">
                  <c:v>196</c:v>
                </c:pt>
                <c:pt idx="2">
                  <c:v>216</c:v>
                </c:pt>
              </c:numCache>
            </c:numRef>
          </c:val>
          <c:extLst>
            <c:ext xmlns:c16="http://schemas.microsoft.com/office/drawing/2014/chart" uri="{C3380CC4-5D6E-409C-BE32-E72D297353CC}">
              <c16:uniqueId val="{00000001-6BE2-4A0C-BC87-34FE4AC92F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1152</c:v>
                </c:pt>
                <c:pt idx="1">
                  <c:v>1340</c:v>
                </c:pt>
                <c:pt idx="2">
                  <c:v>1483</c:v>
                </c:pt>
              </c:numCache>
            </c:numRef>
          </c:val>
          <c:extLst>
            <c:ext xmlns:c16="http://schemas.microsoft.com/office/drawing/2014/chart" uri="{C3380CC4-5D6E-409C-BE32-E72D297353CC}">
              <c16:uniqueId val="{00000002-6BE2-4A0C-BC87-34FE4AC92F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年度をピークに年々減少しているが、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長寿命化事業や公共施設等の老朽化等による更新事業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公共下水道事業会計の準元利償還金は高い水準で推移している。また、水道会計における更新事業に係る準元利償還金の増や、福祉組合のごみ処理施設更新に係る起債の償還開始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今後準元利償還金は増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額する可能性がある。さらに過疎対策事業債の借入増加による元利償還金の増額も見込まれる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。同時に算入公債費も順次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増額するが、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実質公債費比率は徐々に高くなる見込みであ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、繰上償還の実施や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余分な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新発債の抑制に努めていく。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を占めている一般会計の地方債残高は、新発債の抑制と繰上償還の実施により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着実に減少して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過疎対策事業債借入の増大により、今後増加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していくことが見込まれる。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を占めている公営企業債等繰入見込額は、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年度は減少しているが、管路整備事業が終了した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施設設備更新事業が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はじまり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、自主財源に乏しいこともあり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、将来負担額の増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要因となる見込みである。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基金積み立て増により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充当可能基金が増額している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今後、将来負担比率増となりそうな要因が見込まれるため、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計画的な事業実施により全体として大きく将来負担比率が増とならないよう配慮していく必要がある。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長崎県東彼杵町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浄化槽設置整備事業補助金や浄化槽維持管理補助金の財源として下水道事業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基金を活用したことにより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万円減となったが、ふるさと創生事業基金に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万円積み立てたことや、決算状況により庁舎整備基金に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ができた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、新たに過疎地域持続的発展特別事業基金を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立てることになり、基金全体で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長期的には、学校施設や公共施設の老朽化に伴う改修事業等の財源として充当していくことで減少傾向になる。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ふるさと創生事業基金：自然保護、スポーツ・保健活動、学習・文化活動、景観保全、歴史・伝統文化の保存、地域産業の育成等まちづくり推進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庁舎整備基金：庁舎の改修、新庁舎建設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教育文化施設整備基金：教育・文化・スポーツ・レクリエーション等の施設の整備、振興</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ふるさと創生事業基金：やすらぎの里遊具設置工事や、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持家奨励補助金や空き家活用促進奨励金、出産祝い金や育児報償金等まちづくり事業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万円を充当したが、ふるさと納税分を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庁舎整備基金：庁舎屋上キュービクル工事や、庁舎新館防水工事等の庁舎整備事業に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万円を充当したが、庁舎建て替えに向け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教育文化施設整備基金：新港グラウンド駐車場拡張工事や、校舎内部アスベスト庁舎業務委託料等の教育文化施設整備事業に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ふるさと創生事業基金：まちづくり事業推進のため積み立てを行っていく。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建て替え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が検討されているため、可能な限り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教育文化施設整備基金：老朽化している学校施設・文化施設・給食センター等の改修事業等に備え積み立てを行っていく。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下水道事業基金：下水道事業、浄化槽設置及び維持管理補助事業を継続実施していくため、積み立てを行っていく。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厳しい財政状況であるため、積み立て額は決算見込みによりその都度判断していく。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利子加蓄及び運用益による増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万円及び利子加蓄による増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過疎対策事業債の借り入れにより、今後地方債残高が増大する見込みである。実質公債比率が増加する状況に応じて、一般会計地方債の繰り上げ償還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等に基金を活用することに備え、決算状況に応じた積み立てを行う。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7,556
7,501
74.29
6,597,927
6,296,099
213,741
3,218,286
3,897,621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税収は数年ぶりに上昇したものの、人口減少や、全国平均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を上回る高齢化率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に加え、町内に中心となる産業がないこと等により、財政基盤が弱く、類似団体平均をかろうじて上回っている状況である。組織の見直しや歳出削減を図るとともに、地方税の徴収強化に取り組み、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まで類似団体と比較すると人件費・公債費は低く、扶助費・補助費等・その他が高いことが特徴だったが、本年も同様の状態になり、特に補助費等はその差が大きくなった。人件費は類似団体より職員数が少ないことが影響し、扶助費では、保育所の認定こども園化などにより経費が嵩んでいることが、補助費等では、新設補助事業の増大が、その他では特別会計への繰出金が大きく影響している。経済状況の回復等を見ながら、補助事業の廃止や見直しによる歳出削減や、料金改定等によって公営企業の普通会計への依存度を下げ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10414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74350"/>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32258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7435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3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7569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人当たりの人件費・物件費等の決算額は年々増加傾向で、主な要因としては人口減少による影響が大きいが、令和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年度は職員増（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たことも人件費増の要因としてあげられる。また、東彼杵町公共施設長寿命化計画策定や公共施設等総合管理計画改定に関する経費増大などに加え、給食会計が独自会計から一般会計へと加わり、食材費等皆増により物件費が増となった。今後も定員計画に基づき適正な職員数を維持し、物件費の経常的なものについての削減努力を行う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164902</xdr:rowOff>
    </xdr:from>
    <xdr:to>
      <xdr:col>23</xdr:col>
      <xdr:colOff>133350</xdr:colOff>
      <xdr:row>81</xdr:row>
      <xdr:rowOff>46465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80902"/>
          <a:ext cx="8382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114801</xdr:rowOff>
    </xdr:from>
    <xdr:to>
      <xdr:col>19</xdr:col>
      <xdr:colOff>133350</xdr:colOff>
      <xdr:row>80</xdr:row>
      <xdr:rowOff>164902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3080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97027</xdr:rowOff>
    </xdr:from>
    <xdr:to>
      <xdr:col>15</xdr:col>
      <xdr:colOff>82550</xdr:colOff>
      <xdr:row>80</xdr:row>
      <xdr:rowOff>114801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13027"/>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68307</xdr:rowOff>
    </xdr:from>
    <xdr:to>
      <xdr:col>15</xdr:col>
      <xdr:colOff>133350</xdr:colOff>
      <xdr:row>81</xdr:row>
      <xdr:rowOff>169907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95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154684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0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51605</xdr:rowOff>
    </xdr:from>
    <xdr:to>
      <xdr:col>11</xdr:col>
      <xdr:colOff>31750</xdr:colOff>
      <xdr:row>80</xdr:row>
      <xdr:rowOff>97027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67605"/>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16782</xdr:rowOff>
    </xdr:from>
    <xdr:to>
      <xdr:col>11</xdr:col>
      <xdr:colOff>82550</xdr:colOff>
      <xdr:row>81</xdr:row>
      <xdr:rowOff>118382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90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103159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9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1181</xdr:rowOff>
    </xdr:from>
    <xdr:to>
      <xdr:col>7</xdr:col>
      <xdr:colOff>31750</xdr:colOff>
      <xdr:row>81</xdr:row>
      <xdr:rowOff>102781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8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87558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7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167115</xdr:rowOff>
    </xdr:from>
    <xdr:to>
      <xdr:col>23</xdr:col>
      <xdr:colOff>184150</xdr:colOff>
      <xdr:row>81</xdr:row>
      <xdr:rowOff>97265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88392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0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114102</xdr:rowOff>
    </xdr:from>
    <xdr:to>
      <xdr:col>19</xdr:col>
      <xdr:colOff>184150</xdr:colOff>
      <xdr:row>81</xdr:row>
      <xdr:rowOff>44252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54429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98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64001</xdr:rowOff>
    </xdr:from>
    <xdr:to>
      <xdr:col>15</xdr:col>
      <xdr:colOff>133350</xdr:colOff>
      <xdr:row>80</xdr:row>
      <xdr:rowOff>165601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4328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46227</xdr:rowOff>
    </xdr:from>
    <xdr:to>
      <xdr:col>11</xdr:col>
      <xdr:colOff>82550</xdr:colOff>
      <xdr:row>80</xdr:row>
      <xdr:rowOff>147827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158004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3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805</xdr:rowOff>
    </xdr:from>
    <xdr:to>
      <xdr:col>7</xdr:col>
      <xdr:colOff>31750</xdr:colOff>
      <xdr:row>80</xdr:row>
      <xdr:rowOff>102405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112582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48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令和元年度に副町長任命による特別職給与の増、昇給等による職員給増が影響し、一時的な指数の上昇が見られたが、職員の採用・退職、階層の異動等により構造が変動したこともあり、令和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年度から低下に転じている。今後も引き続き、各種手当の点検や見直し等を行い、適正化に努めていく。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102129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150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102129</xdr:rowOff>
    </xdr:from>
    <xdr:to>
      <xdr:col>77</xdr:col>
      <xdr:colOff>44450</xdr:colOff>
      <xdr:row>86</xdr:row>
      <xdr:rowOff>1059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7537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1059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9548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142346</xdr:rowOff>
    </xdr:from>
    <xdr:to>
      <xdr:col>73</xdr:col>
      <xdr:colOff>44450</xdr:colOff>
      <xdr:row>85</xdr:row>
      <xdr:rowOff>72496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82673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1059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9548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122238</xdr:rowOff>
    </xdr:from>
    <xdr:to>
      <xdr:col>68</xdr:col>
      <xdr:colOff>203200</xdr:colOff>
      <xdr:row>85</xdr:row>
      <xdr:rowOff>52388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人口千人当たりの職員数は類似団体内ではいまだ低数を保っている。これは、平成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団塊の世代の大量退職や財政健全化計画、集中改革プランにより、退職者不補充と現業からの任用替を同時に行ってきたことによるものである。職員数の大幅な減員は、行政サービスの水準低下を来すおそれがあり町財政状況と増大する行政需要の整合性を図りつつ、適正な定員管理に努める。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年度策定の定員管理計画に基づき、現業職の退職者不補充、一般行政職の適正配置による簡素で効率的な体制と職員数を維持していく。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48451</xdr:rowOff>
    </xdr:from>
    <xdr:to>
      <xdr:col>81</xdr:col>
      <xdr:colOff>44450</xdr:colOff>
      <xdr:row>59</xdr:row>
      <xdr:rowOff>55690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6400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42418</xdr:rowOff>
    </xdr:from>
    <xdr:to>
      <xdr:col>77</xdr:col>
      <xdr:colOff>44450</xdr:colOff>
      <xdr:row>59</xdr:row>
      <xdr:rowOff>48451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579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18288</xdr:rowOff>
    </xdr:from>
    <xdr:to>
      <xdr:col>72</xdr:col>
      <xdr:colOff>203200</xdr:colOff>
      <xdr:row>59</xdr:row>
      <xdr:rowOff>42418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33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56642</xdr:rowOff>
    </xdr:from>
    <xdr:to>
      <xdr:col>73</xdr:col>
      <xdr:colOff>44450</xdr:colOff>
      <xdr:row>60</xdr:row>
      <xdr:rowOff>158242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143019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9239</xdr:rowOff>
    </xdr:from>
    <xdr:to>
      <xdr:col>68</xdr:col>
      <xdr:colOff>152400</xdr:colOff>
      <xdr:row>59</xdr:row>
      <xdr:rowOff>18288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2478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48196</xdr:rowOff>
    </xdr:from>
    <xdr:to>
      <xdr:col>68</xdr:col>
      <xdr:colOff>203200</xdr:colOff>
      <xdr:row>60</xdr:row>
      <xdr:rowOff>149796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134573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4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91140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4890</xdr:rowOff>
    </xdr:from>
    <xdr:to>
      <xdr:col>81</xdr:col>
      <xdr:colOff>95250</xdr:colOff>
      <xdr:row>59</xdr:row>
      <xdr:rowOff>106490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97617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4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169101</xdr:rowOff>
    </xdr:from>
    <xdr:to>
      <xdr:col>77</xdr:col>
      <xdr:colOff>95250</xdr:colOff>
      <xdr:row>59</xdr:row>
      <xdr:rowOff>99251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109428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8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163068</xdr:rowOff>
    </xdr:from>
    <xdr:to>
      <xdr:col>73</xdr:col>
      <xdr:colOff>44450</xdr:colOff>
      <xdr:row>59</xdr:row>
      <xdr:rowOff>93218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138938</xdr:rowOff>
    </xdr:from>
    <xdr:to>
      <xdr:col>68</xdr:col>
      <xdr:colOff>203200</xdr:colOff>
      <xdr:row>59</xdr:row>
      <xdr:rowOff>69088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79265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129889</xdr:rowOff>
    </xdr:from>
    <xdr:to>
      <xdr:col>64</xdr:col>
      <xdr:colOff>152400</xdr:colOff>
      <xdr:row>59</xdr:row>
      <xdr:rowOff>60039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70216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4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木場本線・大野原高原線道路改良事業に係る起債の償還終了や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里一ツ石線、遠目中央線道路改良事業等辺地対策事業債に係る起債が△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21,562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ヵ年平均分で△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千円となったことに加え、標準税収入額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千円増や普通交付税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千円増により、標準財政規模が、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ヵ年平均分で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267,510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千円増となったため、分子の減、分母の増となり、昨年度より△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86783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884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447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171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17356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4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62654</xdr:rowOff>
    </xdr:from>
    <xdr:to>
      <xdr:col>68</xdr:col>
      <xdr:colOff>203200</xdr:colOff>
      <xdr:row>39</xdr:row>
      <xdr:rowOff>164254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将来負担額について、令和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年度は過疎対策事業債の借入増により地方債現在高が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79,040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千円増となったが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332,711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千円、組合負担等見込額が△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円と減額した。また、充当可能財源中、充当可能基金が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138,652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千円増となった。一方、標準財政規模も地方交付税の△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千円等により減額し、分母が△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千円となったが、将来負担額含む分子の△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379,098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千円の減少額の方が大きく将来負担率が減少することとなった。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167761</xdr:rowOff>
    </xdr:from>
    <xdr:to>
      <xdr:col>81</xdr:col>
      <xdr:colOff>44450</xdr:colOff>
      <xdr:row>16</xdr:row>
      <xdr:rowOff>137644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39511"/>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137644</xdr:rowOff>
    </xdr:from>
    <xdr:to>
      <xdr:col>77</xdr:col>
      <xdr:colOff>44450</xdr:colOff>
      <xdr:row>17</xdr:row>
      <xdr:rowOff>122464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80844"/>
          <a:ext cx="8890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122464</xdr:rowOff>
    </xdr:from>
    <xdr:to>
      <xdr:col>72</xdr:col>
      <xdr:colOff>203200</xdr:colOff>
      <xdr:row>18</xdr:row>
      <xdr:rowOff>125669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37114"/>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125669</xdr:rowOff>
    </xdr:from>
    <xdr:to>
      <xdr:col>68</xdr:col>
      <xdr:colOff>152400</xdr:colOff>
      <xdr:row>19</xdr:row>
      <xdr:rowOff>80615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21176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116961</xdr:rowOff>
    </xdr:from>
    <xdr:to>
      <xdr:col>81</xdr:col>
      <xdr:colOff>95250</xdr:colOff>
      <xdr:row>16</xdr:row>
      <xdr:rowOff>47111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89038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86844</xdr:rowOff>
    </xdr:from>
    <xdr:to>
      <xdr:col>77</xdr:col>
      <xdr:colOff>95250</xdr:colOff>
      <xdr:row>17</xdr:row>
      <xdr:rowOff>16994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1771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1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71664</xdr:rowOff>
    </xdr:from>
    <xdr:to>
      <xdr:col>73</xdr:col>
      <xdr:colOff>44450</xdr:colOff>
      <xdr:row>18</xdr:row>
      <xdr:rowOff>1814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158041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74869</xdr:rowOff>
    </xdr:from>
    <xdr:to>
      <xdr:col>68</xdr:col>
      <xdr:colOff>203200</xdr:colOff>
      <xdr:row>19</xdr:row>
      <xdr:rowOff>5019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161246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29815</xdr:rowOff>
    </xdr:from>
    <xdr:to>
      <xdr:col>64</xdr:col>
      <xdr:colOff>152400</xdr:colOff>
      <xdr:row>19</xdr:row>
      <xdr:rowOff>131415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116192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3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7,556
7,501
74.29
6,597,927
6,296,099
213,741
3,218,286
3,897,621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昨年より職員数の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人）もあった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職員数が類似団体と比較して少なく、経常収支比率の人件費分が低くなっている。今後も定員管理計画に基づき人件費抑制に努めていく。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ポイント増となった要因は給食会計が独自会計から一般会計に加わり、食材費等皆増となったことによるものである。それでも、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比率が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低くなっているのは、本町に維持管理する施設が少ないことにより各種物件費が少ないためである。今後も経常的な物件費への一般財源投入を控え、歳出削減努力を引き続き行っていく。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98425</xdr:rowOff>
    </xdr:from>
    <xdr:to>
      <xdr:col>82</xdr:col>
      <xdr:colOff>107950</xdr:colOff>
      <xdr:row>15</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87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98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139065</xdr:rowOff>
    </xdr:from>
    <xdr:to>
      <xdr:col>74</xdr:col>
      <xdr:colOff>31750</xdr:colOff>
      <xdr:row>15</xdr:row>
      <xdr:rowOff>69215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53992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244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156862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47625</xdr:rowOff>
    </xdr:from>
    <xdr:to>
      <xdr:col>78</xdr:col>
      <xdr:colOff>120650</xdr:colOff>
      <xdr:row>14</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159402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扶助費は類似団体平均と比べ高い水準となっている。平成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年度に認可保育所が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増となったことや平成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年度以降町内保育所が順次認定こども園（令和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施設）へ移行したことによる児童福祉費の増が大きく影響している。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また、過疎地域指定による過疎地加算分の増により障害福祉費の増も影響している。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町単独事業の見直しなどにより、経費の縮減に努めていく。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6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その他に係る経常収支比率は類似団体平均を上回っている。その中で比率が大きいものが繰出金であり、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の高齢化が進み、後期高齢者医療特別会計への療養給付費負担金が増加したことが影響している。他会計への繰出金について、必要最低限に絞るため、収支状況を確認し、歳出削減を働きかけ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96520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97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28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昨年に引き続き、類似団体平均より大幅に高い比率となった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新型コロナ・燃料費高騰対策のため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水道料金減免実施で水道事業会計への補助金が増えたことと、東彼杵町地域振興券給付事業や農業資材価格高騰対策緊急支援事業等の創設があげられる。今後は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町単独の補助金等について、交付するのが適当な事業を行っているか、経営状態は適正かなど、補助金の妥当性の見直しによる歳出削減に努める。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2721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公債費は、集中改革プランなどによる新発債の抑制と縁故債を中心とした繰上償還の実施による計画的な公債費縮減を図ったことで、比率は年々減少し、令和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年度よりさらに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類似団体平均より低い数値となった。今後、繰上償還の予定はないため大幅な公債費縮減は見込めないが、新発債の抑制により公債費縮減に努めていく。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1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5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経常収支比率でウエイトの大きい公債費が類似団体平均を下回ったものの、扶助費、補助費等、その他において平均的な水準を上回</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、公債費以外では類似団体平均より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特に平均との差が大きかった扶助費、補助費等を中心に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各項目において触れた歳出抑制・削減に努めていく。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78</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68630"/>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68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77</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810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127016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93568</xdr:rowOff>
    </xdr:from>
    <xdr:to>
      <xdr:col>29</xdr:col>
      <xdr:colOff>127000</xdr:colOff>
      <xdr:row>19</xdr:row>
      <xdr:rowOff>104655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98743"/>
          <a:ext cx="6477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104655</xdr:rowOff>
    </xdr:from>
    <xdr:to>
      <xdr:col>26</xdr:col>
      <xdr:colOff>50800</xdr:colOff>
      <xdr:row>19</xdr:row>
      <xdr:rowOff>137112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9830"/>
          <a:ext cx="698500" cy="3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137112</xdr:rowOff>
    </xdr:from>
    <xdr:to>
      <xdr:col>22</xdr:col>
      <xdr:colOff>114300</xdr:colOff>
      <xdr:row>19</xdr:row>
      <xdr:rowOff>154938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42287"/>
          <a:ext cx="698500" cy="1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86723</xdr:rowOff>
    </xdr:from>
    <xdr:to>
      <xdr:col>22</xdr:col>
      <xdr:colOff>165100</xdr:colOff>
      <xdr:row>19</xdr:row>
      <xdr:rowOff>16873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20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27050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154938</xdr:rowOff>
    </xdr:from>
    <xdr:to>
      <xdr:col>18</xdr:col>
      <xdr:colOff>177800</xdr:colOff>
      <xdr:row>20</xdr:row>
      <xdr:rowOff>16265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0113"/>
          <a:ext cx="698500" cy="3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103201</xdr:rowOff>
    </xdr:from>
    <xdr:to>
      <xdr:col>19</xdr:col>
      <xdr:colOff>38100</xdr:colOff>
      <xdr:row>19</xdr:row>
      <xdr:rowOff>33351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36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43528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137038</xdr:rowOff>
    </xdr:from>
    <xdr:to>
      <xdr:col>15</xdr:col>
      <xdr:colOff>101600</xdr:colOff>
      <xdr:row>19</xdr:row>
      <xdr:rowOff>67188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7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3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42768</xdr:rowOff>
    </xdr:from>
    <xdr:to>
      <xdr:col>29</xdr:col>
      <xdr:colOff>177800</xdr:colOff>
      <xdr:row>19</xdr:row>
      <xdr:rowOff>144368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4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122795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53855</xdr:rowOff>
    </xdr:from>
    <xdr:to>
      <xdr:col>26</xdr:col>
      <xdr:colOff>101600</xdr:colOff>
      <xdr:row>19</xdr:row>
      <xdr:rowOff>155455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140232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86312</xdr:rowOff>
    </xdr:from>
    <xdr:to>
      <xdr:col>22</xdr:col>
      <xdr:colOff>165100</xdr:colOff>
      <xdr:row>20</xdr:row>
      <xdr:rowOff>16462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9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104138</xdr:rowOff>
    </xdr:from>
    <xdr:to>
      <xdr:col>19</xdr:col>
      <xdr:colOff>38100</xdr:colOff>
      <xdr:row>20</xdr:row>
      <xdr:rowOff>34288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0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19065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9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136915</xdr:rowOff>
    </xdr:from>
    <xdr:to>
      <xdr:col>15</xdr:col>
      <xdr:colOff>101600</xdr:colOff>
      <xdr:row>20</xdr:row>
      <xdr:rowOff>67065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51842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103144</xdr:rowOff>
    </xdr:from>
    <xdr:to>
      <xdr:col>29</xdr:col>
      <xdr:colOff>127000</xdr:colOff>
      <xdr:row>36</xdr:row>
      <xdr:rowOff>169569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56394"/>
          <a:ext cx="647700" cy="6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103144</xdr:rowOff>
    </xdr:from>
    <xdr:to>
      <xdr:col>26</xdr:col>
      <xdr:colOff>50800</xdr:colOff>
      <xdr:row>36</xdr:row>
      <xdr:rowOff>127457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56394"/>
          <a:ext cx="698500" cy="2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113415</xdr:rowOff>
    </xdr:from>
    <xdr:to>
      <xdr:col>22</xdr:col>
      <xdr:colOff>114300</xdr:colOff>
      <xdr:row>36</xdr:row>
      <xdr:rowOff>127457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6665"/>
          <a:ext cx="698500" cy="1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76675</xdr:rowOff>
    </xdr:from>
    <xdr:to>
      <xdr:col>18</xdr:col>
      <xdr:colOff>177800</xdr:colOff>
      <xdr:row>36</xdr:row>
      <xdr:rowOff>113415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9925"/>
          <a:ext cx="698500" cy="36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60572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115649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118769</xdr:rowOff>
    </xdr:from>
    <xdr:to>
      <xdr:col>29</xdr:col>
      <xdr:colOff>177800</xdr:colOff>
      <xdr:row>37</xdr:row>
      <xdr:rowOff>48919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90846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52344</xdr:rowOff>
    </xdr:from>
    <xdr:to>
      <xdr:col>26</xdr:col>
      <xdr:colOff>101600</xdr:colOff>
      <xdr:row>36</xdr:row>
      <xdr:rowOff>153944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138721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76657</xdr:rowOff>
    </xdr:from>
    <xdr:to>
      <xdr:col>22</xdr:col>
      <xdr:colOff>165100</xdr:colOff>
      <xdr:row>37</xdr:row>
      <xdr:rowOff>6807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9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62615</xdr:rowOff>
    </xdr:from>
    <xdr:to>
      <xdr:col>19</xdr:col>
      <xdr:colOff>38100</xdr:colOff>
      <xdr:row>36</xdr:row>
      <xdr:rowOff>164215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174392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8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25875</xdr:rowOff>
    </xdr:from>
    <xdr:to>
      <xdr:col>15</xdr:col>
      <xdr:colOff>101600</xdr:colOff>
      <xdr:row>36</xdr:row>
      <xdr:rowOff>127475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137652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7,556
7,501
74.29
6,597,927
6,296,099
213,741
3,218,286
3,897,621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19914</xdr:rowOff>
    </xdr:from>
    <xdr:to>
      <xdr:col>24</xdr:col>
      <xdr:colOff>63500</xdr:colOff>
      <xdr:row>38</xdr:row>
      <xdr:rowOff>41779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535014"/>
          <a:ext cx="8382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41779</xdr:rowOff>
    </xdr:from>
    <xdr:to>
      <xdr:col>19</xdr:col>
      <xdr:colOff>177800</xdr:colOff>
      <xdr:row>38</xdr:row>
      <xdr:rowOff>75675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56879"/>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75675</xdr:rowOff>
    </xdr:from>
    <xdr:to>
      <xdr:col>15</xdr:col>
      <xdr:colOff>50800</xdr:colOff>
      <xdr:row>38</xdr:row>
      <xdr:rowOff>109456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90775"/>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137180</xdr:rowOff>
    </xdr:from>
    <xdr:to>
      <xdr:col>15</xdr:col>
      <xdr:colOff>101600</xdr:colOff>
      <xdr:row>37</xdr:row>
      <xdr:rowOff>67330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30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83857</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8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109456</xdr:rowOff>
    </xdr:from>
    <xdr:to>
      <xdr:col>10</xdr:col>
      <xdr:colOff>114300</xdr:colOff>
      <xdr:row>38</xdr:row>
      <xdr:rowOff>132836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24556"/>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61022</xdr:rowOff>
    </xdr:from>
    <xdr:to>
      <xdr:col>10</xdr:col>
      <xdr:colOff>165100</xdr:colOff>
      <xdr:row>37</xdr:row>
      <xdr:rowOff>162623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046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7699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1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102142</xdr:rowOff>
    </xdr:from>
    <xdr:to>
      <xdr:col>6</xdr:col>
      <xdr:colOff>38100</xdr:colOff>
      <xdr:row>38</xdr:row>
      <xdr:rowOff>32292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44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48819</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22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140564</xdr:rowOff>
    </xdr:from>
    <xdr:to>
      <xdr:col>24</xdr:col>
      <xdr:colOff>114300</xdr:colOff>
      <xdr:row>38</xdr:row>
      <xdr:rowOff>70714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55491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162429</xdr:rowOff>
    </xdr:from>
    <xdr:to>
      <xdr:col>20</xdr:col>
      <xdr:colOff>38100</xdr:colOff>
      <xdr:row>38</xdr:row>
      <xdr:rowOff>92579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0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83706</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5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24875</xdr:rowOff>
    </xdr:from>
    <xdr:to>
      <xdr:col>15</xdr:col>
      <xdr:colOff>101600</xdr:colOff>
      <xdr:row>38</xdr:row>
      <xdr:rowOff>126475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117602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58656</xdr:rowOff>
    </xdr:from>
    <xdr:to>
      <xdr:col>10</xdr:col>
      <xdr:colOff>165100</xdr:colOff>
      <xdr:row>38</xdr:row>
      <xdr:rowOff>160256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151383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82036</xdr:rowOff>
    </xdr:from>
    <xdr:to>
      <xdr:col>6</xdr:col>
      <xdr:colOff>38100</xdr:colOff>
      <xdr:row>39</xdr:row>
      <xdr:rowOff>12186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143323</xdr:rowOff>
    </xdr:from>
    <xdr:to>
      <xdr:col>24</xdr:col>
      <xdr:colOff>62865</xdr:colOff>
      <xdr:row>58</xdr:row>
      <xdr:rowOff>51100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5823"/>
          <a:ext cx="1270" cy="127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54927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51100</xdr:rowOff>
    </xdr:from>
    <xdr:to>
      <xdr:col>24</xdr:col>
      <xdr:colOff>152400</xdr:colOff>
      <xdr:row>58</xdr:row>
      <xdr:rowOff>51100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90000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143323</xdr:rowOff>
    </xdr:from>
    <xdr:to>
      <xdr:col>24</xdr:col>
      <xdr:colOff>152400</xdr:colOff>
      <xdr:row>50</xdr:row>
      <xdr:rowOff>143323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4260</xdr:rowOff>
    </xdr:from>
    <xdr:to>
      <xdr:col>24</xdr:col>
      <xdr:colOff>63500</xdr:colOff>
      <xdr:row>58</xdr:row>
      <xdr:rowOff>42922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8360"/>
          <a:ext cx="838200" cy="3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133445</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110568</xdr:rowOff>
    </xdr:from>
    <xdr:to>
      <xdr:col>24</xdr:col>
      <xdr:colOff>114300</xdr:colOff>
      <xdr:row>57</xdr:row>
      <xdr:rowOff>40718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42922</xdr:rowOff>
    </xdr:from>
    <xdr:to>
      <xdr:col>19</xdr:col>
      <xdr:colOff>177800</xdr:colOff>
      <xdr:row>58</xdr:row>
      <xdr:rowOff>73489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87022"/>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127757</xdr:rowOff>
    </xdr:from>
    <xdr:to>
      <xdr:col>20</xdr:col>
      <xdr:colOff>38100</xdr:colOff>
      <xdr:row>57</xdr:row>
      <xdr:rowOff>57907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2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74434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73489</xdr:rowOff>
    </xdr:from>
    <xdr:to>
      <xdr:col>15</xdr:col>
      <xdr:colOff>50800</xdr:colOff>
      <xdr:row>58</xdr:row>
      <xdr:rowOff>83576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758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109288</xdr:rowOff>
    </xdr:from>
    <xdr:to>
      <xdr:col>15</xdr:col>
      <xdr:colOff>101600</xdr:colOff>
      <xdr:row>58</xdr:row>
      <xdr:rowOff>39438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8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55965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83576</xdr:rowOff>
    </xdr:from>
    <xdr:to>
      <xdr:col>10</xdr:col>
      <xdr:colOff>114300</xdr:colOff>
      <xdr:row>58</xdr:row>
      <xdr:rowOff>116569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7676"/>
          <a:ext cx="889000" cy="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108637</xdr:rowOff>
    </xdr:from>
    <xdr:to>
      <xdr:col>10</xdr:col>
      <xdr:colOff>165100</xdr:colOff>
      <xdr:row>58</xdr:row>
      <xdr:rowOff>38787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8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55314</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109648</xdr:rowOff>
    </xdr:from>
    <xdr:to>
      <xdr:col>6</xdr:col>
      <xdr:colOff>38100</xdr:colOff>
      <xdr:row>58</xdr:row>
      <xdr:rowOff>39798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56325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124910</xdr:rowOff>
    </xdr:from>
    <xdr:to>
      <xdr:col>24</xdr:col>
      <xdr:colOff>114300</xdr:colOff>
      <xdr:row>58</xdr:row>
      <xdr:rowOff>55060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39837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163572</xdr:rowOff>
    </xdr:from>
    <xdr:to>
      <xdr:col>20</xdr:col>
      <xdr:colOff>38100</xdr:colOff>
      <xdr:row>58</xdr:row>
      <xdr:rowOff>93722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22689</xdr:rowOff>
    </xdr:from>
    <xdr:to>
      <xdr:col>15</xdr:col>
      <xdr:colOff>101600</xdr:colOff>
      <xdr:row>58</xdr:row>
      <xdr:rowOff>124289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32776</xdr:rowOff>
    </xdr:from>
    <xdr:to>
      <xdr:col>10</xdr:col>
      <xdr:colOff>165100</xdr:colOff>
      <xdr:row>58</xdr:row>
      <xdr:rowOff>134376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65769</xdr:rowOff>
    </xdr:from>
    <xdr:to>
      <xdr:col>6</xdr:col>
      <xdr:colOff>38100</xdr:colOff>
      <xdr:row>58</xdr:row>
      <xdr:rowOff>167369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158496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114021</xdr:rowOff>
    </xdr:from>
    <xdr:to>
      <xdr:col>24</xdr:col>
      <xdr:colOff>63500</xdr:colOff>
      <xdr:row>78</xdr:row>
      <xdr:rowOff>25324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15671"/>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25324</xdr:rowOff>
    </xdr:from>
    <xdr:to>
      <xdr:col>19</xdr:col>
      <xdr:colOff>177800</xdr:colOff>
      <xdr:row>78</xdr:row>
      <xdr:rowOff>91960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8424"/>
          <a:ext cx="8890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42887</xdr:rowOff>
    </xdr:from>
    <xdr:to>
      <xdr:col>15</xdr:col>
      <xdr:colOff>50800</xdr:colOff>
      <xdr:row>78</xdr:row>
      <xdr:rowOff>91960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15987"/>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42887</xdr:rowOff>
    </xdr:from>
    <xdr:to>
      <xdr:col>10</xdr:col>
      <xdr:colOff>114300</xdr:colOff>
      <xdr:row>78</xdr:row>
      <xdr:rowOff>104476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5987"/>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97090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63221</xdr:rowOff>
    </xdr:from>
    <xdr:to>
      <xdr:col>24</xdr:col>
      <xdr:colOff>114300</xdr:colOff>
      <xdr:row>77</xdr:row>
      <xdr:rowOff>164821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41648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145974</xdr:rowOff>
    </xdr:from>
    <xdr:to>
      <xdr:col>20</xdr:col>
      <xdr:colOff>38100</xdr:colOff>
      <xdr:row>78</xdr:row>
      <xdr:rowOff>76124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67251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4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41160</xdr:rowOff>
    </xdr:from>
    <xdr:to>
      <xdr:col>15</xdr:col>
      <xdr:colOff>101600</xdr:colOff>
      <xdr:row>78</xdr:row>
      <xdr:rowOff>142760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133887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163537</xdr:rowOff>
    </xdr:from>
    <xdr:to>
      <xdr:col>10</xdr:col>
      <xdr:colOff>165100</xdr:colOff>
      <xdr:row>78</xdr:row>
      <xdr:rowOff>93687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84814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5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53676</xdr:rowOff>
    </xdr:from>
    <xdr:to>
      <xdr:col>6</xdr:col>
      <xdr:colOff>38100</xdr:colOff>
      <xdr:row>78</xdr:row>
      <xdr:rowOff>155276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165368</xdr:rowOff>
    </xdr:from>
    <xdr:to>
      <xdr:col>24</xdr:col>
      <xdr:colOff>63500</xdr:colOff>
      <xdr:row>93</xdr:row>
      <xdr:rowOff>135041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938768"/>
          <a:ext cx="838200" cy="1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165368</xdr:rowOff>
    </xdr:from>
    <xdr:to>
      <xdr:col>19</xdr:col>
      <xdr:colOff>177800</xdr:colOff>
      <xdr:row>94</xdr:row>
      <xdr:rowOff>118734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38768"/>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118734</xdr:rowOff>
    </xdr:from>
    <xdr:to>
      <xdr:col>15</xdr:col>
      <xdr:colOff>50800</xdr:colOff>
      <xdr:row>94</xdr:row>
      <xdr:rowOff>165129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35034"/>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165129</xdr:rowOff>
    </xdr:from>
    <xdr:to>
      <xdr:col>10</xdr:col>
      <xdr:colOff>114300</xdr:colOff>
      <xdr:row>95</xdr:row>
      <xdr:rowOff>40052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81429"/>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170229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84241</xdr:rowOff>
    </xdr:from>
    <xdr:to>
      <xdr:col>24</xdr:col>
      <xdr:colOff>114300</xdr:colOff>
      <xdr:row>94</xdr:row>
      <xdr:rowOff>14391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107118</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114568</xdr:rowOff>
    </xdr:from>
    <xdr:to>
      <xdr:col>20</xdr:col>
      <xdr:colOff>38100</xdr:colOff>
      <xdr:row>93</xdr:row>
      <xdr:rowOff>44718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61245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6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67934</xdr:rowOff>
    </xdr:from>
    <xdr:to>
      <xdr:col>15</xdr:col>
      <xdr:colOff>101600</xdr:colOff>
      <xdr:row>94</xdr:row>
      <xdr:rowOff>169534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14611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95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114329</xdr:rowOff>
    </xdr:from>
    <xdr:to>
      <xdr:col>10</xdr:col>
      <xdr:colOff>165100</xdr:colOff>
      <xdr:row>95</xdr:row>
      <xdr:rowOff>44479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61006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00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160702</xdr:rowOff>
    </xdr:from>
    <xdr:to>
      <xdr:col>6</xdr:col>
      <xdr:colOff>38100</xdr:colOff>
      <xdr:row>95</xdr:row>
      <xdr:rowOff>90852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107379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16686</xdr:rowOff>
    </xdr:from>
    <xdr:to>
      <xdr:col>55</xdr:col>
      <xdr:colOff>0</xdr:colOff>
      <xdr:row>37</xdr:row>
      <xdr:rowOff>72848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0336"/>
          <a:ext cx="8382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167617</xdr:rowOff>
    </xdr:from>
    <xdr:to>
      <xdr:col>50</xdr:col>
      <xdr:colOff>114300</xdr:colOff>
      <xdr:row>37</xdr:row>
      <xdr:rowOff>72848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96917"/>
          <a:ext cx="889000" cy="4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167617</xdr:rowOff>
    </xdr:from>
    <xdr:to>
      <xdr:col>45</xdr:col>
      <xdr:colOff>177800</xdr:colOff>
      <xdr:row>39</xdr:row>
      <xdr:rowOff>36291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96917"/>
          <a:ext cx="889000" cy="7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152405</xdr:rowOff>
    </xdr:from>
    <xdr:to>
      <xdr:col>46</xdr:col>
      <xdr:colOff>38100</xdr:colOff>
      <xdr:row>35</xdr:row>
      <xdr:rowOff>82555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73682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0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36291</xdr:rowOff>
    </xdr:from>
    <xdr:to>
      <xdr:col>41</xdr:col>
      <xdr:colOff>50800</xdr:colOff>
      <xdr:row>39</xdr:row>
      <xdr:rowOff>63791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722841"/>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86769</xdr:rowOff>
    </xdr:from>
    <xdr:to>
      <xdr:col>41</xdr:col>
      <xdr:colOff>101600</xdr:colOff>
      <xdr:row>39</xdr:row>
      <xdr:rowOff>16919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60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33447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3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98199</xdr:rowOff>
    </xdr:from>
    <xdr:to>
      <xdr:col>36</xdr:col>
      <xdr:colOff>165100</xdr:colOff>
      <xdr:row>39</xdr:row>
      <xdr:rowOff>28349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61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44876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137336</xdr:rowOff>
    </xdr:from>
    <xdr:to>
      <xdr:col>55</xdr:col>
      <xdr:colOff>50800</xdr:colOff>
      <xdr:row>37</xdr:row>
      <xdr:rowOff>67486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115763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22048</xdr:rowOff>
    </xdr:from>
    <xdr:to>
      <xdr:col>50</xdr:col>
      <xdr:colOff>165100</xdr:colOff>
      <xdr:row>37</xdr:row>
      <xdr:rowOff>123648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114775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45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116817</xdr:rowOff>
    </xdr:from>
    <xdr:to>
      <xdr:col>46</xdr:col>
      <xdr:colOff>38100</xdr:colOff>
      <xdr:row>35</xdr:row>
      <xdr:rowOff>46967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63494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156941</xdr:rowOff>
    </xdr:from>
    <xdr:to>
      <xdr:col>41</xdr:col>
      <xdr:colOff>101600</xdr:colOff>
      <xdr:row>39</xdr:row>
      <xdr:rowOff>87091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6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78218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76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12991</xdr:rowOff>
    </xdr:from>
    <xdr:to>
      <xdr:col>36</xdr:col>
      <xdr:colOff>165100</xdr:colOff>
      <xdr:row>39</xdr:row>
      <xdr:rowOff>114591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105718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7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55432</xdr:rowOff>
    </xdr:from>
    <xdr:to>
      <xdr:col>55</xdr:col>
      <xdr:colOff>0</xdr:colOff>
      <xdr:row>57</xdr:row>
      <xdr:rowOff>85975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28082"/>
          <a:ext cx="838200" cy="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55432</xdr:rowOff>
    </xdr:from>
    <xdr:to>
      <xdr:col>50</xdr:col>
      <xdr:colOff>114300</xdr:colOff>
      <xdr:row>57</xdr:row>
      <xdr:rowOff>158409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28082"/>
          <a:ext cx="889000" cy="1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158409</xdr:rowOff>
    </xdr:from>
    <xdr:to>
      <xdr:col>45</xdr:col>
      <xdr:colOff>177800</xdr:colOff>
      <xdr:row>58</xdr:row>
      <xdr:rowOff>14000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31059"/>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142564</xdr:rowOff>
    </xdr:from>
    <xdr:to>
      <xdr:col>46</xdr:col>
      <xdr:colOff>38100</xdr:colOff>
      <xdr:row>57</xdr:row>
      <xdr:rowOff>72714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89241</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1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152124</xdr:rowOff>
    </xdr:from>
    <xdr:to>
      <xdr:col>41</xdr:col>
      <xdr:colOff>50800</xdr:colOff>
      <xdr:row>58</xdr:row>
      <xdr:rowOff>14000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24774"/>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143165</xdr:rowOff>
    </xdr:from>
    <xdr:to>
      <xdr:col>41</xdr:col>
      <xdr:colOff>101600</xdr:colOff>
      <xdr:row>57</xdr:row>
      <xdr:rowOff>73315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89842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1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169390</xdr:rowOff>
    </xdr:from>
    <xdr:to>
      <xdr:col>36</xdr:col>
      <xdr:colOff>165100</xdr:colOff>
      <xdr:row>57</xdr:row>
      <xdr:rowOff>99540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7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116067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54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35175</xdr:rowOff>
    </xdr:from>
    <xdr:to>
      <xdr:col>55</xdr:col>
      <xdr:colOff>50800</xdr:colOff>
      <xdr:row>57</xdr:row>
      <xdr:rowOff>136775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4632</xdr:rowOff>
    </xdr:from>
    <xdr:to>
      <xdr:col>50</xdr:col>
      <xdr:colOff>165100</xdr:colOff>
      <xdr:row>57</xdr:row>
      <xdr:rowOff>106232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97359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87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107609</xdr:rowOff>
    </xdr:from>
    <xdr:to>
      <xdr:col>46</xdr:col>
      <xdr:colOff>38100</xdr:colOff>
      <xdr:row>58</xdr:row>
      <xdr:rowOff>37759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134650</xdr:rowOff>
    </xdr:from>
    <xdr:to>
      <xdr:col>41</xdr:col>
      <xdr:colOff>101600</xdr:colOff>
      <xdr:row>58</xdr:row>
      <xdr:rowOff>64800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55927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0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101324</xdr:rowOff>
    </xdr:from>
    <xdr:to>
      <xdr:col>36</xdr:col>
      <xdr:colOff>165100</xdr:colOff>
      <xdr:row>58</xdr:row>
      <xdr:rowOff>31474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22601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89678</xdr:rowOff>
    </xdr:from>
    <xdr:to>
      <xdr:col>55</xdr:col>
      <xdr:colOff>0</xdr:colOff>
      <xdr:row>78</xdr:row>
      <xdr:rowOff>102918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62778"/>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89678</xdr:rowOff>
    </xdr:from>
    <xdr:to>
      <xdr:col>50</xdr:col>
      <xdr:colOff>114300</xdr:colOff>
      <xdr:row>78</xdr:row>
      <xdr:rowOff>147011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62778"/>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134404</xdr:rowOff>
    </xdr:from>
    <xdr:to>
      <xdr:col>45</xdr:col>
      <xdr:colOff>177800</xdr:colOff>
      <xdr:row>78</xdr:row>
      <xdr:rowOff>147011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07504"/>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28470</xdr:rowOff>
    </xdr:from>
    <xdr:to>
      <xdr:col>46</xdr:col>
      <xdr:colOff>38100</xdr:colOff>
      <xdr:row>78</xdr:row>
      <xdr:rowOff>130070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146597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127188</xdr:rowOff>
    </xdr:from>
    <xdr:to>
      <xdr:col>41</xdr:col>
      <xdr:colOff>50800</xdr:colOff>
      <xdr:row>78</xdr:row>
      <xdr:rowOff>134404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00288"/>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11108</xdr:rowOff>
    </xdr:from>
    <xdr:to>
      <xdr:col>41</xdr:col>
      <xdr:colOff>101600</xdr:colOff>
      <xdr:row>78</xdr:row>
      <xdr:rowOff>112708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31361</xdr:rowOff>
    </xdr:from>
    <xdr:to>
      <xdr:col>36</xdr:col>
      <xdr:colOff>165100</xdr:colOff>
      <xdr:row>78</xdr:row>
      <xdr:rowOff>132961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149488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52118</xdr:rowOff>
    </xdr:from>
    <xdr:to>
      <xdr:col>55</xdr:col>
      <xdr:colOff>50800</xdr:colOff>
      <xdr:row>78</xdr:row>
      <xdr:rowOff>153718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138495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38878</xdr:rowOff>
    </xdr:from>
    <xdr:to>
      <xdr:col>50</xdr:col>
      <xdr:colOff>165100</xdr:colOff>
      <xdr:row>78</xdr:row>
      <xdr:rowOff>140478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131605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96211</xdr:rowOff>
    </xdr:from>
    <xdr:to>
      <xdr:col>46</xdr:col>
      <xdr:colOff>38100</xdr:colOff>
      <xdr:row>79</xdr:row>
      <xdr:rowOff>26361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17488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83604</xdr:rowOff>
    </xdr:from>
    <xdr:to>
      <xdr:col>41</xdr:col>
      <xdr:colOff>101600</xdr:colOff>
      <xdr:row>79</xdr:row>
      <xdr:rowOff>13754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76388</xdr:rowOff>
    </xdr:from>
    <xdr:to>
      <xdr:col>36</xdr:col>
      <xdr:colOff>165100</xdr:colOff>
      <xdr:row>79</xdr:row>
      <xdr:rowOff>6538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169115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4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35742</xdr:rowOff>
    </xdr:from>
    <xdr:to>
      <xdr:col>55</xdr:col>
      <xdr:colOff>0</xdr:colOff>
      <xdr:row>98</xdr:row>
      <xdr:rowOff>37678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37842"/>
          <a:ext cx="8382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37678</xdr:rowOff>
    </xdr:from>
    <xdr:to>
      <xdr:col>50</xdr:col>
      <xdr:colOff>114300</xdr:colOff>
      <xdr:row>98</xdr:row>
      <xdr:rowOff>73377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39778"/>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73377</xdr:rowOff>
    </xdr:from>
    <xdr:to>
      <xdr:col>45</xdr:col>
      <xdr:colOff>177800</xdr:colOff>
      <xdr:row>98</xdr:row>
      <xdr:rowOff>85310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7547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98732</xdr:rowOff>
    </xdr:from>
    <xdr:to>
      <xdr:col>46</xdr:col>
      <xdr:colOff>38100</xdr:colOff>
      <xdr:row>98</xdr:row>
      <xdr:rowOff>28882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2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85310</xdr:rowOff>
    </xdr:from>
    <xdr:to>
      <xdr:col>41</xdr:col>
      <xdr:colOff>50800</xdr:colOff>
      <xdr:row>98</xdr:row>
      <xdr:rowOff>112133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87410"/>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97603</xdr:rowOff>
    </xdr:from>
    <xdr:to>
      <xdr:col>41</xdr:col>
      <xdr:colOff>101600</xdr:colOff>
      <xdr:row>98</xdr:row>
      <xdr:rowOff>27753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2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44280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0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114181</xdr:rowOff>
    </xdr:from>
    <xdr:to>
      <xdr:col>36</xdr:col>
      <xdr:colOff>165100</xdr:colOff>
      <xdr:row>98</xdr:row>
      <xdr:rowOff>44331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156392</xdr:rowOff>
    </xdr:from>
    <xdr:to>
      <xdr:col>55</xdr:col>
      <xdr:colOff>50800</xdr:colOff>
      <xdr:row>98</xdr:row>
      <xdr:rowOff>86542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71319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158328</xdr:rowOff>
    </xdr:from>
    <xdr:to>
      <xdr:col>50</xdr:col>
      <xdr:colOff>165100</xdr:colOff>
      <xdr:row>98</xdr:row>
      <xdr:rowOff>88478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22577</xdr:rowOff>
    </xdr:from>
    <xdr:to>
      <xdr:col>46</xdr:col>
      <xdr:colOff>38100</xdr:colOff>
      <xdr:row>98</xdr:row>
      <xdr:rowOff>124177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115304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34510</xdr:rowOff>
    </xdr:from>
    <xdr:to>
      <xdr:col>41</xdr:col>
      <xdr:colOff>101600</xdr:colOff>
      <xdr:row>98</xdr:row>
      <xdr:rowOff>136110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127237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61333</xdr:rowOff>
    </xdr:from>
    <xdr:to>
      <xdr:col>36</xdr:col>
      <xdr:colOff>165100</xdr:colOff>
      <xdr:row>98</xdr:row>
      <xdr:rowOff>162933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154060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50736</xdr:rowOff>
    </xdr:from>
    <xdr:to>
      <xdr:col>85</xdr:col>
      <xdr:colOff>127000</xdr:colOff>
      <xdr:row>36</xdr:row>
      <xdr:rowOff>133896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222936"/>
          <a:ext cx="838200" cy="8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133896</xdr:rowOff>
    </xdr:from>
    <xdr:to>
      <xdr:col>81</xdr:col>
      <xdr:colOff>50800</xdr:colOff>
      <xdr:row>38</xdr:row>
      <xdr:rowOff>12141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06096"/>
          <a:ext cx="889000" cy="2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12141</xdr:rowOff>
    </xdr:from>
    <xdr:to>
      <xdr:col>76</xdr:col>
      <xdr:colOff>114300</xdr:colOff>
      <xdr:row>38</xdr:row>
      <xdr:rowOff>103937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27241"/>
          <a:ext cx="889000" cy="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33744</xdr:rowOff>
    </xdr:from>
    <xdr:to>
      <xdr:col>76</xdr:col>
      <xdr:colOff>165100</xdr:colOff>
      <xdr:row>38</xdr:row>
      <xdr:rowOff>135344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126471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6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103937</xdr:rowOff>
    </xdr:from>
    <xdr:to>
      <xdr:col>71</xdr:col>
      <xdr:colOff>177800</xdr:colOff>
      <xdr:row>38</xdr:row>
      <xdr:rowOff>124651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19037"/>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53835</xdr:rowOff>
    </xdr:from>
    <xdr:to>
      <xdr:col>72</xdr:col>
      <xdr:colOff>38100</xdr:colOff>
      <xdr:row>38</xdr:row>
      <xdr:rowOff>155435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146562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41516</xdr:rowOff>
    </xdr:from>
    <xdr:to>
      <xdr:col>67</xdr:col>
      <xdr:colOff>101600</xdr:colOff>
      <xdr:row>38</xdr:row>
      <xdr:rowOff>143116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159643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3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171386</xdr:rowOff>
    </xdr:from>
    <xdr:to>
      <xdr:col>85</xdr:col>
      <xdr:colOff>177800</xdr:colOff>
      <xdr:row>36</xdr:row>
      <xdr:rowOff>101536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22813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0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83096</xdr:rowOff>
    </xdr:from>
    <xdr:to>
      <xdr:col>81</xdr:col>
      <xdr:colOff>101600</xdr:colOff>
      <xdr:row>37</xdr:row>
      <xdr:rowOff>13246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29773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0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132791</xdr:rowOff>
    </xdr:from>
    <xdr:to>
      <xdr:col>76</xdr:col>
      <xdr:colOff>165100</xdr:colOff>
      <xdr:row>38</xdr:row>
      <xdr:rowOff>62941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79468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53137</xdr:rowOff>
    </xdr:from>
    <xdr:to>
      <xdr:col>72</xdr:col>
      <xdr:colOff>38100</xdr:colOff>
      <xdr:row>38</xdr:row>
      <xdr:rowOff>154737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171264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73851</xdr:rowOff>
    </xdr:from>
    <xdr:to>
      <xdr:col>67</xdr:col>
      <xdr:colOff>101600</xdr:colOff>
      <xdr:row>39</xdr:row>
      <xdr:rowOff>4001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166578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131905</xdr:rowOff>
    </xdr:from>
    <xdr:to>
      <xdr:col>85</xdr:col>
      <xdr:colOff>127000</xdr:colOff>
      <xdr:row>77</xdr:row>
      <xdr:rowOff>141213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33555"/>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128194</xdr:rowOff>
    </xdr:from>
    <xdr:to>
      <xdr:col>81</xdr:col>
      <xdr:colOff>50800</xdr:colOff>
      <xdr:row>77</xdr:row>
      <xdr:rowOff>131905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29844"/>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113198</xdr:rowOff>
    </xdr:from>
    <xdr:to>
      <xdr:col>76</xdr:col>
      <xdr:colOff>114300</xdr:colOff>
      <xdr:row>77</xdr:row>
      <xdr:rowOff>128194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1484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161166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103550</xdr:rowOff>
    </xdr:from>
    <xdr:to>
      <xdr:col>71</xdr:col>
      <xdr:colOff>177800</xdr:colOff>
      <xdr:row>77</xdr:row>
      <xdr:rowOff>113198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05200"/>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168600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90413</xdr:rowOff>
    </xdr:from>
    <xdr:to>
      <xdr:col>85</xdr:col>
      <xdr:colOff>177800</xdr:colOff>
      <xdr:row>78</xdr:row>
      <xdr:rowOff>20563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68840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81105</xdr:rowOff>
    </xdr:from>
    <xdr:to>
      <xdr:col>81</xdr:col>
      <xdr:colOff>101600</xdr:colOff>
      <xdr:row>78</xdr:row>
      <xdr:rowOff>11255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7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77394</xdr:rowOff>
    </xdr:from>
    <xdr:to>
      <xdr:col>76</xdr:col>
      <xdr:colOff>165100</xdr:colOff>
      <xdr:row>78</xdr:row>
      <xdr:rowOff>7544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170121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62398</xdr:rowOff>
    </xdr:from>
    <xdr:to>
      <xdr:col>72</xdr:col>
      <xdr:colOff>38100</xdr:colOff>
      <xdr:row>77</xdr:row>
      <xdr:rowOff>163998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155125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52750</xdr:rowOff>
    </xdr:from>
    <xdr:to>
      <xdr:col>67</xdr:col>
      <xdr:colOff>101600</xdr:colOff>
      <xdr:row>77</xdr:row>
      <xdr:rowOff>154350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170877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65804</xdr:rowOff>
    </xdr:from>
    <xdr:to>
      <xdr:col>85</xdr:col>
      <xdr:colOff>127000</xdr:colOff>
      <xdr:row>98</xdr:row>
      <xdr:rowOff>82063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7904"/>
          <a:ext cx="8382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65804</xdr:rowOff>
    </xdr:from>
    <xdr:to>
      <xdr:col>81</xdr:col>
      <xdr:colOff>50800</xdr:colOff>
      <xdr:row>98</xdr:row>
      <xdr:rowOff>165091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7904"/>
          <a:ext cx="889000" cy="9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154752</xdr:rowOff>
    </xdr:from>
    <xdr:to>
      <xdr:col>76</xdr:col>
      <xdr:colOff>114300</xdr:colOff>
      <xdr:row>98</xdr:row>
      <xdr:rowOff>165091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56852"/>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69518</xdr:rowOff>
    </xdr:from>
    <xdr:to>
      <xdr:col>76</xdr:col>
      <xdr:colOff>165100</xdr:colOff>
      <xdr:row>98</xdr:row>
      <xdr:rowOff>171118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154752</xdr:rowOff>
    </xdr:from>
    <xdr:to>
      <xdr:col>71</xdr:col>
      <xdr:colOff>177800</xdr:colOff>
      <xdr:row>99</xdr:row>
      <xdr:rowOff>36571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56852"/>
          <a:ext cx="889000" cy="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119393</xdr:rowOff>
    </xdr:from>
    <xdr:to>
      <xdr:col>72</xdr:col>
      <xdr:colOff>38100</xdr:colOff>
      <xdr:row>99</xdr:row>
      <xdr:rowOff>49543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114795</xdr:rowOff>
    </xdr:from>
    <xdr:to>
      <xdr:col>67</xdr:col>
      <xdr:colOff>101600</xdr:colOff>
      <xdr:row>99</xdr:row>
      <xdr:rowOff>44945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61472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31263</xdr:rowOff>
    </xdr:from>
    <xdr:to>
      <xdr:col>85</xdr:col>
      <xdr:colOff>177800</xdr:colOff>
      <xdr:row>98</xdr:row>
      <xdr:rowOff>132863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9690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15004</xdr:rowOff>
    </xdr:from>
    <xdr:to>
      <xdr:col>81</xdr:col>
      <xdr:colOff>101600</xdr:colOff>
      <xdr:row>98</xdr:row>
      <xdr:rowOff>116604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0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114291</xdr:rowOff>
    </xdr:from>
    <xdr:to>
      <xdr:col>76</xdr:col>
      <xdr:colOff>165100</xdr:colOff>
      <xdr:row>99</xdr:row>
      <xdr:rowOff>44441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35568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70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103952</xdr:rowOff>
    </xdr:from>
    <xdr:to>
      <xdr:col>72</xdr:col>
      <xdr:colOff>38100</xdr:colOff>
      <xdr:row>99</xdr:row>
      <xdr:rowOff>34102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50629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157221</xdr:rowOff>
    </xdr:from>
    <xdr:to>
      <xdr:col>67</xdr:col>
      <xdr:colOff>101600</xdr:colOff>
      <xdr:row>99</xdr:row>
      <xdr:rowOff>87371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78498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55385</xdr:rowOff>
    </xdr:from>
    <xdr:to>
      <xdr:col>116</xdr:col>
      <xdr:colOff>63500</xdr:colOff>
      <xdr:row>38</xdr:row>
      <xdr:rowOff>80378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70485"/>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80378</xdr:rowOff>
    </xdr:from>
    <xdr:to>
      <xdr:col>111</xdr:col>
      <xdr:colOff>177800</xdr:colOff>
      <xdr:row>38</xdr:row>
      <xdr:rowOff>95276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595478"/>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95276</xdr:rowOff>
    </xdr:from>
    <xdr:to>
      <xdr:col>107</xdr:col>
      <xdr:colOff>50800</xdr:colOff>
      <xdr:row>38</xdr:row>
      <xdr:rowOff>103277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103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58115</xdr:rowOff>
    </xdr:from>
    <xdr:to>
      <xdr:col>107</xdr:col>
      <xdr:colOff>101600</xdr:colOff>
      <xdr:row>38</xdr:row>
      <xdr:rowOff>159715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150842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6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103277</xdr:rowOff>
    </xdr:from>
    <xdr:to>
      <xdr:col>102</xdr:col>
      <xdr:colOff>114300</xdr:colOff>
      <xdr:row>38</xdr:row>
      <xdr:rowOff>109410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18377"/>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78194</xdr:rowOff>
    </xdr:from>
    <xdr:to>
      <xdr:col>102</xdr:col>
      <xdr:colOff>165100</xdr:colOff>
      <xdr:row>39</xdr:row>
      <xdr:rowOff>8344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170921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6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80594</xdr:rowOff>
    </xdr:from>
    <xdr:to>
      <xdr:col>98</xdr:col>
      <xdr:colOff>38100</xdr:colOff>
      <xdr:row>39</xdr:row>
      <xdr:rowOff>10744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1871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4585</xdr:rowOff>
    </xdr:from>
    <xdr:to>
      <xdr:col>116</xdr:col>
      <xdr:colOff>114300</xdr:colOff>
      <xdr:row>38</xdr:row>
      <xdr:rowOff>106185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27462</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29578</xdr:rowOff>
    </xdr:from>
    <xdr:to>
      <xdr:col>112</xdr:col>
      <xdr:colOff>38100</xdr:colOff>
      <xdr:row>38</xdr:row>
      <xdr:rowOff>131178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122305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6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44476</xdr:rowOff>
    </xdr:from>
    <xdr:to>
      <xdr:col>107</xdr:col>
      <xdr:colOff>101600</xdr:colOff>
      <xdr:row>38</xdr:row>
      <xdr:rowOff>146076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162603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3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52477</xdr:rowOff>
    </xdr:from>
    <xdr:to>
      <xdr:col>102</xdr:col>
      <xdr:colOff>165100</xdr:colOff>
      <xdr:row>38</xdr:row>
      <xdr:rowOff>154077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170603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3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116970</xdr:rowOff>
    </xdr:from>
    <xdr:to>
      <xdr:col>116</xdr:col>
      <xdr:colOff>63500</xdr:colOff>
      <xdr:row>59</xdr:row>
      <xdr:rowOff>72541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889620"/>
          <a:ext cx="838200" cy="2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78108</xdr:rowOff>
    </xdr:from>
    <xdr:to>
      <xdr:col>111</xdr:col>
      <xdr:colOff>177800</xdr:colOff>
      <xdr:row>57</xdr:row>
      <xdr:rowOff>116970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507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78108</xdr:rowOff>
    </xdr:from>
    <xdr:to>
      <xdr:col>107</xdr:col>
      <xdr:colOff>50800</xdr:colOff>
      <xdr:row>59</xdr:row>
      <xdr:rowOff>73439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50758"/>
          <a:ext cx="889000" cy="3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167000</xdr:rowOff>
    </xdr:from>
    <xdr:to>
      <xdr:col>107</xdr:col>
      <xdr:colOff>101600</xdr:colOff>
      <xdr:row>59</xdr:row>
      <xdr:rowOff>97150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88277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2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73439</xdr:rowOff>
    </xdr:from>
    <xdr:to>
      <xdr:col>102</xdr:col>
      <xdr:colOff>114300</xdr:colOff>
      <xdr:row>59</xdr:row>
      <xdr:rowOff>73749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88989"/>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3942</xdr:rowOff>
    </xdr:from>
    <xdr:to>
      <xdr:col>102</xdr:col>
      <xdr:colOff>165100</xdr:colOff>
      <xdr:row>59</xdr:row>
      <xdr:rowOff>105542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122069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9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3714</xdr:rowOff>
    </xdr:from>
    <xdr:to>
      <xdr:col>98</xdr:col>
      <xdr:colOff>38100</xdr:colOff>
      <xdr:row>59</xdr:row>
      <xdr:rowOff>105314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121841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21741</xdr:rowOff>
    </xdr:from>
    <xdr:to>
      <xdr:col>116</xdr:col>
      <xdr:colOff>114300</xdr:colOff>
      <xdr:row>59</xdr:row>
      <xdr:rowOff>123341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108118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66170</xdr:rowOff>
    </xdr:from>
    <xdr:to>
      <xdr:col>112</xdr:col>
      <xdr:colOff>38100</xdr:colOff>
      <xdr:row>57</xdr:row>
      <xdr:rowOff>167770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12847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6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27308</xdr:rowOff>
    </xdr:from>
    <xdr:to>
      <xdr:col>107</xdr:col>
      <xdr:colOff>101600</xdr:colOff>
      <xdr:row>57</xdr:row>
      <xdr:rowOff>128908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145435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22639</xdr:rowOff>
    </xdr:from>
    <xdr:to>
      <xdr:col>102</xdr:col>
      <xdr:colOff>165100</xdr:colOff>
      <xdr:row>59</xdr:row>
      <xdr:rowOff>124239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115366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2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22949</xdr:rowOff>
    </xdr:from>
    <xdr:to>
      <xdr:col>98</xdr:col>
      <xdr:colOff>38100</xdr:colOff>
      <xdr:row>59</xdr:row>
      <xdr:rowOff>124549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115676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23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24498</xdr:rowOff>
    </xdr:from>
    <xdr:to>
      <xdr:col>116</xdr:col>
      <xdr:colOff>63500</xdr:colOff>
      <xdr:row>77</xdr:row>
      <xdr:rowOff>26873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226148"/>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24498</xdr:rowOff>
    </xdr:from>
    <xdr:to>
      <xdr:col>111</xdr:col>
      <xdr:colOff>177800</xdr:colOff>
      <xdr:row>77</xdr:row>
      <xdr:rowOff>47346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2261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36195</xdr:rowOff>
    </xdr:from>
    <xdr:to>
      <xdr:col>107</xdr:col>
      <xdr:colOff>50800</xdr:colOff>
      <xdr:row>77</xdr:row>
      <xdr:rowOff>47346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66395"/>
          <a:ext cx="889000" cy="1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165367</xdr:rowOff>
    </xdr:from>
    <xdr:to>
      <xdr:col>107</xdr:col>
      <xdr:colOff>101600</xdr:colOff>
      <xdr:row>76</xdr:row>
      <xdr:rowOff>95517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112044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36195</xdr:rowOff>
    </xdr:from>
    <xdr:to>
      <xdr:col>102</xdr:col>
      <xdr:colOff>114300</xdr:colOff>
      <xdr:row>76</xdr:row>
      <xdr:rowOff>38773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6639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128105</xdr:rowOff>
    </xdr:from>
    <xdr:to>
      <xdr:col>102</xdr:col>
      <xdr:colOff>165100</xdr:colOff>
      <xdr:row>76</xdr:row>
      <xdr:rowOff>58254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74782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141351</xdr:rowOff>
    </xdr:from>
    <xdr:to>
      <xdr:col>98</xdr:col>
      <xdr:colOff>38100</xdr:colOff>
      <xdr:row>76</xdr:row>
      <xdr:rowOff>71501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88028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147523</xdr:rowOff>
    </xdr:from>
    <xdr:to>
      <xdr:col>116</xdr:col>
      <xdr:colOff>114300</xdr:colOff>
      <xdr:row>77</xdr:row>
      <xdr:rowOff>77673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125950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145148</xdr:rowOff>
    </xdr:from>
    <xdr:to>
      <xdr:col>112</xdr:col>
      <xdr:colOff>38100</xdr:colOff>
      <xdr:row>77</xdr:row>
      <xdr:rowOff>75298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66425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167996</xdr:rowOff>
    </xdr:from>
    <xdr:to>
      <xdr:col>107</xdr:col>
      <xdr:colOff>101600</xdr:colOff>
      <xdr:row>77</xdr:row>
      <xdr:rowOff>98146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89273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156845</xdr:rowOff>
    </xdr:from>
    <xdr:to>
      <xdr:col>102</xdr:col>
      <xdr:colOff>165100</xdr:colOff>
      <xdr:row>76</xdr:row>
      <xdr:rowOff>86995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78122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159423</xdr:rowOff>
    </xdr:from>
    <xdr:to>
      <xdr:col>98</xdr:col>
      <xdr:colOff>38100</xdr:colOff>
      <xdr:row>76</xdr:row>
      <xdr:rowOff>89573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80700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121,178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円となっており、類似団体平均と比較して大きく上回っている。決算額全体でみると、児童福祉行政に要する経費である児童福祉費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の割合が高く、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福祉に要する経費である障害福祉費が年々増加していること等が要因となっている。これは子育て支援施策として認可保育園化や認定こども園化の推進、保育士の処遇改善及び障害者支援施策としての障害福祉サービス給付事業の受益者増によるものである。扶助費については、国の施策によるものが主であるため国の動向を注視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投資及び出資金についても、住民一人当たり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円と類似団体平均を上回っている。これは水道事業会計への出資金増によるものである。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災害復旧事業費についても、住民一人当たり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円と類似団体平均を大きく上回っている。これは令和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年に公共土木災害・農地等災害が多発し、この繰越工事が令和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年度に完了し、経費が大きく膨らんだことが影響している。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7,556
7,501
74.29
6,597,927
6,296,099
213,741
3,218,286
3,897,621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44704</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8354"/>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59817</xdr:rowOff>
    </xdr:from>
    <xdr:to>
      <xdr:col>19</xdr:col>
      <xdr:colOff>177800</xdr:colOff>
      <xdr:row>37</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0346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59817</xdr:rowOff>
    </xdr:from>
    <xdr:to>
      <xdr:col>15</xdr:col>
      <xdr:colOff>50800</xdr:colOff>
      <xdr:row>37</xdr:row>
      <xdr:rowOff>69850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34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88646</xdr:rowOff>
    </xdr:from>
    <xdr:to>
      <xdr:col>15</xdr:col>
      <xdr:colOff>101600</xdr:colOff>
      <xdr:row>37</xdr:row>
      <xdr:rowOff>18796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35323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69850</xdr:rowOff>
    </xdr:from>
    <xdr:to>
      <xdr:col>10</xdr:col>
      <xdr:colOff>114300</xdr:colOff>
      <xdr:row>37</xdr:row>
      <xdr:rowOff>84582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350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51689</xdr:rowOff>
    </xdr:from>
    <xdr:to>
      <xdr:col>10</xdr:col>
      <xdr:colOff>165100</xdr:colOff>
      <xdr:row>36</xdr:row>
      <xdr:rowOff>153289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169816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90424</xdr:rowOff>
    </xdr:from>
    <xdr:to>
      <xdr:col>6</xdr:col>
      <xdr:colOff>38100</xdr:colOff>
      <xdr:row>37</xdr:row>
      <xdr:rowOff>20574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37101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165354</xdr:rowOff>
    </xdr:from>
    <xdr:to>
      <xdr:col>24</xdr:col>
      <xdr:colOff>114300</xdr:colOff>
      <xdr:row>37</xdr:row>
      <xdr:rowOff>95504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9652</xdr:rowOff>
    </xdr:from>
    <xdr:to>
      <xdr:col>20</xdr:col>
      <xdr:colOff>38100</xdr:colOff>
      <xdr:row>37</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102379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9017</xdr:rowOff>
    </xdr:from>
    <xdr:to>
      <xdr:col>15</xdr:col>
      <xdr:colOff>101600</xdr:colOff>
      <xdr:row>37</xdr:row>
      <xdr:rowOff>110617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101744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19050</xdr:rowOff>
    </xdr:from>
    <xdr:to>
      <xdr:col>10</xdr:col>
      <xdr:colOff>165100</xdr:colOff>
      <xdr:row>37</xdr:row>
      <xdr:rowOff>120650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111777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33782</xdr:rowOff>
    </xdr:from>
    <xdr:to>
      <xdr:col>6</xdr:col>
      <xdr:colOff>38100</xdr:colOff>
      <xdr:row>37</xdr:row>
      <xdr:rowOff>135382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126509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15838</xdr:rowOff>
    </xdr:from>
    <xdr:to>
      <xdr:col>24</xdr:col>
      <xdr:colOff>63500</xdr:colOff>
      <xdr:row>58</xdr:row>
      <xdr:rowOff>37638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9938"/>
          <a:ext cx="8382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85885</xdr:rowOff>
    </xdr:from>
    <xdr:to>
      <xdr:col>19</xdr:col>
      <xdr:colOff>177800</xdr:colOff>
      <xdr:row>58</xdr:row>
      <xdr:rowOff>37638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8535"/>
          <a:ext cx="889000" cy="1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85885</xdr:rowOff>
    </xdr:from>
    <xdr:to>
      <xdr:col>15</xdr:col>
      <xdr:colOff>50800</xdr:colOff>
      <xdr:row>58</xdr:row>
      <xdr:rowOff>94501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8535"/>
          <a:ext cx="889000" cy="18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133896</xdr:rowOff>
    </xdr:from>
    <xdr:to>
      <xdr:col>15</xdr:col>
      <xdr:colOff>101600</xdr:colOff>
      <xdr:row>57</xdr:row>
      <xdr:rowOff>64046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80573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94501</xdr:rowOff>
    </xdr:from>
    <xdr:to>
      <xdr:col>10</xdr:col>
      <xdr:colOff>114300</xdr:colOff>
      <xdr:row>58</xdr:row>
      <xdr:rowOff>142618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8601"/>
          <a:ext cx="889000" cy="4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9801</xdr:rowOff>
    </xdr:from>
    <xdr:to>
      <xdr:col>10</xdr:col>
      <xdr:colOff>165100</xdr:colOff>
      <xdr:row>58</xdr:row>
      <xdr:rowOff>111401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127928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9801</xdr:rowOff>
    </xdr:from>
    <xdr:to>
      <xdr:col>6</xdr:col>
      <xdr:colOff>38100</xdr:colOff>
      <xdr:row>58</xdr:row>
      <xdr:rowOff>111401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127928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136488</xdr:rowOff>
    </xdr:from>
    <xdr:to>
      <xdr:col>24</xdr:col>
      <xdr:colOff>114300</xdr:colOff>
      <xdr:row>58</xdr:row>
      <xdr:rowOff>66638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51415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158288</xdr:rowOff>
    </xdr:from>
    <xdr:to>
      <xdr:col>20</xdr:col>
      <xdr:colOff>38100</xdr:colOff>
      <xdr:row>58</xdr:row>
      <xdr:rowOff>88438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79565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35085</xdr:rowOff>
    </xdr:from>
    <xdr:to>
      <xdr:col>15</xdr:col>
      <xdr:colOff>101600</xdr:colOff>
      <xdr:row>57</xdr:row>
      <xdr:rowOff>136685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127812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0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43701</xdr:rowOff>
    </xdr:from>
    <xdr:to>
      <xdr:col>10</xdr:col>
      <xdr:colOff>165100</xdr:colOff>
      <xdr:row>58</xdr:row>
      <xdr:rowOff>145301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136428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91818</xdr:rowOff>
    </xdr:from>
    <xdr:to>
      <xdr:col>6</xdr:col>
      <xdr:colOff>38100</xdr:colOff>
      <xdr:row>59</xdr:row>
      <xdr:rowOff>21968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13095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161074</xdr:rowOff>
    </xdr:from>
    <xdr:to>
      <xdr:col>24</xdr:col>
      <xdr:colOff>63500</xdr:colOff>
      <xdr:row>76</xdr:row>
      <xdr:rowOff>4697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19824"/>
          <a:ext cx="8382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161074</xdr:rowOff>
    </xdr:from>
    <xdr:to>
      <xdr:col>19</xdr:col>
      <xdr:colOff>177800</xdr:colOff>
      <xdr:row>76</xdr:row>
      <xdr:rowOff>118523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9824"/>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118523</xdr:rowOff>
    </xdr:from>
    <xdr:to>
      <xdr:col>15</xdr:col>
      <xdr:colOff>50800</xdr:colOff>
      <xdr:row>77</xdr:row>
      <xdr:rowOff>6116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872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122441</xdr:rowOff>
    </xdr:from>
    <xdr:to>
      <xdr:col>15</xdr:col>
      <xdr:colOff>101600</xdr:colOff>
      <xdr:row>77</xdr:row>
      <xdr:rowOff>52591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167630</xdr:rowOff>
    </xdr:from>
    <xdr:to>
      <xdr:col>10</xdr:col>
      <xdr:colOff>114300</xdr:colOff>
      <xdr:row>77</xdr:row>
      <xdr:rowOff>6116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7830"/>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63888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101288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125348</xdr:rowOff>
    </xdr:from>
    <xdr:to>
      <xdr:col>24</xdr:col>
      <xdr:colOff>114300</xdr:colOff>
      <xdr:row>76</xdr:row>
      <xdr:rowOff>55497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4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103775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110274</xdr:rowOff>
    </xdr:from>
    <xdr:to>
      <xdr:col>20</xdr:col>
      <xdr:colOff>38100</xdr:colOff>
      <xdr:row>76</xdr:row>
      <xdr:rowOff>40424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67723</xdr:rowOff>
    </xdr:from>
    <xdr:to>
      <xdr:col>15</xdr:col>
      <xdr:colOff>101600</xdr:colOff>
      <xdr:row>76</xdr:row>
      <xdr:rowOff>169323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126766</xdr:rowOff>
    </xdr:from>
    <xdr:to>
      <xdr:col>10</xdr:col>
      <xdr:colOff>165100</xdr:colOff>
      <xdr:row>77</xdr:row>
      <xdr:rowOff>56916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116830</xdr:rowOff>
    </xdr:from>
    <xdr:to>
      <xdr:col>6</xdr:col>
      <xdr:colOff>38100</xdr:colOff>
      <xdr:row>77</xdr:row>
      <xdr:rowOff>46980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63507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41118</xdr:rowOff>
    </xdr:from>
    <xdr:to>
      <xdr:col>24</xdr:col>
      <xdr:colOff>63500</xdr:colOff>
      <xdr:row>97</xdr:row>
      <xdr:rowOff>63768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7176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63768</xdr:rowOff>
    </xdr:from>
    <xdr:to>
      <xdr:col>19</xdr:col>
      <xdr:colOff>177800</xdr:colOff>
      <xdr:row>97</xdr:row>
      <xdr:rowOff>106260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4418"/>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106260</xdr:rowOff>
    </xdr:from>
    <xdr:to>
      <xdr:col>15</xdr:col>
      <xdr:colOff>50800</xdr:colOff>
      <xdr:row>97</xdr:row>
      <xdr:rowOff>145827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6910"/>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116980</xdr:rowOff>
    </xdr:from>
    <xdr:to>
      <xdr:col>15</xdr:col>
      <xdr:colOff>101600</xdr:colOff>
      <xdr:row>97</xdr:row>
      <xdr:rowOff>47130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63657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113328</xdr:rowOff>
    </xdr:from>
    <xdr:to>
      <xdr:col>10</xdr:col>
      <xdr:colOff>114300</xdr:colOff>
      <xdr:row>97</xdr:row>
      <xdr:rowOff>145827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3978"/>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83555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108084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161768</xdr:rowOff>
    </xdr:from>
    <xdr:to>
      <xdr:col>24</xdr:col>
      <xdr:colOff>114300</xdr:colOff>
      <xdr:row>97</xdr:row>
      <xdr:rowOff>91918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76695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12968</xdr:rowOff>
    </xdr:from>
    <xdr:to>
      <xdr:col>20</xdr:col>
      <xdr:colOff>38100</xdr:colOff>
      <xdr:row>97</xdr:row>
      <xdr:rowOff>114568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105695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55460</xdr:rowOff>
    </xdr:from>
    <xdr:to>
      <xdr:col>15</xdr:col>
      <xdr:colOff>101600</xdr:colOff>
      <xdr:row>97</xdr:row>
      <xdr:rowOff>157060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148187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95027</xdr:rowOff>
    </xdr:from>
    <xdr:to>
      <xdr:col>10</xdr:col>
      <xdr:colOff>165100</xdr:colOff>
      <xdr:row>98</xdr:row>
      <xdr:rowOff>25177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62528</xdr:rowOff>
    </xdr:from>
    <xdr:to>
      <xdr:col>6</xdr:col>
      <xdr:colOff>38100</xdr:colOff>
      <xdr:row>97</xdr:row>
      <xdr:rowOff>164128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155255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82369</xdr:rowOff>
    </xdr:from>
    <xdr:to>
      <xdr:col>46</xdr:col>
      <xdr:colOff>38100</xdr:colOff>
      <xdr:row>39</xdr:row>
      <xdr:rowOff>12519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29046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93799</xdr:rowOff>
    </xdr:from>
    <xdr:to>
      <xdr:col>41</xdr:col>
      <xdr:colOff>101600</xdr:colOff>
      <xdr:row>39</xdr:row>
      <xdr:rowOff>23949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40476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89553</xdr:rowOff>
    </xdr:from>
    <xdr:to>
      <xdr:col>36</xdr:col>
      <xdr:colOff>165100</xdr:colOff>
      <xdr:row>39</xdr:row>
      <xdr:rowOff>19703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0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36230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79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100243</xdr:rowOff>
    </xdr:from>
    <xdr:to>
      <xdr:col>55</xdr:col>
      <xdr:colOff>0</xdr:colOff>
      <xdr:row>58</xdr:row>
      <xdr:rowOff>121278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4343"/>
          <a:ext cx="8382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115965</xdr:rowOff>
    </xdr:from>
    <xdr:to>
      <xdr:col>50</xdr:col>
      <xdr:colOff>114300</xdr:colOff>
      <xdr:row>58</xdr:row>
      <xdr:rowOff>121278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60065"/>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115965</xdr:rowOff>
    </xdr:from>
    <xdr:to>
      <xdr:col>45</xdr:col>
      <xdr:colOff>177800</xdr:colOff>
      <xdr:row>58</xdr:row>
      <xdr:rowOff>159886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60065"/>
          <a:ext cx="889000" cy="4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42857</xdr:rowOff>
    </xdr:from>
    <xdr:to>
      <xdr:col>46</xdr:col>
      <xdr:colOff>38100</xdr:colOff>
      <xdr:row>58</xdr:row>
      <xdr:rowOff>144457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160984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104443</xdr:rowOff>
    </xdr:from>
    <xdr:to>
      <xdr:col>41</xdr:col>
      <xdr:colOff>50800</xdr:colOff>
      <xdr:row>58</xdr:row>
      <xdr:rowOff>159886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48543"/>
          <a:ext cx="889000" cy="5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50567</xdr:rowOff>
    </xdr:from>
    <xdr:to>
      <xdr:col>41</xdr:col>
      <xdr:colOff>101600</xdr:colOff>
      <xdr:row>58</xdr:row>
      <xdr:rowOff>152167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66843</xdr:rowOff>
    </xdr:from>
    <xdr:to>
      <xdr:col>36</xdr:col>
      <xdr:colOff>165100</xdr:colOff>
      <xdr:row>58</xdr:row>
      <xdr:rowOff>168443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159570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1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49443</xdr:rowOff>
    </xdr:from>
    <xdr:to>
      <xdr:col>55</xdr:col>
      <xdr:colOff>50800</xdr:colOff>
      <xdr:row>58</xdr:row>
      <xdr:rowOff>151043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135820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70478</xdr:rowOff>
    </xdr:from>
    <xdr:to>
      <xdr:col>50</xdr:col>
      <xdr:colOff>165100</xdr:colOff>
      <xdr:row>59</xdr:row>
      <xdr:rowOff>628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163205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65165</xdr:rowOff>
    </xdr:from>
    <xdr:to>
      <xdr:col>46</xdr:col>
      <xdr:colOff>38100</xdr:colOff>
      <xdr:row>58</xdr:row>
      <xdr:rowOff>166765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157892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109086</xdr:rowOff>
    </xdr:from>
    <xdr:to>
      <xdr:col>41</xdr:col>
      <xdr:colOff>101600</xdr:colOff>
      <xdr:row>59</xdr:row>
      <xdr:rowOff>39236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30363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53643</xdr:rowOff>
    </xdr:from>
    <xdr:to>
      <xdr:col>36</xdr:col>
      <xdr:colOff>165100</xdr:colOff>
      <xdr:row>58</xdr:row>
      <xdr:rowOff>155243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7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23809</xdr:rowOff>
    </xdr:from>
    <xdr:to>
      <xdr:col>55</xdr:col>
      <xdr:colOff>0</xdr:colOff>
      <xdr:row>78</xdr:row>
      <xdr:rowOff>52581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96909"/>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23809</xdr:rowOff>
    </xdr:from>
    <xdr:to>
      <xdr:col>50</xdr:col>
      <xdr:colOff>114300</xdr:colOff>
      <xdr:row>78</xdr:row>
      <xdr:rowOff>34475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6909"/>
          <a:ext cx="889000" cy="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34475</xdr:rowOff>
    </xdr:from>
    <xdr:to>
      <xdr:col>45</xdr:col>
      <xdr:colOff>177800</xdr:colOff>
      <xdr:row>78</xdr:row>
      <xdr:rowOff>96486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7575"/>
          <a:ext cx="889000" cy="6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116039</xdr:rowOff>
    </xdr:from>
    <xdr:to>
      <xdr:col>46</xdr:col>
      <xdr:colOff>38100</xdr:colOff>
      <xdr:row>78</xdr:row>
      <xdr:rowOff>46189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62716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96486</xdr:rowOff>
    </xdr:from>
    <xdr:to>
      <xdr:col>41</xdr:col>
      <xdr:colOff>50800</xdr:colOff>
      <xdr:row>78</xdr:row>
      <xdr:rowOff>98177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958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5652</xdr:rowOff>
    </xdr:from>
    <xdr:to>
      <xdr:col>41</xdr:col>
      <xdr:colOff>101600</xdr:colOff>
      <xdr:row>78</xdr:row>
      <xdr:rowOff>107252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123779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1781</xdr:rowOff>
    </xdr:from>
    <xdr:to>
      <xdr:col>55</xdr:col>
      <xdr:colOff>50800</xdr:colOff>
      <xdr:row>78</xdr:row>
      <xdr:rowOff>103381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88158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144459</xdr:rowOff>
    </xdr:from>
    <xdr:to>
      <xdr:col>50</xdr:col>
      <xdr:colOff>165100</xdr:colOff>
      <xdr:row>78</xdr:row>
      <xdr:rowOff>74609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65736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155125</xdr:rowOff>
    </xdr:from>
    <xdr:to>
      <xdr:col>46</xdr:col>
      <xdr:colOff>38100</xdr:colOff>
      <xdr:row>78</xdr:row>
      <xdr:rowOff>85275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76402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45686</xdr:rowOff>
    </xdr:from>
    <xdr:to>
      <xdr:col>41</xdr:col>
      <xdr:colOff>101600</xdr:colOff>
      <xdr:row>78</xdr:row>
      <xdr:rowOff>147286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138413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47377</xdr:rowOff>
    </xdr:from>
    <xdr:to>
      <xdr:col>36</xdr:col>
      <xdr:colOff>165100</xdr:colOff>
      <xdr:row>78</xdr:row>
      <xdr:rowOff>148977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140104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65641</xdr:rowOff>
    </xdr:from>
    <xdr:to>
      <xdr:col>55</xdr:col>
      <xdr:colOff>0</xdr:colOff>
      <xdr:row>96</xdr:row>
      <xdr:rowOff>157119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53391"/>
          <a:ext cx="838200" cy="2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65641</xdr:rowOff>
    </xdr:from>
    <xdr:to>
      <xdr:col>50</xdr:col>
      <xdr:colOff>114300</xdr:colOff>
      <xdr:row>97</xdr:row>
      <xdr:rowOff>143914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53391"/>
          <a:ext cx="889000" cy="4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143914</xdr:rowOff>
    </xdr:from>
    <xdr:to>
      <xdr:col>45</xdr:col>
      <xdr:colOff>177800</xdr:colOff>
      <xdr:row>98</xdr:row>
      <xdr:rowOff>106203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74564"/>
          <a:ext cx="889000" cy="1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22964</xdr:rowOff>
    </xdr:from>
    <xdr:to>
      <xdr:col>46</xdr:col>
      <xdr:colOff>38100</xdr:colOff>
      <xdr:row>97</xdr:row>
      <xdr:rowOff>124564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141091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106203</xdr:rowOff>
    </xdr:from>
    <xdr:to>
      <xdr:col>41</xdr:col>
      <xdr:colOff>50800</xdr:colOff>
      <xdr:row>99</xdr:row>
      <xdr:rowOff>14602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08303"/>
          <a:ext cx="889000" cy="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49276</xdr:rowOff>
    </xdr:from>
    <xdr:to>
      <xdr:col>41</xdr:col>
      <xdr:colOff>101600</xdr:colOff>
      <xdr:row>97</xdr:row>
      <xdr:rowOff>150876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167403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162533</xdr:rowOff>
    </xdr:from>
    <xdr:to>
      <xdr:col>36</xdr:col>
      <xdr:colOff>165100</xdr:colOff>
      <xdr:row>97</xdr:row>
      <xdr:rowOff>92683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109210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106319</xdr:rowOff>
    </xdr:from>
    <xdr:to>
      <xdr:col>55</xdr:col>
      <xdr:colOff>50800</xdr:colOff>
      <xdr:row>97</xdr:row>
      <xdr:rowOff>36469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84746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14841</xdr:rowOff>
    </xdr:from>
    <xdr:to>
      <xdr:col>50</xdr:col>
      <xdr:colOff>165100</xdr:colOff>
      <xdr:row>95</xdr:row>
      <xdr:rowOff>116441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132968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7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93114</xdr:rowOff>
    </xdr:from>
    <xdr:to>
      <xdr:col>46</xdr:col>
      <xdr:colOff>38100</xdr:colOff>
      <xdr:row>98</xdr:row>
      <xdr:rowOff>23264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55403</xdr:rowOff>
    </xdr:from>
    <xdr:to>
      <xdr:col>41</xdr:col>
      <xdr:colOff>101600</xdr:colOff>
      <xdr:row>98</xdr:row>
      <xdr:rowOff>157003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148130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135252</xdr:rowOff>
    </xdr:from>
    <xdr:to>
      <xdr:col>36</xdr:col>
      <xdr:colOff>165100</xdr:colOff>
      <xdr:row>99</xdr:row>
      <xdr:rowOff>65402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56529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3340</xdr:rowOff>
    </xdr:from>
    <xdr:to>
      <xdr:col>85</xdr:col>
      <xdr:colOff>127000</xdr:colOff>
      <xdr:row>39</xdr:row>
      <xdr:rowOff>4222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18440"/>
          <a:ext cx="838200" cy="1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152633</xdr:rowOff>
    </xdr:from>
    <xdr:to>
      <xdr:col>81</xdr:col>
      <xdr:colOff>50800</xdr:colOff>
      <xdr:row>39</xdr:row>
      <xdr:rowOff>4222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7733"/>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152633</xdr:rowOff>
    </xdr:from>
    <xdr:to>
      <xdr:col>76</xdr:col>
      <xdr:colOff>114300</xdr:colOff>
      <xdr:row>39</xdr:row>
      <xdr:rowOff>34152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7733"/>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51475</xdr:rowOff>
    </xdr:from>
    <xdr:to>
      <xdr:col>76</xdr:col>
      <xdr:colOff>165100</xdr:colOff>
      <xdr:row>37</xdr:row>
      <xdr:rowOff>153075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9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169602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34152</xdr:rowOff>
    </xdr:from>
    <xdr:to>
      <xdr:col>71</xdr:col>
      <xdr:colOff>177800</xdr:colOff>
      <xdr:row>39</xdr:row>
      <xdr:rowOff>71708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207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136465</xdr:rowOff>
    </xdr:from>
    <xdr:to>
      <xdr:col>72</xdr:col>
      <xdr:colOff>38100</xdr:colOff>
      <xdr:row>38</xdr:row>
      <xdr:rowOff>66615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8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83142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19912</xdr:rowOff>
    </xdr:from>
    <xdr:to>
      <xdr:col>67</xdr:col>
      <xdr:colOff>101600</xdr:colOff>
      <xdr:row>38</xdr:row>
      <xdr:rowOff>121512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3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138039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123990</xdr:rowOff>
    </xdr:from>
    <xdr:to>
      <xdr:col>85</xdr:col>
      <xdr:colOff>177800</xdr:colOff>
      <xdr:row>38</xdr:row>
      <xdr:rowOff>54140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124872</xdr:rowOff>
    </xdr:from>
    <xdr:to>
      <xdr:col>81</xdr:col>
      <xdr:colOff>101600</xdr:colOff>
      <xdr:row>39</xdr:row>
      <xdr:rowOff>55022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46149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101833</xdr:rowOff>
    </xdr:from>
    <xdr:to>
      <xdr:col>76</xdr:col>
      <xdr:colOff>165100</xdr:colOff>
      <xdr:row>39</xdr:row>
      <xdr:rowOff>31983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23110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154802</xdr:rowOff>
    </xdr:from>
    <xdr:to>
      <xdr:col>72</xdr:col>
      <xdr:colOff>38100</xdr:colOff>
      <xdr:row>39</xdr:row>
      <xdr:rowOff>84952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76079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20908</xdr:rowOff>
    </xdr:from>
    <xdr:to>
      <xdr:col>67</xdr:col>
      <xdr:colOff>101600</xdr:colOff>
      <xdr:row>39</xdr:row>
      <xdr:rowOff>122508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113635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8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125771</xdr:rowOff>
    </xdr:from>
    <xdr:to>
      <xdr:col>85</xdr:col>
      <xdr:colOff>127000</xdr:colOff>
      <xdr:row>57</xdr:row>
      <xdr:rowOff>146875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98421"/>
          <a:ext cx="8382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125771</xdr:rowOff>
    </xdr:from>
    <xdr:to>
      <xdr:col>81</xdr:col>
      <xdr:colOff>50800</xdr:colOff>
      <xdr:row>58</xdr:row>
      <xdr:rowOff>809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98421"/>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809</xdr:rowOff>
    </xdr:from>
    <xdr:to>
      <xdr:col>76</xdr:col>
      <xdr:colOff>114300</xdr:colOff>
      <xdr:row>58</xdr:row>
      <xdr:rowOff>18382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4909"/>
          <a:ext cx="889000" cy="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131054</xdr:rowOff>
    </xdr:from>
    <xdr:to>
      <xdr:col>76</xdr:col>
      <xdr:colOff>165100</xdr:colOff>
      <xdr:row>58</xdr:row>
      <xdr:rowOff>61204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18382</xdr:rowOff>
    </xdr:from>
    <xdr:to>
      <xdr:col>71</xdr:col>
      <xdr:colOff>177800</xdr:colOff>
      <xdr:row>58</xdr:row>
      <xdr:rowOff>66669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62482"/>
          <a:ext cx="889000" cy="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151095</xdr:rowOff>
    </xdr:from>
    <xdr:to>
      <xdr:col>72</xdr:col>
      <xdr:colOff>38100</xdr:colOff>
      <xdr:row>58</xdr:row>
      <xdr:rowOff>81245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72372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932</xdr:rowOff>
    </xdr:from>
    <xdr:to>
      <xdr:col>67</xdr:col>
      <xdr:colOff>101600</xdr:colOff>
      <xdr:row>58</xdr:row>
      <xdr:rowOff>102532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119059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96075</xdr:rowOff>
    </xdr:from>
    <xdr:to>
      <xdr:col>85</xdr:col>
      <xdr:colOff>177800</xdr:colOff>
      <xdr:row>58</xdr:row>
      <xdr:rowOff>26225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74502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74971</xdr:rowOff>
    </xdr:from>
    <xdr:to>
      <xdr:col>81</xdr:col>
      <xdr:colOff>101600</xdr:colOff>
      <xdr:row>58</xdr:row>
      <xdr:rowOff>5121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167698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121459</xdr:rowOff>
    </xdr:from>
    <xdr:to>
      <xdr:col>76</xdr:col>
      <xdr:colOff>165100</xdr:colOff>
      <xdr:row>58</xdr:row>
      <xdr:rowOff>51609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68136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139032</xdr:rowOff>
    </xdr:from>
    <xdr:to>
      <xdr:col>72</xdr:col>
      <xdr:colOff>38100</xdr:colOff>
      <xdr:row>58</xdr:row>
      <xdr:rowOff>69182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85709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15869</xdr:rowOff>
    </xdr:from>
    <xdr:to>
      <xdr:col>67</xdr:col>
      <xdr:colOff>101600</xdr:colOff>
      <xdr:row>58</xdr:row>
      <xdr:rowOff>117469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108596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50736</xdr:rowOff>
    </xdr:from>
    <xdr:to>
      <xdr:col>85</xdr:col>
      <xdr:colOff>127000</xdr:colOff>
      <xdr:row>76</xdr:row>
      <xdr:rowOff>133896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80936"/>
          <a:ext cx="838200" cy="8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133896</xdr:rowOff>
    </xdr:from>
    <xdr:to>
      <xdr:col>81</xdr:col>
      <xdr:colOff>50800</xdr:colOff>
      <xdr:row>78</xdr:row>
      <xdr:rowOff>12142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164096"/>
          <a:ext cx="889000" cy="2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12142</xdr:rowOff>
    </xdr:from>
    <xdr:to>
      <xdr:col>76</xdr:col>
      <xdr:colOff>114300</xdr:colOff>
      <xdr:row>78</xdr:row>
      <xdr:rowOff>103936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85242"/>
          <a:ext cx="889000" cy="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33617</xdr:rowOff>
    </xdr:from>
    <xdr:to>
      <xdr:col>76</xdr:col>
      <xdr:colOff>165100</xdr:colOff>
      <xdr:row>78</xdr:row>
      <xdr:rowOff>135217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126344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49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103936</xdr:rowOff>
    </xdr:from>
    <xdr:to>
      <xdr:col>71</xdr:col>
      <xdr:colOff>177800</xdr:colOff>
      <xdr:row>78</xdr:row>
      <xdr:rowOff>124650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7703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53835</xdr:rowOff>
    </xdr:from>
    <xdr:to>
      <xdr:col>72</xdr:col>
      <xdr:colOff>38100</xdr:colOff>
      <xdr:row>78</xdr:row>
      <xdr:rowOff>155435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146562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41517</xdr:rowOff>
    </xdr:from>
    <xdr:to>
      <xdr:col>67</xdr:col>
      <xdr:colOff>101600</xdr:colOff>
      <xdr:row>78</xdr:row>
      <xdr:rowOff>143117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159644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171386</xdr:rowOff>
    </xdr:from>
    <xdr:to>
      <xdr:col>85</xdr:col>
      <xdr:colOff>177800</xdr:colOff>
      <xdr:row>76</xdr:row>
      <xdr:rowOff>101536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22813</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83096</xdr:rowOff>
    </xdr:from>
    <xdr:to>
      <xdr:col>81</xdr:col>
      <xdr:colOff>101600</xdr:colOff>
      <xdr:row>77</xdr:row>
      <xdr:rowOff>13246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29773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132792</xdr:rowOff>
    </xdr:from>
    <xdr:to>
      <xdr:col>76</xdr:col>
      <xdr:colOff>165100</xdr:colOff>
      <xdr:row>78</xdr:row>
      <xdr:rowOff>62942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79469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53136</xdr:rowOff>
    </xdr:from>
    <xdr:to>
      <xdr:col>72</xdr:col>
      <xdr:colOff>38100</xdr:colOff>
      <xdr:row>78</xdr:row>
      <xdr:rowOff>154736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171263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73850</xdr:rowOff>
    </xdr:from>
    <xdr:to>
      <xdr:col>67</xdr:col>
      <xdr:colOff>101600</xdr:colOff>
      <xdr:row>79</xdr:row>
      <xdr:rowOff>4000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166577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131905</xdr:rowOff>
    </xdr:from>
    <xdr:to>
      <xdr:col>85</xdr:col>
      <xdr:colOff>127000</xdr:colOff>
      <xdr:row>97</xdr:row>
      <xdr:rowOff>141213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62555"/>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128194</xdr:rowOff>
    </xdr:from>
    <xdr:to>
      <xdr:col>81</xdr:col>
      <xdr:colOff>50800</xdr:colOff>
      <xdr:row>97</xdr:row>
      <xdr:rowOff>131905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58844"/>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113198</xdr:rowOff>
    </xdr:from>
    <xdr:to>
      <xdr:col>76</xdr:col>
      <xdr:colOff>114300</xdr:colOff>
      <xdr:row>97</xdr:row>
      <xdr:rowOff>128194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4384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103550</xdr:rowOff>
    </xdr:from>
    <xdr:to>
      <xdr:col>71</xdr:col>
      <xdr:colOff>177800</xdr:colOff>
      <xdr:row>97</xdr:row>
      <xdr:rowOff>113198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34200"/>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168584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90413</xdr:rowOff>
    </xdr:from>
    <xdr:to>
      <xdr:col>85</xdr:col>
      <xdr:colOff>177800</xdr:colOff>
      <xdr:row>98</xdr:row>
      <xdr:rowOff>20563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68840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81105</xdr:rowOff>
    </xdr:from>
    <xdr:to>
      <xdr:col>81</xdr:col>
      <xdr:colOff>101600</xdr:colOff>
      <xdr:row>98</xdr:row>
      <xdr:rowOff>11255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77394</xdr:rowOff>
    </xdr:from>
    <xdr:to>
      <xdr:col>76</xdr:col>
      <xdr:colOff>165100</xdr:colOff>
      <xdr:row>98</xdr:row>
      <xdr:rowOff>7544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170121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62398</xdr:rowOff>
    </xdr:from>
    <xdr:to>
      <xdr:col>72</xdr:col>
      <xdr:colOff>38100</xdr:colOff>
      <xdr:row>97</xdr:row>
      <xdr:rowOff>163998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155125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52750</xdr:rowOff>
    </xdr:from>
    <xdr:to>
      <xdr:col>67</xdr:col>
      <xdr:colOff>101600</xdr:colOff>
      <xdr:row>97</xdr:row>
      <xdr:rowOff>154350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170877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80487</xdr:rowOff>
    </xdr:from>
    <xdr:to>
      <xdr:col>107</xdr:col>
      <xdr:colOff>101600</xdr:colOff>
      <xdr:row>39</xdr:row>
      <xdr:rowOff>10637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27164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83939</xdr:rowOff>
    </xdr:from>
    <xdr:to>
      <xdr:col>102</xdr:col>
      <xdr:colOff>165100</xdr:colOff>
      <xdr:row>39</xdr:row>
      <xdr:rowOff>14089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30616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83368</xdr:rowOff>
    </xdr:from>
    <xdr:to>
      <xdr:col>98</xdr:col>
      <xdr:colOff>38100</xdr:colOff>
      <xdr:row>39</xdr:row>
      <xdr:rowOff>13518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30045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災害復旧費以外は類似団体平均を下回っている。ただし、土木費に関しては、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大野原高原線道路改良事業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・深澤道路改良事業等を繰り越したこと、特に町営住宅建て替えに関し、駄地団地建替事業を繰り越して造成工事を完了し、令和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年度以降に建築工事に着手する見通しであることから、令和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年度以降の土木費が増大することが想定される。　また、公債費についても類似団体平均を大きく下回っているが、令和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年度より多額の過疎対策事業債を、さらに今後、町営住宅建て替えのため、公営住宅建設事業債の多額の借り入れも見込まれるため、数年後には公債費が増大することも想定される。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よって、その他経費については、今後も適正額に抑え、不必要な経費削減に努めていく。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円と類似団体平均を大きく上回っている。これは令和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年に公共土木災害・農地等災害が多発し、この繰越工事が令和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年度に完了し、経費が大きく膨らんだことが影響している。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年度以降は引き続き取り崩すことなく、収支を保つことができており、令和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万円の残高となっている。財政調整基金の標準財政規模に対する割合については、一般的に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程度が望ましいとされているが、本町では概ね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程度を保っており、今後も大幅な増資は考えていない。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実質収支比率については、望ましいとされる範囲（</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超</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が、これは令和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年度が骨格予算となるため、肉付け予算を作成する際の財源確保として繰越金を多く残したためである。</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同様の理由により、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となり、標準財政規模に占める割合で、実質収支が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ポイント、実質単年度収支が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全ての年度、実質収支に赤字はみられないが、これはほとんどの会計で一般会計からの繰入金に歳入の多くを頼っているためで、特に下水道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事業（公共下水道事業会計・農業集落排水事業特別会計・漁業集落排水事業特別会計）は一般会計の依存度が大きくなっている。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水道事業会計は黒字額が増大しているが、これは一般会計からの繰入額を令和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年度までとし（事業費補助等一部繰入金は残る）、その後更新事業を単独で行っていくための財源となるものである。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また、農業集落排水事業と漁業集落排水事業について、左表上の平成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年度以降はじめて黒字額が発生しているが、これは令和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年度以降の公営企業法適用に向け、運転資金となる財源確保に取り組みはじめたからである。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今後も各会計で赤字がでることはないと思われるが、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今後、集落排水事業も法適用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一般会計からの繰入金の増大が見込まれるため、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料金見直しを検討するなど、より一層の財政健全化に努める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6597927</v>
      </c>
      <c r="BO4" s="449"/>
      <c r="BP4" s="449"/>
      <c r="BQ4" s="449"/>
      <c r="BR4" s="449"/>
      <c r="BS4" s="449"/>
      <c r="BT4" s="449"/>
      <c r="BU4" s="450"/>
      <c r="BV4" s="448">
        <v>6761298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6296099</v>
      </c>
      <c r="BO5" s="420"/>
      <c r="BP5" s="420"/>
      <c r="BQ5" s="420"/>
      <c r="BR5" s="420"/>
      <c r="BS5" s="420"/>
      <c r="BT5" s="420"/>
      <c r="BU5" s="421"/>
      <c r="BV5" s="419">
        <v>6459626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88.9</v>
      </c>
      <c r="CU5" s="417"/>
      <c r="CV5" s="417"/>
      <c r="CW5" s="417"/>
      <c r="CX5" s="417"/>
      <c r="CY5" s="417"/>
      <c r="CZ5" s="417"/>
      <c r="DA5" s="418"/>
      <c r="DB5" s="416">
        <v>82.5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301828</v>
      </c>
      <c r="BO6" s="420"/>
      <c r="BP6" s="420"/>
      <c r="BQ6" s="420"/>
      <c r="BR6" s="420"/>
      <c r="BS6" s="420"/>
      <c r="BT6" s="420"/>
      <c r="BU6" s="421"/>
      <c r="BV6" s="419">
        <v>301672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89.9</v>
      </c>
      <c r="CU6" s="563"/>
      <c r="CV6" s="563"/>
      <c r="CW6" s="563"/>
      <c r="CX6" s="563"/>
      <c r="CY6" s="563"/>
      <c r="CZ6" s="563"/>
      <c r="DA6" s="564"/>
      <c r="DB6" s="562">
        <v>84.9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88087</v>
      </c>
      <c r="BO7" s="420"/>
      <c r="BP7" s="420"/>
      <c r="BQ7" s="420"/>
      <c r="BR7" s="420"/>
      <c r="BS7" s="420"/>
      <c r="BT7" s="420"/>
      <c r="BU7" s="421"/>
      <c r="BV7" s="419">
        <v>170228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3218286</v>
      </c>
      <c r="CU7" s="420"/>
      <c r="CV7" s="420"/>
      <c r="CW7" s="420"/>
      <c r="CX7" s="420"/>
      <c r="CY7" s="420"/>
      <c r="CZ7" s="420"/>
      <c r="DA7" s="421"/>
      <c r="DB7" s="419">
        <v>3287042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213741</v>
      </c>
      <c r="BO8" s="420"/>
      <c r="BP8" s="420"/>
      <c r="BQ8" s="420"/>
      <c r="BR8" s="420"/>
      <c r="BS8" s="420"/>
      <c r="BT8" s="420"/>
      <c r="BU8" s="421"/>
      <c r="BV8" s="419">
        <v>131444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7721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103</v>
      </c>
      <c r="AV9" s="478"/>
      <c r="AW9" s="478"/>
      <c r="AX9" s="478"/>
      <c r="AY9" s="433" t="s">
        <v>117</v>
      </c>
      <c r="AZ9" s="434"/>
      <c r="BA9" s="434"/>
      <c r="BB9" s="434"/>
      <c r="BC9" s="434"/>
      <c r="BD9" s="434"/>
      <c r="BE9" s="434"/>
      <c r="BF9" s="434"/>
      <c r="BG9" s="434"/>
      <c r="BH9" s="434"/>
      <c r="BI9" s="434"/>
      <c r="BJ9" s="434"/>
      <c r="BK9" s="434"/>
      <c r="BL9" s="434"/>
      <c r="BM9" s="435"/>
      <c r="BN9" s="419">
        <v>82297</v>
      </c>
      <c r="BO9" s="420"/>
      <c r="BP9" s="420"/>
      <c r="BQ9" s="420"/>
      <c r="BR9" s="420"/>
      <c r="BS9" s="420"/>
      <c r="BT9" s="420"/>
      <c r="BU9" s="421"/>
      <c r="BV9" s="419">
        <v>-12767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11.7</v>
      </c>
      <c r="CU9" s="417"/>
      <c r="CV9" s="417"/>
      <c r="CW9" s="417"/>
      <c r="CX9" s="417"/>
      <c r="CY9" s="417"/>
      <c r="CZ9" s="417"/>
      <c r="DA9" s="418"/>
      <c r="DB9" s="416">
        <v>11.3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8298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724</v>
      </c>
      <c r="BO10" s="420"/>
      <c r="BP10" s="420"/>
      <c r="BQ10" s="420"/>
      <c r="BR10" s="420"/>
      <c r="BS10" s="420"/>
      <c r="BT10" s="420"/>
      <c r="BU10" s="421"/>
      <c r="BV10" s="419">
        <v>1179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7556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7501</v>
      </c>
      <c r="S13" s="507"/>
      <c r="T13" s="507"/>
      <c r="U13" s="507"/>
      <c r="V13" s="508"/>
      <c r="W13" s="509" t="s">
        <v>142</v>
      </c>
      <c r="X13" s="405"/>
      <c r="Y13" s="405"/>
      <c r="Z13" s="405"/>
      <c r="AA13" s="405"/>
      <c r="AB13" s="406"/>
      <c r="AC13" s="372">
        <v>577</v>
      </c>
      <c r="AD13" s="373"/>
      <c r="AE13" s="373"/>
      <c r="AF13" s="373"/>
      <c r="AG13" s="374"/>
      <c r="AH13" s="372">
        <v>721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83021</v>
      </c>
      <c r="BO13" s="420"/>
      <c r="BP13" s="420"/>
      <c r="BQ13" s="420"/>
      <c r="BR13" s="420"/>
      <c r="BS13" s="420"/>
      <c r="BT13" s="420"/>
      <c r="BU13" s="421"/>
      <c r="BV13" s="419">
        <v>-11588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8.8000000000000007</v>
      </c>
      <c r="CU13" s="417"/>
      <c r="CV13" s="417"/>
      <c r="CW13" s="417"/>
      <c r="CX13" s="417"/>
      <c r="CY13" s="417"/>
      <c r="CZ13" s="417"/>
      <c r="DA13" s="418"/>
      <c r="DB13" s="416">
        <v>9.5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7651</v>
      </c>
      <c r="S14" s="507"/>
      <c r="T14" s="507"/>
      <c r="U14" s="507"/>
      <c r="V14" s="508"/>
      <c r="W14" s="510"/>
      <c r="X14" s="408"/>
      <c r="Y14" s="408"/>
      <c r="Z14" s="408"/>
      <c r="AA14" s="408"/>
      <c r="AB14" s="409"/>
      <c r="AC14" s="499">
        <v>15.3</v>
      </c>
      <c r="AD14" s="500"/>
      <c r="AE14" s="500"/>
      <c r="AF14" s="500"/>
      <c r="AG14" s="501"/>
      <c r="AH14" s="499">
        <v>16.899999999999999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37.1</v>
      </c>
      <c r="CU14" s="517"/>
      <c r="CV14" s="517"/>
      <c r="CW14" s="517"/>
      <c r="CX14" s="517"/>
      <c r="CY14" s="517"/>
      <c r="CZ14" s="517"/>
      <c r="DA14" s="518"/>
      <c r="DB14" s="516">
        <v>49.4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7609</v>
      </c>
      <c r="S15" s="507"/>
      <c r="T15" s="507"/>
      <c r="U15" s="507"/>
      <c r="V15" s="508"/>
      <c r="W15" s="509" t="s">
        <v>149</v>
      </c>
      <c r="X15" s="405"/>
      <c r="Y15" s="405"/>
      <c r="Z15" s="405"/>
      <c r="AA15" s="405"/>
      <c r="AB15" s="406"/>
      <c r="AC15" s="372">
        <v>867</v>
      </c>
      <c r="AD15" s="373"/>
      <c r="AE15" s="373"/>
      <c r="AF15" s="373"/>
      <c r="AG15" s="374"/>
      <c r="AH15" s="372">
        <v>997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842301</v>
      </c>
      <c r="BO15" s="449"/>
      <c r="BP15" s="449"/>
      <c r="BQ15" s="449"/>
      <c r="BR15" s="449"/>
      <c r="BS15" s="449"/>
      <c r="BT15" s="449"/>
      <c r="BU15" s="450"/>
      <c r="BV15" s="448">
        <v>825612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v>
      </c>
      <c r="AD16" s="500"/>
      <c r="AE16" s="500"/>
      <c r="AF16" s="500"/>
      <c r="AG16" s="501"/>
      <c r="AH16" s="499">
        <v>23.4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2981007</v>
      </c>
      <c r="BO16" s="420"/>
      <c r="BP16" s="420"/>
      <c r="BQ16" s="420"/>
      <c r="BR16" s="420"/>
      <c r="BS16" s="420"/>
      <c r="BT16" s="420"/>
      <c r="BU16" s="421"/>
      <c r="BV16" s="419">
        <v>2959992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2330</v>
      </c>
      <c r="AD17" s="373"/>
      <c r="AE17" s="373"/>
      <c r="AF17" s="373"/>
      <c r="AG17" s="374"/>
      <c r="AH17" s="372">
        <v>2542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1045300</v>
      </c>
      <c r="BO17" s="420"/>
      <c r="BP17" s="420"/>
      <c r="BQ17" s="420"/>
      <c r="BR17" s="420"/>
      <c r="BS17" s="420"/>
      <c r="BT17" s="420"/>
      <c r="BU17" s="421"/>
      <c r="BV17" s="419">
        <v>1025462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74.290000000000006</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59.7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2907483</v>
      </c>
      <c r="BO18" s="420"/>
      <c r="BP18" s="420"/>
      <c r="BQ18" s="420"/>
      <c r="BR18" s="420"/>
      <c r="BS18" s="420"/>
      <c r="BT18" s="420"/>
      <c r="BU18" s="421"/>
      <c r="BV18" s="419">
        <v>2711565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4079446</v>
      </c>
      <c r="BO19" s="420"/>
      <c r="BP19" s="420"/>
      <c r="BQ19" s="420"/>
      <c r="BR19" s="420"/>
      <c r="BS19" s="420"/>
      <c r="BT19" s="420"/>
      <c r="BU19" s="421"/>
      <c r="BV19" s="419">
        <v>4417383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2705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3897621</v>
      </c>
      <c r="BO22" s="449"/>
      <c r="BP22" s="449"/>
      <c r="BQ22" s="449"/>
      <c r="BR22" s="449"/>
      <c r="BS22" s="449"/>
      <c r="BT22" s="449"/>
      <c r="BU22" s="450"/>
      <c r="BV22" s="448">
        <v>3818578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3392896</v>
      </c>
      <c r="BO23" s="420"/>
      <c r="BP23" s="420"/>
      <c r="BQ23" s="420"/>
      <c r="BR23" s="420"/>
      <c r="BS23" s="420"/>
      <c r="BT23" s="420"/>
      <c r="BU23" s="421"/>
      <c r="BV23" s="419">
        <v>3391509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5520</v>
      </c>
      <c r="R24" s="373"/>
      <c r="S24" s="373"/>
      <c r="T24" s="373"/>
      <c r="U24" s="373"/>
      <c r="V24" s="374"/>
      <c r="W24" s="462"/>
      <c r="X24" s="399"/>
      <c r="Y24" s="400"/>
      <c r="Z24" s="375" t="s">
        <v>174</v>
      </c>
      <c r="AA24" s="376"/>
      <c r="AB24" s="376"/>
      <c r="AC24" s="376"/>
      <c r="AD24" s="376"/>
      <c r="AE24" s="376"/>
      <c r="AF24" s="376"/>
      <c r="AG24" s="377"/>
      <c r="AH24" s="372">
        <v>73</v>
      </c>
      <c r="AI24" s="373"/>
      <c r="AJ24" s="373"/>
      <c r="AK24" s="373"/>
      <c r="AL24" s="374"/>
      <c r="AM24" s="372">
        <v>230023</v>
      </c>
      <c r="AN24" s="373"/>
      <c r="AO24" s="373"/>
      <c r="AP24" s="373"/>
      <c r="AQ24" s="373"/>
      <c r="AR24" s="374"/>
      <c r="AS24" s="372">
        <v>3151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2236919</v>
      </c>
      <c r="BO24" s="420"/>
      <c r="BP24" s="420"/>
      <c r="BQ24" s="420"/>
      <c r="BR24" s="420"/>
      <c r="BS24" s="420"/>
      <c r="BT24" s="420"/>
      <c r="BU24" s="421"/>
      <c r="BV24" s="419">
        <v>2004683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4560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183447</v>
      </c>
      <c r="BO25" s="449"/>
      <c r="BP25" s="449"/>
      <c r="BQ25" s="449"/>
      <c r="BR25" s="449"/>
      <c r="BS25" s="449"/>
      <c r="BT25" s="449"/>
      <c r="BU25" s="450"/>
      <c r="BV25" s="448">
        <v>165133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4320</v>
      </c>
      <c r="R26" s="373"/>
      <c r="S26" s="373"/>
      <c r="T26" s="373"/>
      <c r="U26" s="373"/>
      <c r="V26" s="374"/>
      <c r="W26" s="462"/>
      <c r="X26" s="399"/>
      <c r="Y26" s="400"/>
      <c r="Z26" s="375" t="s">
        <v>181</v>
      </c>
      <c r="AA26" s="430"/>
      <c r="AB26" s="430"/>
      <c r="AC26" s="430"/>
      <c r="AD26" s="430"/>
      <c r="AE26" s="430"/>
      <c r="AF26" s="430"/>
      <c r="AG26" s="431"/>
      <c r="AH26" s="372">
        <v>1</v>
      </c>
      <c r="AI26" s="373"/>
      <c r="AJ26" s="373"/>
      <c r="AK26" s="373"/>
      <c r="AL26" s="374"/>
      <c r="AM26" s="372" t="s">
        <v>182</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2600</v>
      </c>
      <c r="R27" s="373"/>
      <c r="S27" s="373"/>
      <c r="T27" s="373"/>
      <c r="U27" s="373"/>
      <c r="V27" s="374"/>
      <c r="W27" s="462"/>
      <c r="X27" s="399"/>
      <c r="Y27" s="400"/>
      <c r="Z27" s="375" t="s">
        <v>185</v>
      </c>
      <c r="AA27" s="376"/>
      <c r="AB27" s="376"/>
      <c r="AC27" s="376"/>
      <c r="AD27" s="376"/>
      <c r="AE27" s="376"/>
      <c r="AF27" s="376"/>
      <c r="AG27" s="377"/>
      <c r="AH27" s="372" t="s">
        <v>178</v>
      </c>
      <c r="AI27" s="373"/>
      <c r="AJ27" s="373"/>
      <c r="AK27" s="373"/>
      <c r="AL27" s="374"/>
      <c r="AM27" s="372" t="s">
        <v>178</v>
      </c>
      <c r="AN27" s="373"/>
      <c r="AO27" s="373"/>
      <c r="AP27" s="373"/>
      <c r="AQ27" s="373"/>
      <c r="AR27" s="374"/>
      <c r="AS27" s="372" t="s">
        <v>178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47403</v>
      </c>
      <c r="BO27" s="454"/>
      <c r="BP27" s="454"/>
      <c r="BQ27" s="454"/>
      <c r="BR27" s="454"/>
      <c r="BS27" s="454"/>
      <c r="BT27" s="454"/>
      <c r="BU27" s="455"/>
      <c r="BV27" s="453">
        <v>47400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2160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467567</v>
      </c>
      <c r="BO28" s="449"/>
      <c r="BP28" s="449"/>
      <c r="BQ28" s="449"/>
      <c r="BR28" s="449"/>
      <c r="BS28" s="449"/>
      <c r="BT28" s="449"/>
      <c r="BU28" s="450"/>
      <c r="BV28" s="448">
        <v>466842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9</v>
      </c>
      <c r="M29" s="373"/>
      <c r="N29" s="373"/>
      <c r="O29" s="373"/>
      <c r="P29" s="374"/>
      <c r="Q29" s="372">
        <v>2020</v>
      </c>
      <c r="R29" s="373"/>
      <c r="S29" s="373"/>
      <c r="T29" s="373"/>
      <c r="U29" s="373"/>
      <c r="V29" s="374"/>
      <c r="W29" s="463"/>
      <c r="X29" s="464"/>
      <c r="Y29" s="465"/>
      <c r="Z29" s="375" t="s">
        <v>191</v>
      </c>
      <c r="AA29" s="376"/>
      <c r="AB29" s="376"/>
      <c r="AC29" s="376"/>
      <c r="AD29" s="376"/>
      <c r="AE29" s="376"/>
      <c r="AF29" s="376"/>
      <c r="AG29" s="377"/>
      <c r="AH29" s="372">
        <v>73</v>
      </c>
      <c r="AI29" s="373"/>
      <c r="AJ29" s="373"/>
      <c r="AK29" s="373"/>
      <c r="AL29" s="374"/>
      <c r="AM29" s="372">
        <v>230023</v>
      </c>
      <c r="AN29" s="373"/>
      <c r="AO29" s="373"/>
      <c r="AP29" s="373"/>
      <c r="AQ29" s="373"/>
      <c r="AR29" s="374"/>
      <c r="AS29" s="372">
        <v>3151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215951</v>
      </c>
      <c r="BO29" s="420"/>
      <c r="BP29" s="420"/>
      <c r="BQ29" s="420"/>
      <c r="BR29" s="420"/>
      <c r="BS29" s="420"/>
      <c r="BT29" s="420"/>
      <c r="BU29" s="421"/>
      <c r="BV29" s="419">
        <v>195775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1483094</v>
      </c>
      <c r="BO30" s="454"/>
      <c r="BP30" s="454"/>
      <c r="BQ30" s="454"/>
      <c r="BR30" s="454"/>
      <c r="BS30" s="454"/>
      <c r="BT30" s="454"/>
      <c r="BU30" s="455"/>
      <c r="BV30" s="453">
        <v>1339894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東彼地区保健福祉組合（一般会計）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長崎県林業公社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公共用地等取得造成事業特別会計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東彼地区保健福祉組合（介護サービス事業会計）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長崎県後期高齢者広域連合（一般会計）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長崎県後期高齢者広域連合（後期高齢者医療特別会計）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長崎県市町村総合事務組合（一般会計）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長崎県市町村総合事務組合（市町村会館管理業務特別会計）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長崎県市町村総合事務組合（市町村会館馬町別館管理事業特別会計）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長崎県市町村総合事務組合（公平委員会特別会計）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長崎県市町村総合事務組合（行政不服審査会事業特別会計）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長崎県市町村総合事務組合（市町村交通災害共済事業特別会計）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5RumgeEyqksaR3mAwH5qrVLr1PIINycCW1pRA3ILFAwdam0GhmmV34m5L8C+dQpz8870JrH/B9tZ1D4VfIvFg==" saltValue="cvsN/fgPsUH5B9Rgqxp6U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4" t="s">
        <v>564</v>
      </c>
      <c r="D34" s="1154"/>
      <c r="E34" s="1155"/>
      <c r="F34" s="32">
        <v>4.9400000000000004</v>
      </c>
      <c r="G34" s="33">
        <v>4.3600000000000003</v>
      </c>
      <c r="H34" s="33">
        <v>8.67</v>
      </c>
      <c r="I34" s="33">
        <v>9.02</v>
      </c>
      <c r="J34" s="34">
        <v>10.39</v>
      </c>
      <c r="K34" s="22"/>
      <c r="L34" s="22"/>
      <c r="M34" s="22"/>
      <c r="N34" s="22"/>
      <c r="O34" s="22"/>
      <c r="P34" s="22"/>
    </row>
    <row r="35" spans="1:16" ht="39" customHeight="1" x14ac:dyDescent="0.15">
      <c r="A35" s="22"/>
      <c r="B35" s="35"/>
      <c r="C35" s="1148" t="s">
        <v>565</v>
      </c>
      <c r="D35" s="1149"/>
      <c r="E35" s="1150"/>
      <c r="F35" s="36">
        <v>3.62</v>
      </c>
      <c r="G35" s="37">
        <v>4.5599999999999996</v>
      </c>
      <c r="H35" s="37">
        <v>4.68</v>
      </c>
      <c r="I35" s="37">
        <v>3.98</v>
      </c>
      <c r="J35" s="38">
        <v>6.63</v>
      </c>
      <c r="K35" s="22"/>
      <c r="L35" s="22"/>
      <c r="M35" s="22"/>
      <c r="N35" s="22"/>
      <c r="O35" s="22"/>
      <c r="P35" s="22"/>
    </row>
    <row r="36" spans="1:16" ht="39" customHeight="1" x14ac:dyDescent="0.15">
      <c r="A36" s="22"/>
      <c r="B36" s="35"/>
      <c r="C36" s="1148" t="s">
        <v>566</v>
      </c>
      <c r="D36" s="1149"/>
      <c r="E36" s="1150"/>
      <c r="F36" s="36" t="s">
        <v>517</v>
      </c>
      <c r="G36" s="37" t="s">
        <v>517</v>
      </c>
      <c r="H36" s="37">
        <v>1.08</v>
      </c>
      <c r="I36" s="37">
        <v>1.85</v>
      </c>
      <c r="J36" s="38">
        <v>2.57</v>
      </c>
      <c r="K36" s="22"/>
      <c r="L36" s="22"/>
      <c r="M36" s="22"/>
      <c r="N36" s="22"/>
      <c r="O36" s="22"/>
      <c r="P36" s="22"/>
    </row>
    <row r="37" spans="1:16" ht="39" customHeight="1" x14ac:dyDescent="0.15">
      <c r="A37" s="22"/>
      <c r="B37" s="35"/>
      <c r="C37" s="1148" t="s">
        <v>567</v>
      </c>
      <c r="D37" s="1149"/>
      <c r="E37" s="1150"/>
      <c r="F37" s="36">
        <v>0.83</v>
      </c>
      <c r="G37" s="37">
        <v>0.14000000000000001</v>
      </c>
      <c r="H37" s="37">
        <v>0.28000000000000003</v>
      </c>
      <c r="I37" s="37">
        <v>0.5</v>
      </c>
      <c r="J37" s="38">
        <v>1.26</v>
      </c>
      <c r="K37" s="22"/>
      <c r="L37" s="22"/>
      <c r="M37" s="22"/>
      <c r="N37" s="22"/>
      <c r="O37" s="22"/>
      <c r="P37" s="22"/>
    </row>
    <row r="38" spans="1:16" ht="39" customHeight="1" x14ac:dyDescent="0.15">
      <c r="A38" s="22"/>
      <c r="B38" s="35"/>
      <c r="C38" s="1148" t="s">
        <v>568</v>
      </c>
      <c r="D38" s="1149"/>
      <c r="E38" s="1150"/>
      <c r="F38" s="36">
        <v>1.1599999999999999</v>
      </c>
      <c r="G38" s="37">
        <v>0.84</v>
      </c>
      <c r="H38" s="37">
        <v>1.1599999999999999</v>
      </c>
      <c r="I38" s="37">
        <v>0.57999999999999996</v>
      </c>
      <c r="J38" s="38">
        <v>1.02</v>
      </c>
      <c r="K38" s="22"/>
      <c r="L38" s="22"/>
      <c r="M38" s="22"/>
      <c r="N38" s="22"/>
      <c r="O38" s="22"/>
      <c r="P38" s="22"/>
    </row>
    <row r="39" spans="1:16" ht="39" customHeight="1" x14ac:dyDescent="0.15">
      <c r="A39" s="22"/>
      <c r="B39" s="35"/>
      <c r="C39" s="1148" t="s">
        <v>569</v>
      </c>
      <c r="D39" s="1149"/>
      <c r="E39" s="1150"/>
      <c r="F39" s="36">
        <v>0.03</v>
      </c>
      <c r="G39" s="37">
        <v>0.05</v>
      </c>
      <c r="H39" s="37">
        <v>0.04</v>
      </c>
      <c r="I39" s="37">
        <v>0.05</v>
      </c>
      <c r="J39" s="38">
        <v>0.05</v>
      </c>
      <c r="K39" s="22"/>
      <c r="L39" s="22"/>
      <c r="M39" s="22"/>
      <c r="N39" s="22"/>
      <c r="O39" s="22"/>
      <c r="P39" s="22"/>
    </row>
    <row r="40" spans="1:16" ht="39" customHeight="1" x14ac:dyDescent="0.15">
      <c r="A40" s="22"/>
      <c r="B40" s="35"/>
      <c r="C40" s="1148" t="s">
        <v>570</v>
      </c>
      <c r="D40" s="1149"/>
      <c r="E40" s="1150"/>
      <c r="F40" s="36">
        <v>0</v>
      </c>
      <c r="G40" s="37">
        <v>0</v>
      </c>
      <c r="H40" s="37">
        <v>0</v>
      </c>
      <c r="I40" s="37">
        <v>0.05</v>
      </c>
      <c r="J40" s="38">
        <v>0.03</v>
      </c>
      <c r="K40" s="22"/>
      <c r="L40" s="22"/>
      <c r="M40" s="22"/>
      <c r="N40" s="22"/>
      <c r="O40" s="22"/>
      <c r="P40" s="22"/>
    </row>
    <row r="41" spans="1:16" ht="39" customHeight="1" x14ac:dyDescent="0.15">
      <c r="A41" s="22"/>
      <c r="B41" s="35"/>
      <c r="C41" s="1148" t="s">
        <v>571</v>
      </c>
      <c r="D41" s="1149"/>
      <c r="E41" s="1150"/>
      <c r="F41" s="36">
        <v>0</v>
      </c>
      <c r="G41" s="37">
        <v>0</v>
      </c>
      <c r="H41" s="37">
        <v>0</v>
      </c>
      <c r="I41" s="37">
        <v>0.02</v>
      </c>
      <c r="J41" s="38">
        <v>0.02</v>
      </c>
      <c r="K41" s="22"/>
      <c r="L41" s="22"/>
      <c r="M41" s="22"/>
      <c r="N41" s="22"/>
      <c r="O41" s="22"/>
      <c r="P41" s="22"/>
    </row>
    <row r="42" spans="1:16" ht="39" customHeight="1" x14ac:dyDescent="0.15">
      <c r="A42" s="22"/>
      <c r="B42" s="39"/>
      <c r="C42" s="1148" t="s">
        <v>572</v>
      </c>
      <c r="D42" s="1149"/>
      <c r="E42" s="1150"/>
      <c r="F42" s="36" t="s">
        <v>517</v>
      </c>
      <c r="G42" s="37" t="s">
        <v>517</v>
      </c>
      <c r="H42" s="37" t="s">
        <v>517</v>
      </c>
      <c r="I42" s="37" t="s">
        <v>517</v>
      </c>
      <c r="J42" s="38" t="s">
        <v>517</v>
      </c>
      <c r="K42" s="22"/>
      <c r="L42" s="22"/>
      <c r="M42" s="22"/>
      <c r="N42" s="22"/>
      <c r="O42" s="22"/>
      <c r="P42" s="22"/>
    </row>
    <row r="43" spans="1:16" ht="39" customHeight="1" thickBot="1" x14ac:dyDescent="0.2">
      <c r="A43" s="22"/>
      <c r="B43" s="40"/>
      <c r="C43" s="1151" t="s">
        <v>573</v>
      </c>
      <c r="D43" s="1152"/>
      <c r="E43" s="1153"/>
      <c r="F43" s="41">
        <v>7.0000000000000007E-2</v>
      </c>
      <c r="G43" s="42">
        <v>2.85</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7Bz3PiRLpAhNwy9CC/EP+iuVsuoqj2fjbZOIjNp60GXENsezbEW3wL1whhg8qlNfR0NBVpOSfNille7Vra1NQ==" saltValue="xxuE0ZbuNLA/4MXafwih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9" t="s">
        <v>10</v>
      </c>
      <c r="C45" s="1180"/>
      <c r="D45" s="58"/>
      <c r="E45" s="1185" t="s">
        <v>11</v>
      </c>
      <c r="F45" s="1185"/>
      <c r="G45" s="1185"/>
      <c r="H45" s="1185"/>
      <c r="I45" s="1185"/>
      <c r="J45" s="1186"/>
      <c r="K45" s="59">
        <v>595</v>
      </c>
      <c r="L45" s="60">
        <v>565</v>
      </c>
      <c r="M45" s="60">
        <v>526</v>
      </c>
      <c r="N45" s="60">
        <v>513</v>
      </c>
      <c r="O45" s="61">
        <v>488</v>
      </c>
      <c r="P45" s="48"/>
      <c r="Q45" s="48"/>
      <c r="R45" s="48"/>
      <c r="S45" s="48"/>
      <c r="T45" s="48"/>
      <c r="U45" s="48"/>
    </row>
    <row r="46" spans="1:21" ht="30.75" customHeight="1" x14ac:dyDescent="0.15">
      <c r="A46" s="48"/>
      <c r="B46" s="1181"/>
      <c r="C46" s="1182"/>
      <c r="D46" s="62"/>
      <c r="E46" s="1158" t="s">
        <v>12</v>
      </c>
      <c r="F46" s="1158"/>
      <c r="G46" s="1158"/>
      <c r="H46" s="1158"/>
      <c r="I46" s="1158"/>
      <c r="J46" s="1159"/>
      <c r="K46" s="63" t="s">
        <v>517</v>
      </c>
      <c r="L46" s="64" t="s">
        <v>517</v>
      </c>
      <c r="M46" s="64" t="s">
        <v>517</v>
      </c>
      <c r="N46" s="64" t="s">
        <v>517</v>
      </c>
      <c r="O46" s="65" t="s">
        <v>517</v>
      </c>
      <c r="P46" s="48"/>
      <c r="Q46" s="48"/>
      <c r="R46" s="48"/>
      <c r="S46" s="48"/>
      <c r="T46" s="48"/>
      <c r="U46" s="48"/>
    </row>
    <row r="47" spans="1:21" ht="30.75" customHeight="1" x14ac:dyDescent="0.15">
      <c r="A47" s="48"/>
      <c r="B47" s="1181"/>
      <c r="C47" s="1182"/>
      <c r="D47" s="62"/>
      <c r="E47" s="1158" t="s">
        <v>13</v>
      </c>
      <c r="F47" s="1158"/>
      <c r="G47" s="1158"/>
      <c r="H47" s="1158"/>
      <c r="I47" s="1158"/>
      <c r="J47" s="1159"/>
      <c r="K47" s="63" t="s">
        <v>517</v>
      </c>
      <c r="L47" s="64" t="s">
        <v>517</v>
      </c>
      <c r="M47" s="64" t="s">
        <v>517</v>
      </c>
      <c r="N47" s="64" t="s">
        <v>517</v>
      </c>
      <c r="O47" s="65" t="s">
        <v>517</v>
      </c>
      <c r="P47" s="48"/>
      <c r="Q47" s="48"/>
      <c r="R47" s="48"/>
      <c r="S47" s="48"/>
      <c r="T47" s="48"/>
      <c r="U47" s="48"/>
    </row>
    <row r="48" spans="1:21" ht="30.75" customHeight="1" x14ac:dyDescent="0.15">
      <c r="A48" s="48"/>
      <c r="B48" s="1181"/>
      <c r="C48" s="1182"/>
      <c r="D48" s="62"/>
      <c r="E48" s="1158" t="s">
        <v>14</v>
      </c>
      <c r="F48" s="1158"/>
      <c r="G48" s="1158"/>
      <c r="H48" s="1158"/>
      <c r="I48" s="1158"/>
      <c r="J48" s="1159"/>
      <c r="K48" s="63">
        <v>167</v>
      </c>
      <c r="L48" s="64">
        <v>169</v>
      </c>
      <c r="M48" s="64">
        <v>175</v>
      </c>
      <c r="N48" s="64">
        <v>169</v>
      </c>
      <c r="O48" s="65">
        <v>155</v>
      </c>
      <c r="P48" s="48"/>
      <c r="Q48" s="48"/>
      <c r="R48" s="48"/>
      <c r="S48" s="48"/>
      <c r="T48" s="48"/>
      <c r="U48" s="48"/>
    </row>
    <row r="49" spans="1:21" ht="30.75" customHeight="1" x14ac:dyDescent="0.15">
      <c r="A49" s="48"/>
      <c r="B49" s="1181"/>
      <c r="C49" s="1182"/>
      <c r="D49" s="62"/>
      <c r="E49" s="1158" t="s">
        <v>15</v>
      </c>
      <c r="F49" s="1158"/>
      <c r="G49" s="1158"/>
      <c r="H49" s="1158"/>
      <c r="I49" s="1158"/>
      <c r="J49" s="1159"/>
      <c r="K49" s="63" t="s">
        <v>517</v>
      </c>
      <c r="L49" s="64">
        <v>9</v>
      </c>
      <c r="M49" s="64" t="s">
        <v>517</v>
      </c>
      <c r="N49" s="64" t="s">
        <v>517</v>
      </c>
      <c r="O49" s="65" t="s">
        <v>517</v>
      </c>
      <c r="P49" s="48"/>
      <c r="Q49" s="48"/>
      <c r="R49" s="48"/>
      <c r="S49" s="48"/>
      <c r="T49" s="48"/>
      <c r="U49" s="48"/>
    </row>
    <row r="50" spans="1:21" ht="30.75" customHeight="1" x14ac:dyDescent="0.15">
      <c r="A50" s="48"/>
      <c r="B50" s="1181"/>
      <c r="C50" s="1182"/>
      <c r="D50" s="62"/>
      <c r="E50" s="1158" t="s">
        <v>16</v>
      </c>
      <c r="F50" s="1158"/>
      <c r="G50" s="1158"/>
      <c r="H50" s="1158"/>
      <c r="I50" s="1158"/>
      <c r="J50" s="1159"/>
      <c r="K50" s="63">
        <v>0</v>
      </c>
      <c r="L50" s="64">
        <v>0</v>
      </c>
      <c r="M50" s="64">
        <v>0</v>
      </c>
      <c r="N50" s="64">
        <v>0</v>
      </c>
      <c r="O50" s="65">
        <v>0</v>
      </c>
      <c r="P50" s="48"/>
      <c r="Q50" s="48"/>
      <c r="R50" s="48"/>
      <c r="S50" s="48"/>
      <c r="T50" s="48"/>
      <c r="U50" s="48"/>
    </row>
    <row r="51" spans="1:21" ht="30.75" customHeight="1" x14ac:dyDescent="0.15">
      <c r="A51" s="48"/>
      <c r="B51" s="1183"/>
      <c r="C51" s="1184"/>
      <c r="D51" s="66"/>
      <c r="E51" s="1158" t="s">
        <v>17</v>
      </c>
      <c r="F51" s="1158"/>
      <c r="G51" s="1158"/>
      <c r="H51" s="1158"/>
      <c r="I51" s="1158"/>
      <c r="J51" s="1159"/>
      <c r="K51" s="63">
        <v>0</v>
      </c>
      <c r="L51" s="64">
        <v>0</v>
      </c>
      <c r="M51" s="64" t="s">
        <v>517</v>
      </c>
      <c r="N51" s="64">
        <v>0</v>
      </c>
      <c r="O51" s="65">
        <v>0</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478</v>
      </c>
      <c r="L52" s="64">
        <v>482</v>
      </c>
      <c r="M52" s="64">
        <v>450</v>
      </c>
      <c r="N52" s="64">
        <v>423</v>
      </c>
      <c r="O52" s="65">
        <v>417</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284</v>
      </c>
      <c r="L53" s="69">
        <v>261</v>
      </c>
      <c r="M53" s="69">
        <v>251</v>
      </c>
      <c r="N53" s="69">
        <v>259</v>
      </c>
      <c r="O53" s="70">
        <v>226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4" t="s">
        <v>25</v>
      </c>
      <c r="C58" s="1165"/>
      <c r="D58" s="1170" t="s">
        <v>26</v>
      </c>
      <c r="E58" s="1171"/>
      <c r="F58" s="1171"/>
      <c r="G58" s="1171"/>
      <c r="H58" s="1171"/>
      <c r="I58" s="1171"/>
      <c r="J58" s="1172"/>
      <c r="K58" s="83"/>
      <c r="L58" s="84"/>
      <c r="M58" s="84"/>
      <c r="N58" s="84"/>
      <c r="O58" s="85"/>
    </row>
    <row r="59" spans="1:21" ht="31.5" customHeight="1" x14ac:dyDescent="0.15">
      <c r="B59" s="1166"/>
      <c r="C59" s="1167"/>
      <c r="D59" s="1173" t="s">
        <v>27</v>
      </c>
      <c r="E59" s="1174"/>
      <c r="F59" s="1174"/>
      <c r="G59" s="1174"/>
      <c r="H59" s="1174"/>
      <c r="I59" s="1174"/>
      <c r="J59" s="1175"/>
      <c r="K59" s="86"/>
      <c r="L59" s="87"/>
      <c r="M59" s="87"/>
      <c r="N59" s="87"/>
      <c r="O59" s="88"/>
    </row>
    <row r="60" spans="1:21" ht="31.5" customHeight="1" thickBot="1" x14ac:dyDescent="0.2">
      <c r="B60" s="1168"/>
      <c r="C60" s="1169"/>
      <c r="D60" s="1176" t="s">
        <v>28</v>
      </c>
      <c r="E60" s="1177"/>
      <c r="F60" s="1177"/>
      <c r="G60" s="1177"/>
      <c r="H60" s="1177"/>
      <c r="I60" s="1177"/>
      <c r="J60" s="1178"/>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Au8zhC2WMxnlGxFhmgXGBBmjMyzUDO9cO6mZ3EP3XOBroR0JSmyK7oF/0qTR5r19OhyZo8Q2TZAtgmlMva3Aw==" saltValue="wB1eDc5sDcVuU99wRHHj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558</v>
      </c>
      <c r="J40" s="103" t="s">
        <v>559</v>
      </c>
      <c r="K40" s="103" t="s">
        <v>560</v>
      </c>
      <c r="L40" s="103" t="s">
        <v>561</v>
      </c>
      <c r="M40" s="104" t="s">
        <v>562</v>
      </c>
    </row>
    <row r="41" spans="2:13" ht="27.75" customHeight="1" x14ac:dyDescent="0.15">
      <c r="B41" s="1199" t="s">
        <v>31</v>
      </c>
      <c r="C41" s="1200"/>
      <c r="D41" s="105"/>
      <c r="E41" s="1201" t="s">
        <v>32</v>
      </c>
      <c r="F41" s="1201"/>
      <c r="G41" s="1201"/>
      <c r="H41" s="1202"/>
      <c r="I41" s="355">
        <v>4551</v>
      </c>
      <c r="J41" s="356">
        <v>4275</v>
      </c>
      <c r="K41" s="356">
        <v>3974</v>
      </c>
      <c r="L41" s="356">
        <v>3819</v>
      </c>
      <c r="M41" s="357">
        <v>3898</v>
      </c>
    </row>
    <row r="42" spans="2:13" ht="27.75" customHeight="1" x14ac:dyDescent="0.15">
      <c r="B42" s="1189"/>
      <c r="C42" s="1190"/>
      <c r="D42" s="106"/>
      <c r="E42" s="1193" t="s">
        <v>33</v>
      </c>
      <c r="F42" s="1193"/>
      <c r="G42" s="1193"/>
      <c r="H42" s="1194"/>
      <c r="I42" s="358" t="s">
        <v>517</v>
      </c>
      <c r="J42" s="359" t="s">
        <v>517</v>
      </c>
      <c r="K42" s="359" t="s">
        <v>517</v>
      </c>
      <c r="L42" s="359" t="s">
        <v>517</v>
      </c>
      <c r="M42" s="360" t="s">
        <v>517</v>
      </c>
    </row>
    <row r="43" spans="2:13" ht="27.75" customHeight="1" x14ac:dyDescent="0.15">
      <c r="B43" s="1189"/>
      <c r="C43" s="1190"/>
      <c r="D43" s="106"/>
      <c r="E43" s="1193" t="s">
        <v>34</v>
      </c>
      <c r="F43" s="1193"/>
      <c r="G43" s="1193"/>
      <c r="H43" s="1194"/>
      <c r="I43" s="358">
        <v>3043</v>
      </c>
      <c r="J43" s="359">
        <v>3054</v>
      </c>
      <c r="K43" s="359">
        <v>2893</v>
      </c>
      <c r="L43" s="359">
        <v>2920</v>
      </c>
      <c r="M43" s="360">
        <v>2587</v>
      </c>
    </row>
    <row r="44" spans="2:13" ht="27.75" customHeight="1" x14ac:dyDescent="0.15">
      <c r="B44" s="1189"/>
      <c r="C44" s="1190"/>
      <c r="D44" s="106"/>
      <c r="E44" s="1193" t="s">
        <v>35</v>
      </c>
      <c r="F44" s="1193"/>
      <c r="G44" s="1193"/>
      <c r="H44" s="1194"/>
      <c r="I44" s="358">
        <v>1152</v>
      </c>
      <c r="J44" s="359">
        <v>1131</v>
      </c>
      <c r="K44" s="359">
        <v>1106</v>
      </c>
      <c r="L44" s="359">
        <v>1008</v>
      </c>
      <c r="M44" s="360">
        <v>908</v>
      </c>
    </row>
    <row r="45" spans="2:13" ht="27.75" customHeight="1" x14ac:dyDescent="0.15">
      <c r="B45" s="1189"/>
      <c r="C45" s="1190"/>
      <c r="D45" s="106"/>
      <c r="E45" s="1193" t="s">
        <v>36</v>
      </c>
      <c r="F45" s="1193"/>
      <c r="G45" s="1193"/>
      <c r="H45" s="1194"/>
      <c r="I45" s="358">
        <v>717</v>
      </c>
      <c r="J45" s="359">
        <v>685</v>
      </c>
      <c r="K45" s="359">
        <v>636</v>
      </c>
      <c r="L45" s="359">
        <v>652</v>
      </c>
      <c r="M45" s="360">
        <v>659</v>
      </c>
    </row>
    <row r="46" spans="2:13" ht="27.75" customHeight="1" x14ac:dyDescent="0.15">
      <c r="B46" s="1189"/>
      <c r="C46" s="1190"/>
      <c r="D46" s="107"/>
      <c r="E46" s="1193" t="s">
        <v>37</v>
      </c>
      <c r="F46" s="1193"/>
      <c r="G46" s="1193"/>
      <c r="H46" s="1194"/>
      <c r="I46" s="358" t="s">
        <v>517</v>
      </c>
      <c r="J46" s="359">
        <v>2</v>
      </c>
      <c r="K46" s="359">
        <v>12</v>
      </c>
      <c r="L46" s="359">
        <v>2</v>
      </c>
      <c r="M46" s="360">
        <v>2</v>
      </c>
    </row>
    <row r="47" spans="2:13" ht="27.75" customHeight="1" x14ac:dyDescent="0.15">
      <c r="B47" s="1189"/>
      <c r="C47" s="1190"/>
      <c r="D47" s="108"/>
      <c r="E47" s="1203" t="s">
        <v>38</v>
      </c>
      <c r="F47" s="1204"/>
      <c r="G47" s="1204"/>
      <c r="H47" s="1205"/>
      <c r="I47" s="358" t="s">
        <v>517</v>
      </c>
      <c r="J47" s="359" t="s">
        <v>517</v>
      </c>
      <c r="K47" s="359" t="s">
        <v>517</v>
      </c>
      <c r="L47" s="359" t="s">
        <v>517</v>
      </c>
      <c r="M47" s="360" t="s">
        <v>517</v>
      </c>
    </row>
    <row r="48" spans="2:13" ht="27.75" customHeight="1" x14ac:dyDescent="0.15">
      <c r="B48" s="1189"/>
      <c r="C48" s="1190"/>
      <c r="D48" s="106"/>
      <c r="E48" s="1193" t="s">
        <v>39</v>
      </c>
      <c r="F48" s="1193"/>
      <c r="G48" s="1193"/>
      <c r="H48" s="1194"/>
      <c r="I48" s="358" t="s">
        <v>517</v>
      </c>
      <c r="J48" s="359" t="s">
        <v>517</v>
      </c>
      <c r="K48" s="359" t="s">
        <v>517</v>
      </c>
      <c r="L48" s="359" t="s">
        <v>517</v>
      </c>
      <c r="M48" s="360" t="s">
        <v>517</v>
      </c>
    </row>
    <row r="49" spans="2:13" ht="27.75" customHeight="1" x14ac:dyDescent="0.15">
      <c r="B49" s="1191"/>
      <c r="C49" s="1192"/>
      <c r="D49" s="106"/>
      <c r="E49" s="1193" t="s">
        <v>40</v>
      </c>
      <c r="F49" s="1193"/>
      <c r="G49" s="1193"/>
      <c r="H49" s="1194"/>
      <c r="I49" s="358" t="s">
        <v>517</v>
      </c>
      <c r="J49" s="359" t="s">
        <v>517</v>
      </c>
      <c r="K49" s="359" t="s">
        <v>517</v>
      </c>
      <c r="L49" s="359" t="s">
        <v>517</v>
      </c>
      <c r="M49" s="360" t="s">
        <v>517</v>
      </c>
    </row>
    <row r="50" spans="2:13" ht="27.75" customHeight="1" x14ac:dyDescent="0.15">
      <c r="B50" s="1187" t="s">
        <v>41</v>
      </c>
      <c r="C50" s="1188"/>
      <c r="D50" s="109"/>
      <c r="E50" s="1193" t="s">
        <v>42</v>
      </c>
      <c r="F50" s="1193"/>
      <c r="G50" s="1193"/>
      <c r="H50" s="1194"/>
      <c r="I50" s="358">
        <v>2259</v>
      </c>
      <c r="J50" s="359">
        <v>2428</v>
      </c>
      <c r="K50" s="359">
        <v>2397</v>
      </c>
      <c r="L50" s="359">
        <v>2602</v>
      </c>
      <c r="M50" s="360">
        <v>2741</v>
      </c>
    </row>
    <row r="51" spans="2:13" ht="27.75" customHeight="1" x14ac:dyDescent="0.15">
      <c r="B51" s="1189"/>
      <c r="C51" s="1190"/>
      <c r="D51" s="106"/>
      <c r="E51" s="1193" t="s">
        <v>43</v>
      </c>
      <c r="F51" s="1193"/>
      <c r="G51" s="1193"/>
      <c r="H51" s="1194"/>
      <c r="I51" s="358">
        <v>85</v>
      </c>
      <c r="J51" s="359">
        <v>65</v>
      </c>
      <c r="K51" s="359">
        <v>48</v>
      </c>
      <c r="L51" s="359">
        <v>36</v>
      </c>
      <c r="M51" s="360">
        <v>42</v>
      </c>
    </row>
    <row r="52" spans="2:13" ht="27.75" customHeight="1" x14ac:dyDescent="0.15">
      <c r="B52" s="1191"/>
      <c r="C52" s="1192"/>
      <c r="D52" s="106"/>
      <c r="E52" s="1193" t="s">
        <v>44</v>
      </c>
      <c r="F52" s="1193"/>
      <c r="G52" s="1193"/>
      <c r="H52" s="1194"/>
      <c r="I52" s="358">
        <v>4924</v>
      </c>
      <c r="J52" s="359">
        <v>4705</v>
      </c>
      <c r="K52" s="359">
        <v>4512</v>
      </c>
      <c r="L52" s="359">
        <v>4339</v>
      </c>
      <c r="M52" s="360">
        <v>4225</v>
      </c>
    </row>
    <row r="53" spans="2:13" ht="27.75" customHeight="1" thickBot="1" x14ac:dyDescent="0.2">
      <c r="B53" s="1195" t="s">
        <v>45</v>
      </c>
      <c r="C53" s="1196"/>
      <c r="D53" s="110"/>
      <c r="E53" s="1197" t="s">
        <v>46</v>
      </c>
      <c r="F53" s="1197"/>
      <c r="G53" s="1197"/>
      <c r="H53" s="1198"/>
      <c r="I53" s="361">
        <v>2195</v>
      </c>
      <c r="J53" s="362">
        <v>1949</v>
      </c>
      <c r="K53" s="362">
        <v>1664</v>
      </c>
      <c r="L53" s="362">
        <v>1424</v>
      </c>
      <c r="M53" s="363">
        <v>1045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mSJIOPxx87cli+dmFD9sNxm2OTQFXnQao130N+bhsbBl5qKWO2aEAs27hP2n22m2zpRido8M5mzAPLyQ+cJ0A==" saltValue="hWD3/5lcFV8WlvOfC1gS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4" t="s">
        <v>49</v>
      </c>
      <c r="D55" s="1214"/>
      <c r="E55" s="1215"/>
      <c r="F55" s="122">
        <v>466</v>
      </c>
      <c r="G55" s="122">
        <v>467</v>
      </c>
      <c r="H55" s="123">
        <v>468</v>
      </c>
    </row>
    <row r="56" spans="2:8" ht="52.5" customHeight="1" x14ac:dyDescent="0.15">
      <c r="B56" s="124"/>
      <c r="C56" s="1216" t="s">
        <v>50</v>
      </c>
      <c r="D56" s="1216"/>
      <c r="E56" s="1217"/>
      <c r="F56" s="125">
        <v>196</v>
      </c>
      <c r="G56" s="125">
        <v>196</v>
      </c>
      <c r="H56" s="126">
        <v>216</v>
      </c>
    </row>
    <row r="57" spans="2:8" ht="53.25" customHeight="1" x14ac:dyDescent="0.15">
      <c r="B57" s="124"/>
      <c r="C57" s="1218" t="s">
        <v>51</v>
      </c>
      <c r="D57" s="1218"/>
      <c r="E57" s="1219"/>
      <c r="F57" s="127">
        <v>1152</v>
      </c>
      <c r="G57" s="127">
        <v>1340</v>
      </c>
      <c r="H57" s="128">
        <v>1483</v>
      </c>
    </row>
    <row r="58" spans="2:8" ht="45.75" customHeight="1" x14ac:dyDescent="0.15">
      <c r="B58" s="129"/>
      <c r="C58" s="1206" t="s">
        <v>580</v>
      </c>
      <c r="D58" s="1207"/>
      <c r="E58" s="1208"/>
      <c r="F58" s="130">
        <v>513</v>
      </c>
      <c r="G58" s="130">
        <v>524</v>
      </c>
      <c r="H58" s="131">
        <v>534</v>
      </c>
    </row>
    <row r="59" spans="2:8" ht="45.75" customHeight="1" x14ac:dyDescent="0.15">
      <c r="B59" s="129"/>
      <c r="C59" s="1206" t="s">
        <v>581</v>
      </c>
      <c r="D59" s="1207"/>
      <c r="E59" s="1208"/>
      <c r="F59" s="130">
        <v>165</v>
      </c>
      <c r="G59" s="130">
        <v>336</v>
      </c>
      <c r="H59" s="131">
        <v>444</v>
      </c>
    </row>
    <row r="60" spans="2:8" ht="45.75" customHeight="1" x14ac:dyDescent="0.15">
      <c r="B60" s="129"/>
      <c r="C60" s="1206" t="s">
        <v>582</v>
      </c>
      <c r="D60" s="1207"/>
      <c r="E60" s="1208"/>
      <c r="F60" s="130">
        <v>175</v>
      </c>
      <c r="G60" s="130">
        <v>174</v>
      </c>
      <c r="H60" s="131">
        <v>175</v>
      </c>
    </row>
    <row r="61" spans="2:8" ht="45.75" customHeight="1" x14ac:dyDescent="0.15">
      <c r="B61" s="129"/>
      <c r="C61" s="1206" t="s">
        <v>583</v>
      </c>
      <c r="D61" s="1207"/>
      <c r="E61" s="1208"/>
      <c r="F61" s="130">
        <v>143</v>
      </c>
      <c r="G61" s="130">
        <v>149</v>
      </c>
      <c r="H61" s="131">
        <v>148</v>
      </c>
    </row>
    <row r="62" spans="2:8" ht="45.75" customHeight="1" thickBot="1" x14ac:dyDescent="0.2">
      <c r="B62" s="132"/>
      <c r="C62" s="1209" t="s">
        <v>584</v>
      </c>
      <c r="D62" s="1210"/>
      <c r="E62" s="1211"/>
      <c r="F62" s="133">
        <v>128</v>
      </c>
      <c r="G62" s="133">
        <v>132</v>
      </c>
      <c r="H62" s="134">
        <v>136</v>
      </c>
    </row>
    <row r="63" spans="2:8" ht="52.5" customHeight="1" thickBot="1" x14ac:dyDescent="0.2">
      <c r="B63" s="135"/>
      <c r="C63" s="1212" t="s">
        <v>52</v>
      </c>
      <c r="D63" s="1212"/>
      <c r="E63" s="1213"/>
      <c r="F63" s="136">
        <v>1813</v>
      </c>
      <c r="G63" s="136">
        <v>2003</v>
      </c>
      <c r="H63" s="137">
        <v>2167</v>
      </c>
    </row>
    <row r="64" spans="2:8" x14ac:dyDescent="0.15"/>
  </sheetData>
  <sheetProtection algorithmName="SHA-512" hashValue="PYZ/R31hUIDKz56c0dJGqzDh6q+7vSd6vkgyNXgamM9oeMuZVRoDpfC3yfmTm9aiE2VEj7I8FmnDO8QCUzKdkQ==" saltValue="DpjLfW4T8uvS7p47Xe1J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555</v>
      </c>
      <c r="G2" s="151"/>
      <c r="H2" s="152"/>
    </row>
    <row r="3" spans="1:8" x14ac:dyDescent="0.15">
      <c r="A3" s="148" t="s">
        <v>548</v>
      </c>
      <c r="B3" s="153"/>
      <c r="C3" s="154"/>
      <c r="D3" s="155">
        <v>69565</v>
      </c>
      <c r="E3" s="156"/>
      <c r="F3" s="157">
        <v>114790</v>
      </c>
      <c r="G3" s="158"/>
      <c r="H3" s="159"/>
    </row>
    <row r="4" spans="1:8" x14ac:dyDescent="0.15">
      <c r="A4" s="160"/>
      <c r="B4" s="161"/>
      <c r="C4" s="162"/>
      <c r="D4" s="163">
        <v>34695</v>
      </c>
      <c r="E4" s="164"/>
      <c r="F4" s="165">
        <v>55601</v>
      </c>
      <c r="G4" s="166"/>
      <c r="H4" s="167"/>
    </row>
    <row r="5" spans="1:8" x14ac:dyDescent="0.15">
      <c r="A5" s="148" t="s">
        <v>550</v>
      </c>
      <c r="B5" s="153"/>
      <c r="C5" s="154"/>
      <c r="D5" s="155">
        <v>54987</v>
      </c>
      <c r="E5" s="156"/>
      <c r="F5" s="157">
        <v>126262</v>
      </c>
      <c r="G5" s="158"/>
      <c r="H5" s="159"/>
    </row>
    <row r="6" spans="1:8" x14ac:dyDescent="0.15">
      <c r="A6" s="160"/>
      <c r="B6" s="161"/>
      <c r="C6" s="162"/>
      <c r="D6" s="163">
        <v>34884</v>
      </c>
      <c r="E6" s="164"/>
      <c r="F6" s="165">
        <v>56769</v>
      </c>
      <c r="G6" s="166"/>
      <c r="H6" s="167"/>
    </row>
    <row r="7" spans="1:8" x14ac:dyDescent="0.15">
      <c r="A7" s="148" t="s">
        <v>551</v>
      </c>
      <c r="B7" s="153"/>
      <c r="C7" s="154"/>
      <c r="D7" s="155">
        <v>66816</v>
      </c>
      <c r="E7" s="156"/>
      <c r="F7" s="157">
        <v>126525</v>
      </c>
      <c r="G7" s="158"/>
      <c r="H7" s="159"/>
    </row>
    <row r="8" spans="1:8" x14ac:dyDescent="0.15">
      <c r="A8" s="160"/>
      <c r="B8" s="161"/>
      <c r="C8" s="162"/>
      <c r="D8" s="163">
        <v>59354</v>
      </c>
      <c r="E8" s="164"/>
      <c r="F8" s="165">
        <v>67052</v>
      </c>
      <c r="G8" s="166"/>
      <c r="H8" s="167"/>
    </row>
    <row r="9" spans="1:8" x14ac:dyDescent="0.15">
      <c r="A9" s="148" t="s">
        <v>552</v>
      </c>
      <c r="B9" s="153"/>
      <c r="C9" s="154"/>
      <c r="D9" s="155">
        <v>111863</v>
      </c>
      <c r="E9" s="156"/>
      <c r="F9" s="157">
        <v>196914</v>
      </c>
      <c r="G9" s="158"/>
      <c r="H9" s="159"/>
    </row>
    <row r="10" spans="1:8" x14ac:dyDescent="0.15">
      <c r="A10" s="160"/>
      <c r="B10" s="161"/>
      <c r="C10" s="162"/>
      <c r="D10" s="163">
        <v>75712</v>
      </c>
      <c r="E10" s="164"/>
      <c r="F10" s="165">
        <v>98966</v>
      </c>
      <c r="G10" s="166"/>
      <c r="H10" s="167"/>
    </row>
    <row r="11" spans="1:8" x14ac:dyDescent="0.15">
      <c r="A11" s="148" t="s">
        <v>553</v>
      </c>
      <c r="B11" s="153"/>
      <c r="C11" s="154"/>
      <c r="D11" s="155">
        <v>98502</v>
      </c>
      <c r="E11" s="156"/>
      <c r="F11" s="157">
        <v>204757</v>
      </c>
      <c r="G11" s="158"/>
      <c r="H11" s="159"/>
    </row>
    <row r="12" spans="1:8" x14ac:dyDescent="0.15">
      <c r="A12" s="160"/>
      <c r="B12" s="161"/>
      <c r="C12" s="168"/>
      <c r="D12" s="163">
        <v>80761</v>
      </c>
      <c r="E12" s="164"/>
      <c r="F12" s="165">
        <v>106071</v>
      </c>
      <c r="G12" s="166"/>
      <c r="H12" s="167"/>
    </row>
    <row r="13" spans="1:8" x14ac:dyDescent="0.15">
      <c r="A13" s="148"/>
      <c r="B13" s="153"/>
      <c r="C13" s="169"/>
      <c r="D13" s="170">
        <v>80347</v>
      </c>
      <c r="E13" s="171"/>
      <c r="F13" s="172">
        <v>153850</v>
      </c>
      <c r="G13" s="173"/>
      <c r="H13" s="159"/>
    </row>
    <row r="14" spans="1:8" x14ac:dyDescent="0.15">
      <c r="A14" s="160"/>
      <c r="B14" s="161"/>
      <c r="C14" s="162"/>
      <c r="D14" s="163">
        <v>57081</v>
      </c>
      <c r="E14" s="164"/>
      <c r="F14" s="165">
        <v>76892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3.63</v>
      </c>
      <c r="C19" s="174">
        <f>ROUND(VALUE(SUBSTITUTE(実質収支比率等に係る経年分析!G$48,"▲","-")),2)</f>
        <v>4.57</v>
      </c>
      <c r="D19" s="174">
        <f>ROUND(VALUE(SUBSTITUTE(実質収支比率等に係る経年分析!H$48,"▲","-")),2)</f>
        <v>4.7</v>
      </c>
      <c r="E19" s="174">
        <f>ROUND(VALUE(SUBSTITUTE(実質収支比率等に係る経年分析!I$48,"▲","-")),2)</f>
        <v>4</v>
      </c>
      <c r="F19" s="174">
        <f>ROUND(VALUE(SUBSTITUTE(実質収支比率等に係る経年分析!J$48,"▲","-")),2)</f>
        <v>6.64</v>
      </c>
    </row>
    <row r="20" spans="1:11" x14ac:dyDescent="0.15">
      <c r="A20" s="174" t="s">
        <v>56</v>
      </c>
      <c r="B20" s="174">
        <f>ROUND(VALUE(SUBSTITUTE(実質収支比率等に係る経年分析!F$47,"▲","-")),2)</f>
        <v>15.79</v>
      </c>
      <c r="C20" s="174">
        <f>ROUND(VALUE(SUBSTITUTE(実質収支比率等に係る経年分析!G$47,"▲","-")),2)</f>
        <v>15.74</v>
      </c>
      <c r="D20" s="174">
        <f>ROUND(VALUE(SUBSTITUTE(実質収支比率等に係る経年分析!H$47,"▲","-")),2)</f>
        <v>15.16</v>
      </c>
      <c r="E20" s="174">
        <f>ROUND(VALUE(SUBSTITUTE(実質収支比率等に係る経年分析!I$47,"▲","-")),2)</f>
        <v>14.2</v>
      </c>
      <c r="F20" s="174">
        <f>ROUND(VALUE(SUBSTITUTE(実質収支比率等に係る経年分析!J$47,"▲","-")),2)</f>
        <v>14.53</v>
      </c>
    </row>
    <row r="21" spans="1:11" x14ac:dyDescent="0.15">
      <c r="A21" s="174" t="s">
        <v>57</v>
      </c>
      <c r="B21" s="174">
        <f>IF(ISNUMBER(VALUE(SUBSTITUTE(実質収支比率等に係る経年分析!F$49,"▲","-"))),ROUND(VALUE(SUBSTITUTE(実質収支比率等に係る経年分析!F$49,"▲","-")),2),NA())</f>
        <v>0.71</v>
      </c>
      <c r="C21" s="174">
        <f>IF(ISNUMBER(VALUE(SUBSTITUTE(実質収支比率等に係る経年分析!G$49,"▲","-"))),ROUND(VALUE(SUBSTITUTE(実質収支比率等に係る経年分析!G$49,"▲","-")),2),NA())</f>
        <v>1.1200000000000001</v>
      </c>
      <c r="D21" s="174">
        <f>IF(ISNUMBER(VALUE(SUBSTITUTE(実質収支比率等に係る経年分析!H$49,"▲","-"))),ROUND(VALUE(SUBSTITUTE(実質収支比率等に係る経年分析!H$49,"▲","-")),2),NA())</f>
        <v>0.34</v>
      </c>
      <c r="E21" s="174">
        <f>IF(ISNUMBER(VALUE(SUBSTITUTE(実質収支比率等に係る経年分析!I$49,"▲","-"))),ROUND(VALUE(SUBSTITUTE(実質収支比率等に係る経年分析!I$49,"▲","-")),2),NA())</f>
        <v>-0.35</v>
      </c>
      <c r="F21" s="174">
        <f>IF(ISNUMBER(VALUE(SUBSTITUTE(実質収支比率等に係る経年分析!J$49,"▲","-"))),ROUND(VALUE(SUBSTITUTE(実質収支比率等に係る経年分析!J$49,"▲","-")),2),NA())</f>
        <v>2.58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2.85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漁業集落排水事業特別会計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1.1599999999999999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1.1599999999999999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1.26</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4.5599999999999996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4.9400000000000004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4.3600000000000003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478</v>
      </c>
      <c r="E42" s="176"/>
      <c r="F42" s="176"/>
      <c r="G42" s="176">
        <f>'実質公債費比率（分子）の構造'!L$52</f>
        <v>482</v>
      </c>
      <c r="H42" s="176"/>
      <c r="I42" s="176"/>
      <c r="J42" s="176">
        <f>'実質公債費比率（分子）の構造'!M$52</f>
        <v>450</v>
      </c>
      <c r="K42" s="176"/>
      <c r="L42" s="176"/>
      <c r="M42" s="176">
        <f>'実質公債費比率（分子）の構造'!N$52</f>
        <v>423</v>
      </c>
      <c r="N42" s="176"/>
      <c r="O42" s="176"/>
      <c r="P42" s="176">
        <f>'実質公債費比率（分子）の構造'!O$52</f>
        <v>417</v>
      </c>
    </row>
    <row r="43" spans="1:16" x14ac:dyDescent="0.15">
      <c r="A43" s="176" t="s">
        <v>65</v>
      </c>
      <c r="B43" s="176">
        <f>'実質公債費比率（分子）の構造'!K$51</f>
        <v>0</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t="str">
        <f>'実質公債費比率（分子）の構造'!K$49</f>
        <v>-</v>
      </c>
      <c r="C45" s="176"/>
      <c r="D45" s="176"/>
      <c r="E45" s="176">
        <f>'実質公債費比率（分子）の構造'!L$49</f>
        <v>9</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167</v>
      </c>
      <c r="C46" s="176"/>
      <c r="D46" s="176"/>
      <c r="E46" s="176">
        <f>'実質公債費比率（分子）の構造'!L$48</f>
        <v>169</v>
      </c>
      <c r="F46" s="176"/>
      <c r="G46" s="176"/>
      <c r="H46" s="176">
        <f>'実質公債費比率（分子）の構造'!M$48</f>
        <v>175</v>
      </c>
      <c r="I46" s="176"/>
      <c r="J46" s="176"/>
      <c r="K46" s="176">
        <f>'実質公債費比率（分子）の構造'!N$48</f>
        <v>169</v>
      </c>
      <c r="L46" s="176"/>
      <c r="M46" s="176"/>
      <c r="N46" s="176">
        <f>'実質公債費比率（分子）の構造'!O$48</f>
        <v>155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595</v>
      </c>
      <c r="C49" s="176"/>
      <c r="D49" s="176"/>
      <c r="E49" s="176">
        <f>'実質公債費比率（分子）の構造'!L$45</f>
        <v>565</v>
      </c>
      <c r="F49" s="176"/>
      <c r="G49" s="176"/>
      <c r="H49" s="176">
        <f>'実質公債費比率（分子）の構造'!M$45</f>
        <v>526</v>
      </c>
      <c r="I49" s="176"/>
      <c r="J49" s="176"/>
      <c r="K49" s="176">
        <f>'実質公債費比率（分子）の構造'!N$45</f>
        <v>513</v>
      </c>
      <c r="L49" s="176"/>
      <c r="M49" s="176"/>
      <c r="N49" s="176">
        <f>'実質公債費比率（分子）の構造'!O$45</f>
        <v>488</v>
      </c>
      <c r="O49" s="176"/>
      <c r="P49" s="176"/>
    </row>
    <row r="50" spans="1:16" x14ac:dyDescent="0.15">
      <c r="A50" s="176" t="s">
        <v>72</v>
      </c>
      <c r="B50" s="176" t="e">
        <f>NA()</f>
        <v>#N/A</v>
      </c>
      <c r="C50" s="176">
        <f>IF(ISNUMBER('実質公債費比率（分子）の構造'!K$53),'実質公債費比率（分子）の構造'!K$53,NA())</f>
        <v>284</v>
      </c>
      <c r="D50" s="176" t="e">
        <f>NA()</f>
        <v>#N/A</v>
      </c>
      <c r="E50" s="176" t="e">
        <f>NA()</f>
        <v>#N/A</v>
      </c>
      <c r="F50" s="176">
        <f>IF(ISNUMBER('実質公債費比率（分子）の構造'!L$53),'実質公債費比率（分子）の構造'!L$53,NA())</f>
        <v>261</v>
      </c>
      <c r="G50" s="176" t="e">
        <f>NA()</f>
        <v>#N/A</v>
      </c>
      <c r="H50" s="176" t="e">
        <f>NA()</f>
        <v>#N/A</v>
      </c>
      <c r="I50" s="176">
        <f>IF(ISNUMBER('実質公債費比率（分子）の構造'!M$53),'実質公債費比率（分子）の構造'!M$53,NA())</f>
        <v>251</v>
      </c>
      <c r="J50" s="176" t="e">
        <f>NA()</f>
        <v>#N/A</v>
      </c>
      <c r="K50" s="176" t="e">
        <f>NA()</f>
        <v>#N/A</v>
      </c>
      <c r="L50" s="176">
        <f>IF(ISNUMBER('実質公債費比率（分子）の構造'!N$53),'実質公債費比率（分子）の構造'!N$53,NA())</f>
        <v>259</v>
      </c>
      <c r="M50" s="176" t="e">
        <f>NA()</f>
        <v>#N/A</v>
      </c>
      <c r="N50" s="176" t="e">
        <f>NA()</f>
        <v>#N/A</v>
      </c>
      <c r="O50" s="176">
        <f>IF(ISNUMBER('実質公債費比率（分子）の構造'!O$53),'実質公債費比率（分子）の構造'!O$53,NA())</f>
        <v>226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4924</v>
      </c>
      <c r="E56" s="175"/>
      <c r="F56" s="175"/>
      <c r="G56" s="175">
        <f>'将来負担比率（分子）の構造'!J$52</f>
        <v>4705</v>
      </c>
      <c r="H56" s="175"/>
      <c r="I56" s="175"/>
      <c r="J56" s="175">
        <f>'将来負担比率（分子）の構造'!K$52</f>
        <v>4512</v>
      </c>
      <c r="K56" s="175"/>
      <c r="L56" s="175"/>
      <c r="M56" s="175">
        <f>'将来負担比率（分子）の構造'!L$52</f>
        <v>4339</v>
      </c>
      <c r="N56" s="175"/>
      <c r="O56" s="175"/>
      <c r="P56" s="175">
        <f>'将来負担比率（分子）の構造'!M$52</f>
        <v>4225</v>
      </c>
    </row>
    <row r="57" spans="1:16" x14ac:dyDescent="0.15">
      <c r="A57" s="175" t="s">
        <v>43</v>
      </c>
      <c r="B57" s="175"/>
      <c r="C57" s="175"/>
      <c r="D57" s="175">
        <f>'将来負担比率（分子）の構造'!I$51</f>
        <v>85</v>
      </c>
      <c r="E57" s="175"/>
      <c r="F57" s="175"/>
      <c r="G57" s="175">
        <f>'将来負担比率（分子）の構造'!J$51</f>
        <v>65</v>
      </c>
      <c r="H57" s="175"/>
      <c r="I57" s="175"/>
      <c r="J57" s="175">
        <f>'将来負担比率（分子）の構造'!K$51</f>
        <v>48</v>
      </c>
      <c r="K57" s="175"/>
      <c r="L57" s="175"/>
      <c r="M57" s="175">
        <f>'将来負担比率（分子）の構造'!L$51</f>
        <v>36</v>
      </c>
      <c r="N57" s="175"/>
      <c r="O57" s="175"/>
      <c r="P57" s="175">
        <f>'将来負担比率（分子）の構造'!M$51</f>
        <v>42</v>
      </c>
    </row>
    <row r="58" spans="1:16" x14ac:dyDescent="0.15">
      <c r="A58" s="175" t="s">
        <v>42</v>
      </c>
      <c r="B58" s="175"/>
      <c r="C58" s="175"/>
      <c r="D58" s="175">
        <f>'将来負担比率（分子）の構造'!I$50</f>
        <v>2259</v>
      </c>
      <c r="E58" s="175"/>
      <c r="F58" s="175"/>
      <c r="G58" s="175">
        <f>'将来負担比率（分子）の構造'!J$50</f>
        <v>2428</v>
      </c>
      <c r="H58" s="175"/>
      <c r="I58" s="175"/>
      <c r="J58" s="175">
        <f>'将来負担比率（分子）の構造'!K$50</f>
        <v>2397</v>
      </c>
      <c r="K58" s="175"/>
      <c r="L58" s="175"/>
      <c r="M58" s="175">
        <f>'将来負担比率（分子）の構造'!L$50</f>
        <v>2602</v>
      </c>
      <c r="N58" s="175"/>
      <c r="O58" s="175"/>
      <c r="P58" s="175">
        <f>'将来負担比率（分子）の構造'!M$50</f>
        <v>2741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f>'将来負担比率（分子）の構造'!J$46</f>
        <v>2</v>
      </c>
      <c r="F61" s="175"/>
      <c r="G61" s="175"/>
      <c r="H61" s="175">
        <f>'将来負担比率（分子）の構造'!K$46</f>
        <v>12</v>
      </c>
      <c r="I61" s="175"/>
      <c r="J61" s="175"/>
      <c r="K61" s="175">
        <f>'将来負担比率（分子）の構造'!L$46</f>
        <v>2</v>
      </c>
      <c r="L61" s="175"/>
      <c r="M61" s="175"/>
      <c r="N61" s="175">
        <f>'将来負担比率（分子）の構造'!M$46</f>
        <v>2</v>
      </c>
      <c r="O61" s="175"/>
      <c r="P61" s="175"/>
    </row>
    <row r="62" spans="1:16" x14ac:dyDescent="0.15">
      <c r="A62" s="175" t="s">
        <v>36</v>
      </c>
      <c r="B62" s="175">
        <f>'将来負担比率（分子）の構造'!I$45</f>
        <v>717</v>
      </c>
      <c r="C62" s="175"/>
      <c r="D62" s="175"/>
      <c r="E62" s="175">
        <f>'将来負担比率（分子）の構造'!J$45</f>
        <v>685</v>
      </c>
      <c r="F62" s="175"/>
      <c r="G62" s="175"/>
      <c r="H62" s="175">
        <f>'将来負担比率（分子）の構造'!K$45</f>
        <v>636</v>
      </c>
      <c r="I62" s="175"/>
      <c r="J62" s="175"/>
      <c r="K62" s="175">
        <f>'将来負担比率（分子）の構造'!L$45</f>
        <v>652</v>
      </c>
      <c r="L62" s="175"/>
      <c r="M62" s="175"/>
      <c r="N62" s="175">
        <f>'将来負担比率（分子）の構造'!M$45</f>
        <v>659</v>
      </c>
      <c r="O62" s="175"/>
      <c r="P62" s="175"/>
    </row>
    <row r="63" spans="1:16" x14ac:dyDescent="0.15">
      <c r="A63" s="175" t="s">
        <v>35</v>
      </c>
      <c r="B63" s="175">
        <f>'将来負担比率（分子）の構造'!I$44</f>
        <v>1152</v>
      </c>
      <c r="C63" s="175"/>
      <c r="D63" s="175"/>
      <c r="E63" s="175">
        <f>'将来負担比率（分子）の構造'!J$44</f>
        <v>1131</v>
      </c>
      <c r="F63" s="175"/>
      <c r="G63" s="175"/>
      <c r="H63" s="175">
        <f>'将来負担比率（分子）の構造'!K$44</f>
        <v>1106</v>
      </c>
      <c r="I63" s="175"/>
      <c r="J63" s="175"/>
      <c r="K63" s="175">
        <f>'将来負担比率（分子）の構造'!L$44</f>
        <v>1008</v>
      </c>
      <c r="L63" s="175"/>
      <c r="M63" s="175"/>
      <c r="N63" s="175">
        <f>'将来負担比率（分子）の構造'!M$44</f>
        <v>908</v>
      </c>
      <c r="O63" s="175"/>
      <c r="P63" s="175"/>
    </row>
    <row r="64" spans="1:16" x14ac:dyDescent="0.15">
      <c r="A64" s="175" t="s">
        <v>34</v>
      </c>
      <c r="B64" s="175">
        <f>'将来負担比率（分子）の構造'!I$43</f>
        <v>3043</v>
      </c>
      <c r="C64" s="175"/>
      <c r="D64" s="175"/>
      <c r="E64" s="175">
        <f>'将来負担比率（分子）の構造'!J$43</f>
        <v>3054</v>
      </c>
      <c r="F64" s="175"/>
      <c r="G64" s="175"/>
      <c r="H64" s="175">
        <f>'将来負担比率（分子）の構造'!K$43</f>
        <v>2893</v>
      </c>
      <c r="I64" s="175"/>
      <c r="J64" s="175"/>
      <c r="K64" s="175">
        <f>'将来負担比率（分子）の構造'!L$43</f>
        <v>2920</v>
      </c>
      <c r="L64" s="175"/>
      <c r="M64" s="175"/>
      <c r="N64" s="175">
        <f>'将来負担比率（分子）の構造'!M$43</f>
        <v>2587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4551</v>
      </c>
      <c r="C66" s="175"/>
      <c r="D66" s="175"/>
      <c r="E66" s="175">
        <f>'将来負担比率（分子）の構造'!J$41</f>
        <v>4275</v>
      </c>
      <c r="F66" s="175"/>
      <c r="G66" s="175"/>
      <c r="H66" s="175">
        <f>'将来負担比率（分子）の構造'!K$41</f>
        <v>3974</v>
      </c>
      <c r="I66" s="175"/>
      <c r="J66" s="175"/>
      <c r="K66" s="175">
        <f>'将来負担比率（分子）の構造'!L$41</f>
        <v>3819</v>
      </c>
      <c r="L66" s="175"/>
      <c r="M66" s="175"/>
      <c r="N66" s="175">
        <f>'将来負担比率（分子）の構造'!M$41</f>
        <v>3898</v>
      </c>
      <c r="O66" s="175"/>
      <c r="P66" s="175"/>
    </row>
    <row r="67" spans="1:16" x14ac:dyDescent="0.15">
      <c r="A67" s="175" t="s">
        <v>76</v>
      </c>
      <c r="B67" s="175" t="e">
        <f>NA()</f>
        <v>#N/A</v>
      </c>
      <c r="C67" s="175">
        <f>IF(ISNUMBER('将来負担比率（分子）の構造'!I$53), IF('将来負担比率（分子）の構造'!I$53 &lt; 0, 0, '将来負担比率（分子）の構造'!I$53), NA())</f>
        <v>2195</v>
      </c>
      <c r="D67" s="175" t="e">
        <f>NA()</f>
        <v>#N/A</v>
      </c>
      <c r="E67" s="175" t="e">
        <f>NA()</f>
        <v>#N/A</v>
      </c>
      <c r="F67" s="175">
        <f>IF(ISNUMBER('将来負担比率（分子）の構造'!J$53), IF('将来負担比率（分子）の構造'!J$53 &lt; 0, 0, '将来負担比率（分子）の構造'!J$53), NA())</f>
        <v>1949</v>
      </c>
      <c r="G67" s="175" t="e">
        <f>NA()</f>
        <v>#N/A</v>
      </c>
      <c r="H67" s="175" t="e">
        <f>NA()</f>
        <v>#N/A</v>
      </c>
      <c r="I67" s="175">
        <f>IF(ISNUMBER('将来負担比率（分子）の構造'!K$53), IF('将来負担比率（分子）の構造'!K$53 &lt; 0, 0, '将来負担比率（分子）の構造'!K$53), NA())</f>
        <v>1664</v>
      </c>
      <c r="J67" s="175" t="e">
        <f>NA()</f>
        <v>#N/A</v>
      </c>
      <c r="K67" s="175" t="e">
        <f>NA()</f>
        <v>#N/A</v>
      </c>
      <c r="L67" s="175">
        <f>IF(ISNUMBER('将来負担比率（分子）の構造'!L$53), IF('将来負担比率（分子）の構造'!L$53 &lt; 0, 0, '将来負担比率（分子）の構造'!L$53), NA())</f>
        <v>1424</v>
      </c>
      <c r="M67" s="175" t="e">
        <f>NA()</f>
        <v>#N/A</v>
      </c>
      <c r="N67" s="175" t="e">
        <f>NA()</f>
        <v>#N/A</v>
      </c>
      <c r="O67" s="175">
        <f>IF(ISNUMBER('将来負担比率（分子）の構造'!M$53), IF('将来負担比率（分子）の構造'!M$53 &lt; 0, 0, '将来負担比率（分子）の構造'!M$53), NA())</f>
        <v>1045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466</v>
      </c>
      <c r="C72" s="179">
        <f>基金残高に係る経年分析!G55</f>
        <v>467</v>
      </c>
      <c r="D72" s="179">
        <f>基金残高に係る経年分析!H55</f>
        <v>468</v>
      </c>
    </row>
    <row r="73" spans="1:16" x14ac:dyDescent="0.15">
      <c r="A73" s="178" t="s">
        <v>79</v>
      </c>
      <c r="B73" s="179">
        <f>基金残高に係る経年分析!F56</f>
        <v>196</v>
      </c>
      <c r="C73" s="179">
        <f>基金残高に係る経年分析!G56</f>
        <v>196</v>
      </c>
      <c r="D73" s="179">
        <f>基金残高に係る経年分析!H56</f>
        <v>216</v>
      </c>
    </row>
    <row r="74" spans="1:16" x14ac:dyDescent="0.15">
      <c r="A74" s="178" t="s">
        <v>80</v>
      </c>
      <c r="B74" s="179">
        <f>基金残高に係る経年分析!F57</f>
        <v>1152</v>
      </c>
      <c r="C74" s="179">
        <f>基金残高に係る経年分析!G57</f>
        <v>1340</v>
      </c>
      <c r="D74" s="179">
        <f>基金残高に係る経年分析!H57</f>
        <v>1483</v>
      </c>
    </row>
  </sheetData>
  <sheetProtection algorithmName="SHA-512" hashValue="+OCc3A2pc0AEBIySdkDnYnac/pnp2nPth5eEzVetzwOlIY84s/Raj7lYJjfFPfJJV/RgMzQnzZyXhq1xHAJVCA==" saltValue="CpgPGIFGWHhzSl+NFlMn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805891</v>
      </c>
      <c r="S5" s="677"/>
      <c r="T5" s="677"/>
      <c r="U5" s="677"/>
      <c r="V5" s="677"/>
      <c r="W5" s="677"/>
      <c r="X5" s="677"/>
      <c r="Y5" s="702"/>
      <c r="Z5" s="715">
        <v>12.2</v>
      </c>
      <c r="AA5" s="715"/>
      <c r="AB5" s="715"/>
      <c r="AC5" s="715"/>
      <c r="AD5" s="716">
        <v>805891</v>
      </c>
      <c r="AE5" s="716"/>
      <c r="AF5" s="716"/>
      <c r="AG5" s="716"/>
      <c r="AH5" s="716"/>
      <c r="AI5" s="716"/>
      <c r="AJ5" s="716"/>
      <c r="AK5" s="716"/>
      <c r="AL5" s="703">
        <v>24.9</v>
      </c>
      <c r="AM5" s="685"/>
      <c r="AN5" s="685"/>
      <c r="AO5" s="704"/>
      <c r="AP5" s="679" t="s">
        <v>231</v>
      </c>
      <c r="AQ5" s="680"/>
      <c r="AR5" s="680"/>
      <c r="AS5" s="680"/>
      <c r="AT5" s="680"/>
      <c r="AU5" s="680"/>
      <c r="AV5" s="680"/>
      <c r="AW5" s="680"/>
      <c r="AX5" s="680"/>
      <c r="AY5" s="680"/>
      <c r="AZ5" s="680"/>
      <c r="BA5" s="680"/>
      <c r="BB5" s="680"/>
      <c r="BC5" s="680"/>
      <c r="BD5" s="680"/>
      <c r="BE5" s="680"/>
      <c r="BF5" s="681"/>
      <c r="BG5" s="621">
        <v>804979</v>
      </c>
      <c r="BH5" s="622"/>
      <c r="BI5" s="622"/>
      <c r="BJ5" s="622"/>
      <c r="BK5" s="622"/>
      <c r="BL5" s="622"/>
      <c r="BM5" s="622"/>
      <c r="BN5" s="623"/>
      <c r="BO5" s="659">
        <v>99.9</v>
      </c>
      <c r="BP5" s="659"/>
      <c r="BQ5" s="659"/>
      <c r="BR5" s="659"/>
      <c r="BS5" s="660" t="s">
        <v>232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63204</v>
      </c>
      <c r="S6" s="622"/>
      <c r="T6" s="622"/>
      <c r="U6" s="622"/>
      <c r="V6" s="622"/>
      <c r="W6" s="622"/>
      <c r="X6" s="622"/>
      <c r="Y6" s="623"/>
      <c r="Z6" s="659">
        <v>1</v>
      </c>
      <c r="AA6" s="659"/>
      <c r="AB6" s="659"/>
      <c r="AC6" s="659"/>
      <c r="AD6" s="660">
        <v>63204</v>
      </c>
      <c r="AE6" s="660"/>
      <c r="AF6" s="660"/>
      <c r="AG6" s="660"/>
      <c r="AH6" s="660"/>
      <c r="AI6" s="660"/>
      <c r="AJ6" s="660"/>
      <c r="AK6" s="660"/>
      <c r="AL6" s="624">
        <v>2</v>
      </c>
      <c r="AM6" s="625"/>
      <c r="AN6" s="625"/>
      <c r="AO6" s="661"/>
      <c r="AP6" s="618" t="s">
        <v>237</v>
      </c>
      <c r="AQ6" s="619"/>
      <c r="AR6" s="619"/>
      <c r="AS6" s="619"/>
      <c r="AT6" s="619"/>
      <c r="AU6" s="619"/>
      <c r="AV6" s="619"/>
      <c r="AW6" s="619"/>
      <c r="AX6" s="619"/>
      <c r="AY6" s="619"/>
      <c r="AZ6" s="619"/>
      <c r="BA6" s="619"/>
      <c r="BB6" s="619"/>
      <c r="BC6" s="619"/>
      <c r="BD6" s="619"/>
      <c r="BE6" s="619"/>
      <c r="BF6" s="620"/>
      <c r="BG6" s="621">
        <v>804979</v>
      </c>
      <c r="BH6" s="622"/>
      <c r="BI6" s="622"/>
      <c r="BJ6" s="622"/>
      <c r="BK6" s="622"/>
      <c r="BL6" s="622"/>
      <c r="BM6" s="622"/>
      <c r="BN6" s="623"/>
      <c r="BO6" s="659">
        <v>99.9</v>
      </c>
      <c r="BP6" s="659"/>
      <c r="BQ6" s="659"/>
      <c r="BR6" s="659"/>
      <c r="BS6" s="660" t="s">
        <v>232</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65720</v>
      </c>
      <c r="CS6" s="622"/>
      <c r="CT6" s="622"/>
      <c r="CU6" s="622"/>
      <c r="CV6" s="622"/>
      <c r="CW6" s="622"/>
      <c r="CX6" s="622"/>
      <c r="CY6" s="623"/>
      <c r="CZ6" s="703">
        <v>1</v>
      </c>
      <c r="DA6" s="685"/>
      <c r="DB6" s="685"/>
      <c r="DC6" s="705"/>
      <c r="DD6" s="627" t="s">
        <v>232</v>
      </c>
      <c r="DE6" s="622"/>
      <c r="DF6" s="622"/>
      <c r="DG6" s="622"/>
      <c r="DH6" s="622"/>
      <c r="DI6" s="622"/>
      <c r="DJ6" s="622"/>
      <c r="DK6" s="622"/>
      <c r="DL6" s="622"/>
      <c r="DM6" s="622"/>
      <c r="DN6" s="622"/>
      <c r="DO6" s="622"/>
      <c r="DP6" s="623"/>
      <c r="DQ6" s="627">
        <v>65715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192</v>
      </c>
      <c r="S7" s="622"/>
      <c r="T7" s="622"/>
      <c r="U7" s="622"/>
      <c r="V7" s="622"/>
      <c r="W7" s="622"/>
      <c r="X7" s="622"/>
      <c r="Y7" s="623"/>
      <c r="Z7" s="659">
        <v>0</v>
      </c>
      <c r="AA7" s="659"/>
      <c r="AB7" s="659"/>
      <c r="AC7" s="659"/>
      <c r="AD7" s="660">
        <v>192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312171</v>
      </c>
      <c r="BH7" s="622"/>
      <c r="BI7" s="622"/>
      <c r="BJ7" s="622"/>
      <c r="BK7" s="622"/>
      <c r="BL7" s="622"/>
      <c r="BM7" s="622"/>
      <c r="BN7" s="623"/>
      <c r="BO7" s="659">
        <v>38.700000000000003</v>
      </c>
      <c r="BP7" s="659"/>
      <c r="BQ7" s="659"/>
      <c r="BR7" s="659"/>
      <c r="BS7" s="660" t="s">
        <v>232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1177649</v>
      </c>
      <c r="CS7" s="622"/>
      <c r="CT7" s="622"/>
      <c r="CU7" s="622"/>
      <c r="CV7" s="622"/>
      <c r="CW7" s="622"/>
      <c r="CX7" s="622"/>
      <c r="CY7" s="623"/>
      <c r="CZ7" s="659">
        <v>18.7</v>
      </c>
      <c r="DA7" s="659"/>
      <c r="DB7" s="659"/>
      <c r="DC7" s="659"/>
      <c r="DD7" s="627">
        <v>50287</v>
      </c>
      <c r="DE7" s="622"/>
      <c r="DF7" s="622"/>
      <c r="DG7" s="622"/>
      <c r="DH7" s="622"/>
      <c r="DI7" s="622"/>
      <c r="DJ7" s="622"/>
      <c r="DK7" s="622"/>
      <c r="DL7" s="622"/>
      <c r="DM7" s="622"/>
      <c r="DN7" s="622"/>
      <c r="DO7" s="622"/>
      <c r="DP7" s="623"/>
      <c r="DQ7" s="627">
        <v>682565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2071</v>
      </c>
      <c r="S8" s="622"/>
      <c r="T8" s="622"/>
      <c r="U8" s="622"/>
      <c r="V8" s="622"/>
      <c r="W8" s="622"/>
      <c r="X8" s="622"/>
      <c r="Y8" s="623"/>
      <c r="Z8" s="659">
        <v>0</v>
      </c>
      <c r="AA8" s="659"/>
      <c r="AB8" s="659"/>
      <c r="AC8" s="659"/>
      <c r="AD8" s="660">
        <v>2071</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11721</v>
      </c>
      <c r="BH8" s="622"/>
      <c r="BI8" s="622"/>
      <c r="BJ8" s="622"/>
      <c r="BK8" s="622"/>
      <c r="BL8" s="622"/>
      <c r="BM8" s="622"/>
      <c r="BN8" s="623"/>
      <c r="BO8" s="659">
        <v>1.5</v>
      </c>
      <c r="BP8" s="659"/>
      <c r="BQ8" s="659"/>
      <c r="BR8" s="659"/>
      <c r="BS8" s="660" t="s">
        <v>232</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1545410</v>
      </c>
      <c r="CS8" s="622"/>
      <c r="CT8" s="622"/>
      <c r="CU8" s="622"/>
      <c r="CV8" s="622"/>
      <c r="CW8" s="622"/>
      <c r="CX8" s="622"/>
      <c r="CY8" s="623"/>
      <c r="CZ8" s="659">
        <v>24.5</v>
      </c>
      <c r="DA8" s="659"/>
      <c r="DB8" s="659"/>
      <c r="DC8" s="659"/>
      <c r="DD8" s="627">
        <v>18107</v>
      </c>
      <c r="DE8" s="622"/>
      <c r="DF8" s="622"/>
      <c r="DG8" s="622"/>
      <c r="DH8" s="622"/>
      <c r="DI8" s="622"/>
      <c r="DJ8" s="622"/>
      <c r="DK8" s="622"/>
      <c r="DL8" s="622"/>
      <c r="DM8" s="622"/>
      <c r="DN8" s="622"/>
      <c r="DO8" s="622"/>
      <c r="DP8" s="623"/>
      <c r="DQ8" s="627">
        <v>756243</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1998</v>
      </c>
      <c r="S9" s="622"/>
      <c r="T9" s="622"/>
      <c r="U9" s="622"/>
      <c r="V9" s="622"/>
      <c r="W9" s="622"/>
      <c r="X9" s="622"/>
      <c r="Y9" s="623"/>
      <c r="Z9" s="659">
        <v>0</v>
      </c>
      <c r="AA9" s="659"/>
      <c r="AB9" s="659"/>
      <c r="AC9" s="659"/>
      <c r="AD9" s="660">
        <v>1998</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239260</v>
      </c>
      <c r="BH9" s="622"/>
      <c r="BI9" s="622"/>
      <c r="BJ9" s="622"/>
      <c r="BK9" s="622"/>
      <c r="BL9" s="622"/>
      <c r="BM9" s="622"/>
      <c r="BN9" s="623"/>
      <c r="BO9" s="659">
        <v>29.7</v>
      </c>
      <c r="BP9" s="659"/>
      <c r="BQ9" s="659"/>
      <c r="BR9" s="659"/>
      <c r="BS9" s="660" t="s">
        <v>232</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446274</v>
      </c>
      <c r="CS9" s="622"/>
      <c r="CT9" s="622"/>
      <c r="CU9" s="622"/>
      <c r="CV9" s="622"/>
      <c r="CW9" s="622"/>
      <c r="CX9" s="622"/>
      <c r="CY9" s="623"/>
      <c r="CZ9" s="659">
        <v>7.1</v>
      </c>
      <c r="DA9" s="659"/>
      <c r="DB9" s="659"/>
      <c r="DC9" s="659"/>
      <c r="DD9" s="627">
        <v>20789</v>
      </c>
      <c r="DE9" s="622"/>
      <c r="DF9" s="622"/>
      <c r="DG9" s="622"/>
      <c r="DH9" s="622"/>
      <c r="DI9" s="622"/>
      <c r="DJ9" s="622"/>
      <c r="DK9" s="622"/>
      <c r="DL9" s="622"/>
      <c r="DM9" s="622"/>
      <c r="DN9" s="622"/>
      <c r="DO9" s="622"/>
      <c r="DP9" s="623"/>
      <c r="DQ9" s="627">
        <v>377598</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232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15380</v>
      </c>
      <c r="BH10" s="622"/>
      <c r="BI10" s="622"/>
      <c r="BJ10" s="622"/>
      <c r="BK10" s="622"/>
      <c r="BL10" s="622"/>
      <c r="BM10" s="622"/>
      <c r="BN10" s="623"/>
      <c r="BO10" s="659">
        <v>1.9</v>
      </c>
      <c r="BP10" s="659"/>
      <c r="BQ10" s="659"/>
      <c r="BR10" s="659"/>
      <c r="BS10" s="660" t="s">
        <v>232</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t="s">
        <v>232</v>
      </c>
      <c r="CS10" s="622"/>
      <c r="CT10" s="622"/>
      <c r="CU10" s="622"/>
      <c r="CV10" s="622"/>
      <c r="CW10" s="622"/>
      <c r="CX10" s="622"/>
      <c r="CY10" s="623"/>
      <c r="CZ10" s="659" t="s">
        <v>178</v>
      </c>
      <c r="DA10" s="659"/>
      <c r="DB10" s="659"/>
      <c r="DC10" s="659"/>
      <c r="DD10" s="627" t="s">
        <v>251</v>
      </c>
      <c r="DE10" s="622"/>
      <c r="DF10" s="622"/>
      <c r="DG10" s="622"/>
      <c r="DH10" s="622"/>
      <c r="DI10" s="622"/>
      <c r="DJ10" s="622"/>
      <c r="DK10" s="622"/>
      <c r="DL10" s="622"/>
      <c r="DM10" s="622"/>
      <c r="DN10" s="622"/>
      <c r="DO10" s="622"/>
      <c r="DP10" s="623"/>
      <c r="DQ10" s="627" t="s">
        <v>178</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187907</v>
      </c>
      <c r="S11" s="622"/>
      <c r="T11" s="622"/>
      <c r="U11" s="622"/>
      <c r="V11" s="622"/>
      <c r="W11" s="622"/>
      <c r="X11" s="622"/>
      <c r="Y11" s="623"/>
      <c r="Z11" s="624">
        <v>2.8</v>
      </c>
      <c r="AA11" s="625"/>
      <c r="AB11" s="625"/>
      <c r="AC11" s="626"/>
      <c r="AD11" s="627">
        <v>187907</v>
      </c>
      <c r="AE11" s="622"/>
      <c r="AF11" s="622"/>
      <c r="AG11" s="622"/>
      <c r="AH11" s="622"/>
      <c r="AI11" s="622"/>
      <c r="AJ11" s="622"/>
      <c r="AK11" s="623"/>
      <c r="AL11" s="624">
        <v>5.8</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45810</v>
      </c>
      <c r="BH11" s="622"/>
      <c r="BI11" s="622"/>
      <c r="BJ11" s="622"/>
      <c r="BK11" s="622"/>
      <c r="BL11" s="622"/>
      <c r="BM11" s="622"/>
      <c r="BN11" s="623"/>
      <c r="BO11" s="659">
        <v>5.7</v>
      </c>
      <c r="BP11" s="659"/>
      <c r="BQ11" s="659"/>
      <c r="BR11" s="659"/>
      <c r="BS11" s="660" t="s">
        <v>178</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393533</v>
      </c>
      <c r="CS11" s="622"/>
      <c r="CT11" s="622"/>
      <c r="CU11" s="622"/>
      <c r="CV11" s="622"/>
      <c r="CW11" s="622"/>
      <c r="CX11" s="622"/>
      <c r="CY11" s="623"/>
      <c r="CZ11" s="659">
        <v>6.3</v>
      </c>
      <c r="DA11" s="659"/>
      <c r="DB11" s="659"/>
      <c r="DC11" s="659"/>
      <c r="DD11" s="627">
        <v>64813</v>
      </c>
      <c r="DE11" s="622"/>
      <c r="DF11" s="622"/>
      <c r="DG11" s="622"/>
      <c r="DH11" s="622"/>
      <c r="DI11" s="622"/>
      <c r="DJ11" s="622"/>
      <c r="DK11" s="622"/>
      <c r="DL11" s="622"/>
      <c r="DM11" s="622"/>
      <c r="DN11" s="622"/>
      <c r="DO11" s="622"/>
      <c r="DP11" s="623"/>
      <c r="DQ11" s="627">
        <v>186601</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7142</v>
      </c>
      <c r="S12" s="622"/>
      <c r="T12" s="622"/>
      <c r="U12" s="622"/>
      <c r="V12" s="622"/>
      <c r="W12" s="622"/>
      <c r="X12" s="622"/>
      <c r="Y12" s="623"/>
      <c r="Z12" s="659">
        <v>0.1</v>
      </c>
      <c r="AA12" s="659"/>
      <c r="AB12" s="659"/>
      <c r="AC12" s="659"/>
      <c r="AD12" s="660">
        <v>7142</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413406</v>
      </c>
      <c r="BH12" s="622"/>
      <c r="BI12" s="622"/>
      <c r="BJ12" s="622"/>
      <c r="BK12" s="622"/>
      <c r="BL12" s="622"/>
      <c r="BM12" s="622"/>
      <c r="BN12" s="623"/>
      <c r="BO12" s="659">
        <v>51.3</v>
      </c>
      <c r="BP12" s="659"/>
      <c r="BQ12" s="659"/>
      <c r="BR12" s="659"/>
      <c r="BS12" s="660" t="s">
        <v>232</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143981</v>
      </c>
      <c r="CS12" s="622"/>
      <c r="CT12" s="622"/>
      <c r="CU12" s="622"/>
      <c r="CV12" s="622"/>
      <c r="CW12" s="622"/>
      <c r="CX12" s="622"/>
      <c r="CY12" s="623"/>
      <c r="CZ12" s="659">
        <v>2.2999999999999998</v>
      </c>
      <c r="DA12" s="659"/>
      <c r="DB12" s="659"/>
      <c r="DC12" s="659"/>
      <c r="DD12" s="627">
        <v>1047</v>
      </c>
      <c r="DE12" s="622"/>
      <c r="DF12" s="622"/>
      <c r="DG12" s="622"/>
      <c r="DH12" s="622"/>
      <c r="DI12" s="622"/>
      <c r="DJ12" s="622"/>
      <c r="DK12" s="622"/>
      <c r="DL12" s="622"/>
      <c r="DM12" s="622"/>
      <c r="DN12" s="622"/>
      <c r="DO12" s="622"/>
      <c r="DP12" s="623"/>
      <c r="DQ12" s="627">
        <v>141847</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232</v>
      </c>
      <c r="AA13" s="659"/>
      <c r="AB13" s="659"/>
      <c r="AC13" s="659"/>
      <c r="AD13" s="660" t="s">
        <v>140</v>
      </c>
      <c r="AE13" s="660"/>
      <c r="AF13" s="660"/>
      <c r="AG13" s="660"/>
      <c r="AH13" s="660"/>
      <c r="AI13" s="660"/>
      <c r="AJ13" s="660"/>
      <c r="AK13" s="660"/>
      <c r="AL13" s="624" t="s">
        <v>178</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408896</v>
      </c>
      <c r="BH13" s="622"/>
      <c r="BI13" s="622"/>
      <c r="BJ13" s="622"/>
      <c r="BK13" s="622"/>
      <c r="BL13" s="622"/>
      <c r="BM13" s="622"/>
      <c r="BN13" s="623"/>
      <c r="BO13" s="659">
        <v>50.7</v>
      </c>
      <c r="BP13" s="659"/>
      <c r="BQ13" s="659"/>
      <c r="BR13" s="659"/>
      <c r="BS13" s="660" t="s">
        <v>232</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776110</v>
      </c>
      <c r="CS13" s="622"/>
      <c r="CT13" s="622"/>
      <c r="CU13" s="622"/>
      <c r="CV13" s="622"/>
      <c r="CW13" s="622"/>
      <c r="CX13" s="622"/>
      <c r="CY13" s="623"/>
      <c r="CZ13" s="659">
        <v>12.3</v>
      </c>
      <c r="DA13" s="659"/>
      <c r="DB13" s="659"/>
      <c r="DC13" s="659"/>
      <c r="DD13" s="627">
        <v>375101</v>
      </c>
      <c r="DE13" s="622"/>
      <c r="DF13" s="622"/>
      <c r="DG13" s="622"/>
      <c r="DH13" s="622"/>
      <c r="DI13" s="622"/>
      <c r="DJ13" s="622"/>
      <c r="DK13" s="622"/>
      <c r="DL13" s="622"/>
      <c r="DM13" s="622"/>
      <c r="DN13" s="622"/>
      <c r="DO13" s="622"/>
      <c r="DP13" s="623"/>
      <c r="DQ13" s="627">
        <v>397440</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120</v>
      </c>
      <c r="S14" s="622"/>
      <c r="T14" s="622"/>
      <c r="U14" s="622"/>
      <c r="V14" s="622"/>
      <c r="W14" s="622"/>
      <c r="X14" s="622"/>
      <c r="Y14" s="623"/>
      <c r="Z14" s="659">
        <v>0</v>
      </c>
      <c r="AA14" s="659"/>
      <c r="AB14" s="659"/>
      <c r="AC14" s="659"/>
      <c r="AD14" s="660">
        <v>120</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36998</v>
      </c>
      <c r="BH14" s="622"/>
      <c r="BI14" s="622"/>
      <c r="BJ14" s="622"/>
      <c r="BK14" s="622"/>
      <c r="BL14" s="622"/>
      <c r="BM14" s="622"/>
      <c r="BN14" s="623"/>
      <c r="BO14" s="659">
        <v>4.5999999999999996</v>
      </c>
      <c r="BP14" s="659"/>
      <c r="BQ14" s="659"/>
      <c r="BR14" s="659"/>
      <c r="BS14" s="660" t="s">
        <v>178</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274668</v>
      </c>
      <c r="CS14" s="622"/>
      <c r="CT14" s="622"/>
      <c r="CU14" s="622"/>
      <c r="CV14" s="622"/>
      <c r="CW14" s="622"/>
      <c r="CX14" s="622"/>
      <c r="CY14" s="623"/>
      <c r="CZ14" s="659">
        <v>4.4000000000000004</v>
      </c>
      <c r="DA14" s="659"/>
      <c r="DB14" s="659"/>
      <c r="DC14" s="659"/>
      <c r="DD14" s="627">
        <v>40028</v>
      </c>
      <c r="DE14" s="622"/>
      <c r="DF14" s="622"/>
      <c r="DG14" s="622"/>
      <c r="DH14" s="622"/>
      <c r="DI14" s="622"/>
      <c r="DJ14" s="622"/>
      <c r="DK14" s="622"/>
      <c r="DL14" s="622"/>
      <c r="DM14" s="622"/>
      <c r="DN14" s="622"/>
      <c r="DO14" s="622"/>
      <c r="DP14" s="623"/>
      <c r="DQ14" s="627">
        <v>213468</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232</v>
      </c>
      <c r="AE15" s="660"/>
      <c r="AF15" s="660"/>
      <c r="AG15" s="660"/>
      <c r="AH15" s="660"/>
      <c r="AI15" s="660"/>
      <c r="AJ15" s="660"/>
      <c r="AK15" s="660"/>
      <c r="AL15" s="624" t="s">
        <v>232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42404</v>
      </c>
      <c r="BH15" s="622"/>
      <c r="BI15" s="622"/>
      <c r="BJ15" s="622"/>
      <c r="BK15" s="622"/>
      <c r="BL15" s="622"/>
      <c r="BM15" s="622"/>
      <c r="BN15" s="623"/>
      <c r="BO15" s="659">
        <v>5.3</v>
      </c>
      <c r="BP15" s="659"/>
      <c r="BQ15" s="659"/>
      <c r="BR15" s="659"/>
      <c r="BS15" s="660" t="s">
        <v>178</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682331</v>
      </c>
      <c r="CS15" s="622"/>
      <c r="CT15" s="622"/>
      <c r="CU15" s="622"/>
      <c r="CV15" s="622"/>
      <c r="CW15" s="622"/>
      <c r="CX15" s="622"/>
      <c r="CY15" s="623"/>
      <c r="CZ15" s="659">
        <v>10.8</v>
      </c>
      <c r="DA15" s="659"/>
      <c r="DB15" s="659"/>
      <c r="DC15" s="659"/>
      <c r="DD15" s="627">
        <v>174108</v>
      </c>
      <c r="DE15" s="622"/>
      <c r="DF15" s="622"/>
      <c r="DG15" s="622"/>
      <c r="DH15" s="622"/>
      <c r="DI15" s="622"/>
      <c r="DJ15" s="622"/>
      <c r="DK15" s="622"/>
      <c r="DL15" s="622"/>
      <c r="DM15" s="622"/>
      <c r="DN15" s="622"/>
      <c r="DO15" s="622"/>
      <c r="DP15" s="623"/>
      <c r="DQ15" s="627">
        <v>434196</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3701</v>
      </c>
      <c r="S16" s="622"/>
      <c r="T16" s="622"/>
      <c r="U16" s="622"/>
      <c r="V16" s="622"/>
      <c r="W16" s="622"/>
      <c r="X16" s="622"/>
      <c r="Y16" s="623"/>
      <c r="Z16" s="659">
        <v>0.1</v>
      </c>
      <c r="AA16" s="659"/>
      <c r="AB16" s="659"/>
      <c r="AC16" s="659"/>
      <c r="AD16" s="660">
        <v>3701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251</v>
      </c>
      <c r="BH16" s="622"/>
      <c r="BI16" s="622"/>
      <c r="BJ16" s="622"/>
      <c r="BK16" s="622"/>
      <c r="BL16" s="622"/>
      <c r="BM16" s="622"/>
      <c r="BN16" s="623"/>
      <c r="BO16" s="659" t="s">
        <v>140</v>
      </c>
      <c r="BP16" s="659"/>
      <c r="BQ16" s="659"/>
      <c r="BR16" s="659"/>
      <c r="BS16" s="660" t="s">
        <v>232</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302280</v>
      </c>
      <c r="CS16" s="622"/>
      <c r="CT16" s="622"/>
      <c r="CU16" s="622"/>
      <c r="CV16" s="622"/>
      <c r="CW16" s="622"/>
      <c r="CX16" s="622"/>
      <c r="CY16" s="623"/>
      <c r="CZ16" s="659">
        <v>4.8</v>
      </c>
      <c r="DA16" s="659"/>
      <c r="DB16" s="659"/>
      <c r="DC16" s="659"/>
      <c r="DD16" s="627" t="s">
        <v>232</v>
      </c>
      <c r="DE16" s="622"/>
      <c r="DF16" s="622"/>
      <c r="DG16" s="622"/>
      <c r="DH16" s="622"/>
      <c r="DI16" s="622"/>
      <c r="DJ16" s="622"/>
      <c r="DK16" s="622"/>
      <c r="DL16" s="622"/>
      <c r="DM16" s="622"/>
      <c r="DN16" s="622"/>
      <c r="DO16" s="622"/>
      <c r="DP16" s="623"/>
      <c r="DQ16" s="627">
        <v>46378</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9349</v>
      </c>
      <c r="S17" s="622"/>
      <c r="T17" s="622"/>
      <c r="U17" s="622"/>
      <c r="V17" s="622"/>
      <c r="W17" s="622"/>
      <c r="X17" s="622"/>
      <c r="Y17" s="623"/>
      <c r="Z17" s="659">
        <v>0.1</v>
      </c>
      <c r="AA17" s="659"/>
      <c r="AB17" s="659"/>
      <c r="AC17" s="659"/>
      <c r="AD17" s="660">
        <v>9349</v>
      </c>
      <c r="AE17" s="660"/>
      <c r="AF17" s="660"/>
      <c r="AG17" s="660"/>
      <c r="AH17" s="660"/>
      <c r="AI17" s="660"/>
      <c r="AJ17" s="660"/>
      <c r="AK17" s="660"/>
      <c r="AL17" s="624">
        <v>0.3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251</v>
      </c>
      <c r="BP17" s="659"/>
      <c r="BQ17" s="659"/>
      <c r="BR17" s="659"/>
      <c r="BS17" s="660" t="s">
        <v>178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488143</v>
      </c>
      <c r="CS17" s="622"/>
      <c r="CT17" s="622"/>
      <c r="CU17" s="622"/>
      <c r="CV17" s="622"/>
      <c r="CW17" s="622"/>
      <c r="CX17" s="622"/>
      <c r="CY17" s="623"/>
      <c r="CZ17" s="659">
        <v>7.8</v>
      </c>
      <c r="DA17" s="659"/>
      <c r="DB17" s="659"/>
      <c r="DC17" s="659"/>
      <c r="DD17" s="627" t="s">
        <v>232</v>
      </c>
      <c r="DE17" s="622"/>
      <c r="DF17" s="622"/>
      <c r="DG17" s="622"/>
      <c r="DH17" s="622"/>
      <c r="DI17" s="622"/>
      <c r="DJ17" s="622"/>
      <c r="DK17" s="622"/>
      <c r="DL17" s="622"/>
      <c r="DM17" s="622"/>
      <c r="DN17" s="622"/>
      <c r="DO17" s="622"/>
      <c r="DP17" s="623"/>
      <c r="DQ17" s="627">
        <v>475567</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11982</v>
      </c>
      <c r="S18" s="622"/>
      <c r="T18" s="622"/>
      <c r="U18" s="622"/>
      <c r="V18" s="622"/>
      <c r="W18" s="622"/>
      <c r="X18" s="622"/>
      <c r="Y18" s="623"/>
      <c r="Z18" s="659">
        <v>0.2</v>
      </c>
      <c r="AA18" s="659"/>
      <c r="AB18" s="659"/>
      <c r="AC18" s="659"/>
      <c r="AD18" s="660">
        <v>11982</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232</v>
      </c>
      <c r="BP18" s="659"/>
      <c r="BQ18" s="659"/>
      <c r="BR18" s="659"/>
      <c r="BS18" s="660" t="s">
        <v>232</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232</v>
      </c>
      <c r="DA18" s="659"/>
      <c r="DB18" s="659"/>
      <c r="DC18" s="659"/>
      <c r="DD18" s="627" t="s">
        <v>232</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4226</v>
      </c>
      <c r="S19" s="622"/>
      <c r="T19" s="622"/>
      <c r="U19" s="622"/>
      <c r="V19" s="622"/>
      <c r="W19" s="622"/>
      <c r="X19" s="622"/>
      <c r="Y19" s="623"/>
      <c r="Z19" s="659">
        <v>0.1</v>
      </c>
      <c r="AA19" s="659"/>
      <c r="AB19" s="659"/>
      <c r="AC19" s="659"/>
      <c r="AD19" s="660">
        <v>4226</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912</v>
      </c>
      <c r="BH19" s="622"/>
      <c r="BI19" s="622"/>
      <c r="BJ19" s="622"/>
      <c r="BK19" s="622"/>
      <c r="BL19" s="622"/>
      <c r="BM19" s="622"/>
      <c r="BN19" s="623"/>
      <c r="BO19" s="659">
        <v>0.1</v>
      </c>
      <c r="BP19" s="659"/>
      <c r="BQ19" s="659"/>
      <c r="BR19" s="659"/>
      <c r="BS19" s="660" t="s">
        <v>178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232</v>
      </c>
      <c r="DA19" s="659"/>
      <c r="DB19" s="659"/>
      <c r="DC19" s="659"/>
      <c r="DD19" s="627" t="s">
        <v>178</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7756</v>
      </c>
      <c r="S20" s="622"/>
      <c r="T20" s="622"/>
      <c r="U20" s="622"/>
      <c r="V20" s="622"/>
      <c r="W20" s="622"/>
      <c r="X20" s="622"/>
      <c r="Y20" s="623"/>
      <c r="Z20" s="659">
        <v>0.1</v>
      </c>
      <c r="AA20" s="659"/>
      <c r="AB20" s="659"/>
      <c r="AC20" s="659"/>
      <c r="AD20" s="660">
        <v>7756</v>
      </c>
      <c r="AE20" s="660"/>
      <c r="AF20" s="660"/>
      <c r="AG20" s="660"/>
      <c r="AH20" s="660"/>
      <c r="AI20" s="660"/>
      <c r="AJ20" s="660"/>
      <c r="AK20" s="660"/>
      <c r="AL20" s="624">
        <v>0.2</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912</v>
      </c>
      <c r="BH20" s="622"/>
      <c r="BI20" s="622"/>
      <c r="BJ20" s="622"/>
      <c r="BK20" s="622"/>
      <c r="BL20" s="622"/>
      <c r="BM20" s="622"/>
      <c r="BN20" s="623"/>
      <c r="BO20" s="659">
        <v>0.1</v>
      </c>
      <c r="BP20" s="659"/>
      <c r="BQ20" s="659"/>
      <c r="BR20" s="659"/>
      <c r="BS20" s="660" t="s">
        <v>232</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6296099</v>
      </c>
      <c r="CS20" s="622"/>
      <c r="CT20" s="622"/>
      <c r="CU20" s="622"/>
      <c r="CV20" s="622"/>
      <c r="CW20" s="622"/>
      <c r="CX20" s="622"/>
      <c r="CY20" s="623"/>
      <c r="CZ20" s="659">
        <v>100</v>
      </c>
      <c r="DA20" s="659"/>
      <c r="DB20" s="659"/>
      <c r="DC20" s="659"/>
      <c r="DD20" s="627">
        <v>744280</v>
      </c>
      <c r="DE20" s="622"/>
      <c r="DF20" s="622"/>
      <c r="DG20" s="622"/>
      <c r="DH20" s="622"/>
      <c r="DI20" s="622"/>
      <c r="DJ20" s="622"/>
      <c r="DK20" s="622"/>
      <c r="DL20" s="622"/>
      <c r="DM20" s="622"/>
      <c r="DN20" s="622"/>
      <c r="DO20" s="622"/>
      <c r="DP20" s="623"/>
      <c r="DQ20" s="627">
        <v>3777618</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2295904</v>
      </c>
      <c r="S21" s="622"/>
      <c r="T21" s="622"/>
      <c r="U21" s="622"/>
      <c r="V21" s="622"/>
      <c r="W21" s="622"/>
      <c r="X21" s="622"/>
      <c r="Y21" s="623"/>
      <c r="Z21" s="659">
        <v>34.799999999999997</v>
      </c>
      <c r="AA21" s="659"/>
      <c r="AB21" s="659"/>
      <c r="AC21" s="659"/>
      <c r="AD21" s="660">
        <v>2138706</v>
      </c>
      <c r="AE21" s="660"/>
      <c r="AF21" s="660"/>
      <c r="AG21" s="660"/>
      <c r="AH21" s="660"/>
      <c r="AI21" s="660"/>
      <c r="AJ21" s="660"/>
      <c r="AK21" s="660"/>
      <c r="AL21" s="624">
        <v>66.099999999999994</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912</v>
      </c>
      <c r="BH21" s="622"/>
      <c r="BI21" s="622"/>
      <c r="BJ21" s="622"/>
      <c r="BK21" s="622"/>
      <c r="BL21" s="622"/>
      <c r="BM21" s="622"/>
      <c r="BN21" s="623"/>
      <c r="BO21" s="659">
        <v>0.1</v>
      </c>
      <c r="BP21" s="659"/>
      <c r="BQ21" s="659"/>
      <c r="BR21" s="659"/>
      <c r="BS21" s="660" t="s">
        <v>232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2138706</v>
      </c>
      <c r="S22" s="622"/>
      <c r="T22" s="622"/>
      <c r="U22" s="622"/>
      <c r="V22" s="622"/>
      <c r="W22" s="622"/>
      <c r="X22" s="622"/>
      <c r="Y22" s="623"/>
      <c r="Z22" s="659">
        <v>32.4</v>
      </c>
      <c r="AA22" s="659"/>
      <c r="AB22" s="659"/>
      <c r="AC22" s="659"/>
      <c r="AD22" s="660">
        <v>2138706</v>
      </c>
      <c r="AE22" s="660"/>
      <c r="AF22" s="660"/>
      <c r="AG22" s="660"/>
      <c r="AH22" s="660"/>
      <c r="AI22" s="660"/>
      <c r="AJ22" s="660"/>
      <c r="AK22" s="660"/>
      <c r="AL22" s="624">
        <v>66.099999999999994</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232</v>
      </c>
      <c r="BH22" s="622"/>
      <c r="BI22" s="622"/>
      <c r="BJ22" s="622"/>
      <c r="BK22" s="622"/>
      <c r="BL22" s="622"/>
      <c r="BM22" s="622"/>
      <c r="BN22" s="623"/>
      <c r="BO22" s="659" t="s">
        <v>232</v>
      </c>
      <c r="BP22" s="659"/>
      <c r="BQ22" s="659"/>
      <c r="BR22" s="659"/>
      <c r="BS22" s="660" t="s">
        <v>232</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157198</v>
      </c>
      <c r="S23" s="622"/>
      <c r="T23" s="622"/>
      <c r="U23" s="622"/>
      <c r="V23" s="622"/>
      <c r="W23" s="622"/>
      <c r="X23" s="622"/>
      <c r="Y23" s="623"/>
      <c r="Z23" s="659">
        <v>2.4</v>
      </c>
      <c r="AA23" s="659"/>
      <c r="AB23" s="659"/>
      <c r="AC23" s="659"/>
      <c r="AD23" s="660" t="s">
        <v>178</v>
      </c>
      <c r="AE23" s="660"/>
      <c r="AF23" s="660"/>
      <c r="AG23" s="660"/>
      <c r="AH23" s="660"/>
      <c r="AI23" s="660"/>
      <c r="AJ23" s="660"/>
      <c r="AK23" s="660"/>
      <c r="AL23" s="624" t="s">
        <v>140</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140</v>
      </c>
      <c r="BH23" s="622"/>
      <c r="BI23" s="622"/>
      <c r="BJ23" s="622"/>
      <c r="BK23" s="622"/>
      <c r="BL23" s="622"/>
      <c r="BM23" s="622"/>
      <c r="BN23" s="623"/>
      <c r="BO23" s="659" t="s">
        <v>178</v>
      </c>
      <c r="BP23" s="659"/>
      <c r="BQ23" s="659"/>
      <c r="BR23" s="659"/>
      <c r="BS23" s="660" t="s">
        <v>251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232</v>
      </c>
      <c r="AA24" s="659"/>
      <c r="AB24" s="659"/>
      <c r="AC24" s="659"/>
      <c r="AD24" s="660" t="s">
        <v>232</v>
      </c>
      <c r="AE24" s="660"/>
      <c r="AF24" s="660"/>
      <c r="AG24" s="660"/>
      <c r="AH24" s="660"/>
      <c r="AI24" s="660"/>
      <c r="AJ24" s="660"/>
      <c r="AK24" s="660"/>
      <c r="AL24" s="624" t="s">
        <v>178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251</v>
      </c>
      <c r="BH24" s="622"/>
      <c r="BI24" s="622"/>
      <c r="BJ24" s="622"/>
      <c r="BK24" s="622"/>
      <c r="BL24" s="622"/>
      <c r="BM24" s="622"/>
      <c r="BN24" s="623"/>
      <c r="BO24" s="659" t="s">
        <v>178</v>
      </c>
      <c r="BP24" s="659"/>
      <c r="BQ24" s="659"/>
      <c r="BR24" s="659"/>
      <c r="BS24" s="660" t="s">
        <v>232</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2166615</v>
      </c>
      <c r="CS24" s="677"/>
      <c r="CT24" s="677"/>
      <c r="CU24" s="677"/>
      <c r="CV24" s="677"/>
      <c r="CW24" s="677"/>
      <c r="CX24" s="677"/>
      <c r="CY24" s="702"/>
      <c r="CZ24" s="703">
        <v>34.4</v>
      </c>
      <c r="DA24" s="685"/>
      <c r="DB24" s="685"/>
      <c r="DC24" s="705"/>
      <c r="DD24" s="701">
        <v>1432356</v>
      </c>
      <c r="DE24" s="677"/>
      <c r="DF24" s="677"/>
      <c r="DG24" s="677"/>
      <c r="DH24" s="677"/>
      <c r="DI24" s="677"/>
      <c r="DJ24" s="677"/>
      <c r="DK24" s="702"/>
      <c r="DL24" s="701">
        <v>1425274</v>
      </c>
      <c r="DM24" s="677"/>
      <c r="DN24" s="677"/>
      <c r="DO24" s="677"/>
      <c r="DP24" s="677"/>
      <c r="DQ24" s="677"/>
      <c r="DR24" s="677"/>
      <c r="DS24" s="677"/>
      <c r="DT24" s="677"/>
      <c r="DU24" s="677"/>
      <c r="DV24" s="702"/>
      <c r="DW24" s="703">
        <v>43.6</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3389461</v>
      </c>
      <c r="S25" s="622"/>
      <c r="T25" s="622"/>
      <c r="U25" s="622"/>
      <c r="V25" s="622"/>
      <c r="W25" s="622"/>
      <c r="X25" s="622"/>
      <c r="Y25" s="623"/>
      <c r="Z25" s="659">
        <v>51.4</v>
      </c>
      <c r="AA25" s="659"/>
      <c r="AB25" s="659"/>
      <c r="AC25" s="659"/>
      <c r="AD25" s="660">
        <v>3232263</v>
      </c>
      <c r="AE25" s="660"/>
      <c r="AF25" s="660"/>
      <c r="AG25" s="660"/>
      <c r="AH25" s="660"/>
      <c r="AI25" s="660"/>
      <c r="AJ25" s="660"/>
      <c r="AK25" s="660"/>
      <c r="AL25" s="624">
        <v>99.9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232</v>
      </c>
      <c r="BH25" s="622"/>
      <c r="BI25" s="622"/>
      <c r="BJ25" s="622"/>
      <c r="BK25" s="622"/>
      <c r="BL25" s="622"/>
      <c r="BM25" s="622"/>
      <c r="BN25" s="623"/>
      <c r="BO25" s="659" t="s">
        <v>232</v>
      </c>
      <c r="BP25" s="659"/>
      <c r="BQ25" s="659"/>
      <c r="BR25" s="659"/>
      <c r="BS25" s="660" t="s">
        <v>178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762852</v>
      </c>
      <c r="CS25" s="634"/>
      <c r="CT25" s="634"/>
      <c r="CU25" s="634"/>
      <c r="CV25" s="634"/>
      <c r="CW25" s="634"/>
      <c r="CX25" s="634"/>
      <c r="CY25" s="635"/>
      <c r="CZ25" s="624">
        <v>12.1</v>
      </c>
      <c r="DA25" s="636"/>
      <c r="DB25" s="636"/>
      <c r="DC25" s="637"/>
      <c r="DD25" s="627">
        <v>708245</v>
      </c>
      <c r="DE25" s="634"/>
      <c r="DF25" s="634"/>
      <c r="DG25" s="634"/>
      <c r="DH25" s="634"/>
      <c r="DI25" s="634"/>
      <c r="DJ25" s="634"/>
      <c r="DK25" s="635"/>
      <c r="DL25" s="627">
        <v>701933</v>
      </c>
      <c r="DM25" s="634"/>
      <c r="DN25" s="634"/>
      <c r="DO25" s="634"/>
      <c r="DP25" s="634"/>
      <c r="DQ25" s="634"/>
      <c r="DR25" s="634"/>
      <c r="DS25" s="634"/>
      <c r="DT25" s="634"/>
      <c r="DU25" s="634"/>
      <c r="DV25" s="635"/>
      <c r="DW25" s="624">
        <v>21.5</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1090</v>
      </c>
      <c r="S26" s="622"/>
      <c r="T26" s="622"/>
      <c r="U26" s="622"/>
      <c r="V26" s="622"/>
      <c r="W26" s="622"/>
      <c r="X26" s="622"/>
      <c r="Y26" s="623"/>
      <c r="Z26" s="659">
        <v>0</v>
      </c>
      <c r="AA26" s="659"/>
      <c r="AB26" s="659"/>
      <c r="AC26" s="659"/>
      <c r="AD26" s="660">
        <v>1090</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140</v>
      </c>
      <c r="BH26" s="622"/>
      <c r="BI26" s="622"/>
      <c r="BJ26" s="622"/>
      <c r="BK26" s="622"/>
      <c r="BL26" s="622"/>
      <c r="BM26" s="622"/>
      <c r="BN26" s="623"/>
      <c r="BO26" s="659" t="s">
        <v>251</v>
      </c>
      <c r="BP26" s="659"/>
      <c r="BQ26" s="659"/>
      <c r="BR26" s="659"/>
      <c r="BS26" s="660" t="s">
        <v>232</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411631</v>
      </c>
      <c r="CS26" s="622"/>
      <c r="CT26" s="622"/>
      <c r="CU26" s="622"/>
      <c r="CV26" s="622"/>
      <c r="CW26" s="622"/>
      <c r="CX26" s="622"/>
      <c r="CY26" s="623"/>
      <c r="CZ26" s="624">
        <v>6.5</v>
      </c>
      <c r="DA26" s="636"/>
      <c r="DB26" s="636"/>
      <c r="DC26" s="637"/>
      <c r="DD26" s="627">
        <v>380067</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9810</v>
      </c>
      <c r="S27" s="622"/>
      <c r="T27" s="622"/>
      <c r="U27" s="622"/>
      <c r="V27" s="622"/>
      <c r="W27" s="622"/>
      <c r="X27" s="622"/>
      <c r="Y27" s="623"/>
      <c r="Z27" s="659">
        <v>0.1</v>
      </c>
      <c r="AA27" s="659"/>
      <c r="AB27" s="659"/>
      <c r="AC27" s="659"/>
      <c r="AD27" s="660" t="s">
        <v>232</v>
      </c>
      <c r="AE27" s="660"/>
      <c r="AF27" s="660"/>
      <c r="AG27" s="660"/>
      <c r="AH27" s="660"/>
      <c r="AI27" s="660"/>
      <c r="AJ27" s="660"/>
      <c r="AK27" s="660"/>
      <c r="AL27" s="624" t="s">
        <v>178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805891</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915620</v>
      </c>
      <c r="CS27" s="634"/>
      <c r="CT27" s="634"/>
      <c r="CU27" s="634"/>
      <c r="CV27" s="634"/>
      <c r="CW27" s="634"/>
      <c r="CX27" s="634"/>
      <c r="CY27" s="635"/>
      <c r="CZ27" s="624">
        <v>14.5</v>
      </c>
      <c r="DA27" s="636"/>
      <c r="DB27" s="636"/>
      <c r="DC27" s="637"/>
      <c r="DD27" s="627">
        <v>248544</v>
      </c>
      <c r="DE27" s="634"/>
      <c r="DF27" s="634"/>
      <c r="DG27" s="634"/>
      <c r="DH27" s="634"/>
      <c r="DI27" s="634"/>
      <c r="DJ27" s="634"/>
      <c r="DK27" s="635"/>
      <c r="DL27" s="627">
        <v>247774</v>
      </c>
      <c r="DM27" s="634"/>
      <c r="DN27" s="634"/>
      <c r="DO27" s="634"/>
      <c r="DP27" s="634"/>
      <c r="DQ27" s="634"/>
      <c r="DR27" s="634"/>
      <c r="DS27" s="634"/>
      <c r="DT27" s="634"/>
      <c r="DU27" s="634"/>
      <c r="DV27" s="635"/>
      <c r="DW27" s="624">
        <v>7.6</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46328</v>
      </c>
      <c r="S28" s="622"/>
      <c r="T28" s="622"/>
      <c r="U28" s="622"/>
      <c r="V28" s="622"/>
      <c r="W28" s="622"/>
      <c r="X28" s="622"/>
      <c r="Y28" s="623"/>
      <c r="Z28" s="659">
        <v>0.7</v>
      </c>
      <c r="AA28" s="659"/>
      <c r="AB28" s="659"/>
      <c r="AC28" s="659"/>
      <c r="AD28" s="660" t="s">
        <v>232</v>
      </c>
      <c r="AE28" s="660"/>
      <c r="AF28" s="660"/>
      <c r="AG28" s="660"/>
      <c r="AH28" s="660"/>
      <c r="AI28" s="660"/>
      <c r="AJ28" s="660"/>
      <c r="AK28" s="660"/>
      <c r="AL28" s="624" t="s">
        <v>232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488143</v>
      </c>
      <c r="CS28" s="622"/>
      <c r="CT28" s="622"/>
      <c r="CU28" s="622"/>
      <c r="CV28" s="622"/>
      <c r="CW28" s="622"/>
      <c r="CX28" s="622"/>
      <c r="CY28" s="623"/>
      <c r="CZ28" s="624">
        <v>7.8</v>
      </c>
      <c r="DA28" s="636"/>
      <c r="DB28" s="636"/>
      <c r="DC28" s="637"/>
      <c r="DD28" s="627">
        <v>475567</v>
      </c>
      <c r="DE28" s="622"/>
      <c r="DF28" s="622"/>
      <c r="DG28" s="622"/>
      <c r="DH28" s="622"/>
      <c r="DI28" s="622"/>
      <c r="DJ28" s="622"/>
      <c r="DK28" s="623"/>
      <c r="DL28" s="627">
        <v>475567</v>
      </c>
      <c r="DM28" s="622"/>
      <c r="DN28" s="622"/>
      <c r="DO28" s="622"/>
      <c r="DP28" s="622"/>
      <c r="DQ28" s="622"/>
      <c r="DR28" s="622"/>
      <c r="DS28" s="622"/>
      <c r="DT28" s="622"/>
      <c r="DU28" s="622"/>
      <c r="DV28" s="623"/>
      <c r="DW28" s="624">
        <v>14.5</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4528</v>
      </c>
      <c r="S29" s="622"/>
      <c r="T29" s="622"/>
      <c r="U29" s="622"/>
      <c r="V29" s="622"/>
      <c r="W29" s="622"/>
      <c r="X29" s="622"/>
      <c r="Y29" s="623"/>
      <c r="Z29" s="659">
        <v>0.1</v>
      </c>
      <c r="AA29" s="659"/>
      <c r="AB29" s="659"/>
      <c r="AC29" s="659"/>
      <c r="AD29" s="660" t="s">
        <v>178</v>
      </c>
      <c r="AE29" s="660"/>
      <c r="AF29" s="660"/>
      <c r="AG29" s="660"/>
      <c r="AH29" s="660"/>
      <c r="AI29" s="660"/>
      <c r="AJ29" s="660"/>
      <c r="AK29" s="660"/>
      <c r="AL29" s="624" t="s">
        <v>232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488055</v>
      </c>
      <c r="CS29" s="634"/>
      <c r="CT29" s="634"/>
      <c r="CU29" s="634"/>
      <c r="CV29" s="634"/>
      <c r="CW29" s="634"/>
      <c r="CX29" s="634"/>
      <c r="CY29" s="635"/>
      <c r="CZ29" s="624">
        <v>7.8</v>
      </c>
      <c r="DA29" s="636"/>
      <c r="DB29" s="636"/>
      <c r="DC29" s="637"/>
      <c r="DD29" s="627">
        <v>475479</v>
      </c>
      <c r="DE29" s="634"/>
      <c r="DF29" s="634"/>
      <c r="DG29" s="634"/>
      <c r="DH29" s="634"/>
      <c r="DI29" s="634"/>
      <c r="DJ29" s="634"/>
      <c r="DK29" s="635"/>
      <c r="DL29" s="627">
        <v>475479</v>
      </c>
      <c r="DM29" s="634"/>
      <c r="DN29" s="634"/>
      <c r="DO29" s="634"/>
      <c r="DP29" s="634"/>
      <c r="DQ29" s="634"/>
      <c r="DR29" s="634"/>
      <c r="DS29" s="634"/>
      <c r="DT29" s="634"/>
      <c r="DU29" s="634"/>
      <c r="DV29" s="635"/>
      <c r="DW29" s="624">
        <v>14.5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983140</v>
      </c>
      <c r="S30" s="622"/>
      <c r="T30" s="622"/>
      <c r="U30" s="622"/>
      <c r="V30" s="622"/>
      <c r="W30" s="622"/>
      <c r="X30" s="622"/>
      <c r="Y30" s="623"/>
      <c r="Z30" s="659">
        <v>14.9</v>
      </c>
      <c r="AA30" s="659"/>
      <c r="AB30" s="659"/>
      <c r="AC30" s="659"/>
      <c r="AD30" s="660" t="s">
        <v>178</v>
      </c>
      <c r="AE30" s="660"/>
      <c r="AF30" s="660"/>
      <c r="AG30" s="660"/>
      <c r="AH30" s="660"/>
      <c r="AI30" s="660"/>
      <c r="AJ30" s="660"/>
      <c r="AK30" s="660"/>
      <c r="AL30" s="624" t="s">
        <v>232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473506</v>
      </c>
      <c r="CS30" s="622"/>
      <c r="CT30" s="622"/>
      <c r="CU30" s="622"/>
      <c r="CV30" s="622"/>
      <c r="CW30" s="622"/>
      <c r="CX30" s="622"/>
      <c r="CY30" s="623"/>
      <c r="CZ30" s="624">
        <v>7.5</v>
      </c>
      <c r="DA30" s="636"/>
      <c r="DB30" s="636"/>
      <c r="DC30" s="637"/>
      <c r="DD30" s="627">
        <v>461527</v>
      </c>
      <c r="DE30" s="622"/>
      <c r="DF30" s="622"/>
      <c r="DG30" s="622"/>
      <c r="DH30" s="622"/>
      <c r="DI30" s="622"/>
      <c r="DJ30" s="622"/>
      <c r="DK30" s="623"/>
      <c r="DL30" s="627">
        <v>461527</v>
      </c>
      <c r="DM30" s="622"/>
      <c r="DN30" s="622"/>
      <c r="DO30" s="622"/>
      <c r="DP30" s="622"/>
      <c r="DQ30" s="622"/>
      <c r="DR30" s="622"/>
      <c r="DS30" s="622"/>
      <c r="DT30" s="622"/>
      <c r="DU30" s="622"/>
      <c r="DV30" s="623"/>
      <c r="DW30" s="624">
        <v>14.1</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v>1432</v>
      </c>
      <c r="S31" s="622"/>
      <c r="T31" s="622"/>
      <c r="U31" s="622"/>
      <c r="V31" s="622"/>
      <c r="W31" s="622"/>
      <c r="X31" s="622"/>
      <c r="Y31" s="623"/>
      <c r="Z31" s="659">
        <v>0</v>
      </c>
      <c r="AA31" s="659"/>
      <c r="AB31" s="659"/>
      <c r="AC31" s="659"/>
      <c r="AD31" s="660">
        <v>1432</v>
      </c>
      <c r="AE31" s="660"/>
      <c r="AF31" s="660"/>
      <c r="AG31" s="660"/>
      <c r="AH31" s="660"/>
      <c r="AI31" s="660"/>
      <c r="AJ31" s="660"/>
      <c r="AK31" s="660"/>
      <c r="AL31" s="624">
        <v>0</v>
      </c>
      <c r="AM31" s="625"/>
      <c r="AN31" s="625"/>
      <c r="AO31" s="661"/>
      <c r="AP31" s="691" t="s">
        <v>316</v>
      </c>
      <c r="AQ31" s="692"/>
      <c r="AR31" s="692"/>
      <c r="AS31" s="692"/>
      <c r="AT31" s="693" t="s">
        <v>317</v>
      </c>
      <c r="AU31" s="218"/>
      <c r="AV31" s="218"/>
      <c r="AW31" s="218"/>
      <c r="AX31" s="679" t="s">
        <v>191</v>
      </c>
      <c r="AY31" s="680"/>
      <c r="AZ31" s="680"/>
      <c r="BA31" s="680"/>
      <c r="BB31" s="680"/>
      <c r="BC31" s="680"/>
      <c r="BD31" s="680"/>
      <c r="BE31" s="680"/>
      <c r="BF31" s="681"/>
      <c r="BG31" s="683">
        <v>99.6</v>
      </c>
      <c r="BH31" s="684"/>
      <c r="BI31" s="684"/>
      <c r="BJ31" s="684"/>
      <c r="BK31" s="684"/>
      <c r="BL31" s="684"/>
      <c r="BM31" s="685">
        <v>98.6</v>
      </c>
      <c r="BN31" s="684"/>
      <c r="BO31" s="684"/>
      <c r="BP31" s="684"/>
      <c r="BQ31" s="686"/>
      <c r="BR31" s="683">
        <v>99.6</v>
      </c>
      <c r="BS31" s="684"/>
      <c r="BT31" s="684"/>
      <c r="BU31" s="684"/>
      <c r="BV31" s="684"/>
      <c r="BW31" s="684"/>
      <c r="BX31" s="685">
        <v>98.4</v>
      </c>
      <c r="BY31" s="684"/>
      <c r="BZ31" s="684"/>
      <c r="CA31" s="684"/>
      <c r="CB31" s="686"/>
      <c r="CD31" s="642"/>
      <c r="CE31" s="643"/>
      <c r="CF31" s="618" t="s">
        <v>318</v>
      </c>
      <c r="CG31" s="619"/>
      <c r="CH31" s="619"/>
      <c r="CI31" s="619"/>
      <c r="CJ31" s="619"/>
      <c r="CK31" s="619"/>
      <c r="CL31" s="619"/>
      <c r="CM31" s="619"/>
      <c r="CN31" s="619"/>
      <c r="CO31" s="619"/>
      <c r="CP31" s="619"/>
      <c r="CQ31" s="620"/>
      <c r="CR31" s="621">
        <v>14549</v>
      </c>
      <c r="CS31" s="634"/>
      <c r="CT31" s="634"/>
      <c r="CU31" s="634"/>
      <c r="CV31" s="634"/>
      <c r="CW31" s="634"/>
      <c r="CX31" s="634"/>
      <c r="CY31" s="635"/>
      <c r="CZ31" s="624">
        <v>0.2</v>
      </c>
      <c r="DA31" s="636"/>
      <c r="DB31" s="636"/>
      <c r="DC31" s="637"/>
      <c r="DD31" s="627">
        <v>13952</v>
      </c>
      <c r="DE31" s="634"/>
      <c r="DF31" s="634"/>
      <c r="DG31" s="634"/>
      <c r="DH31" s="634"/>
      <c r="DI31" s="634"/>
      <c r="DJ31" s="634"/>
      <c r="DK31" s="635"/>
      <c r="DL31" s="627">
        <v>13952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565986</v>
      </c>
      <c r="S32" s="622"/>
      <c r="T32" s="622"/>
      <c r="U32" s="622"/>
      <c r="V32" s="622"/>
      <c r="W32" s="622"/>
      <c r="X32" s="622"/>
      <c r="Y32" s="623"/>
      <c r="Z32" s="659">
        <v>8.6</v>
      </c>
      <c r="AA32" s="659"/>
      <c r="AB32" s="659"/>
      <c r="AC32" s="659"/>
      <c r="AD32" s="660" t="s">
        <v>178</v>
      </c>
      <c r="AE32" s="660"/>
      <c r="AF32" s="660"/>
      <c r="AG32" s="660"/>
      <c r="AH32" s="660"/>
      <c r="AI32" s="660"/>
      <c r="AJ32" s="660"/>
      <c r="AK32" s="660"/>
      <c r="AL32" s="624" t="s">
        <v>251</v>
      </c>
      <c r="AM32" s="625"/>
      <c r="AN32" s="625"/>
      <c r="AO32" s="661"/>
      <c r="AP32" s="662"/>
      <c r="AQ32" s="663"/>
      <c r="AR32" s="663"/>
      <c r="AS32" s="663"/>
      <c r="AT32" s="694"/>
      <c r="AU32" s="214" t="s">
        <v>320</v>
      </c>
      <c r="AX32" s="618" t="s">
        <v>321</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99.4</v>
      </c>
      <c r="BS32" s="634"/>
      <c r="BT32" s="634"/>
      <c r="BU32" s="634"/>
      <c r="BV32" s="634"/>
      <c r="BW32" s="634"/>
      <c r="BX32" s="625">
        <v>98</v>
      </c>
      <c r="BY32" s="634"/>
      <c r="BZ32" s="634"/>
      <c r="CA32" s="634"/>
      <c r="CB32" s="657"/>
      <c r="CD32" s="644"/>
      <c r="CE32" s="645"/>
      <c r="CF32" s="618" t="s">
        <v>322</v>
      </c>
      <c r="CG32" s="619"/>
      <c r="CH32" s="619"/>
      <c r="CI32" s="619"/>
      <c r="CJ32" s="619"/>
      <c r="CK32" s="619"/>
      <c r="CL32" s="619"/>
      <c r="CM32" s="619"/>
      <c r="CN32" s="619"/>
      <c r="CO32" s="619"/>
      <c r="CP32" s="619"/>
      <c r="CQ32" s="620"/>
      <c r="CR32" s="621">
        <v>88</v>
      </c>
      <c r="CS32" s="622"/>
      <c r="CT32" s="622"/>
      <c r="CU32" s="622"/>
      <c r="CV32" s="622"/>
      <c r="CW32" s="622"/>
      <c r="CX32" s="622"/>
      <c r="CY32" s="623"/>
      <c r="CZ32" s="624">
        <v>0</v>
      </c>
      <c r="DA32" s="636"/>
      <c r="DB32" s="636"/>
      <c r="DC32" s="637"/>
      <c r="DD32" s="627">
        <v>88</v>
      </c>
      <c r="DE32" s="622"/>
      <c r="DF32" s="622"/>
      <c r="DG32" s="622"/>
      <c r="DH32" s="622"/>
      <c r="DI32" s="622"/>
      <c r="DJ32" s="622"/>
      <c r="DK32" s="623"/>
      <c r="DL32" s="627">
        <v>88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21083</v>
      </c>
      <c r="S33" s="622"/>
      <c r="T33" s="622"/>
      <c r="U33" s="622"/>
      <c r="V33" s="622"/>
      <c r="W33" s="622"/>
      <c r="X33" s="622"/>
      <c r="Y33" s="623"/>
      <c r="Z33" s="659">
        <v>0.3</v>
      </c>
      <c r="AA33" s="659"/>
      <c r="AB33" s="659"/>
      <c r="AC33" s="659"/>
      <c r="AD33" s="660" t="s">
        <v>232</v>
      </c>
      <c r="AE33" s="660"/>
      <c r="AF33" s="660"/>
      <c r="AG33" s="660"/>
      <c r="AH33" s="660"/>
      <c r="AI33" s="660"/>
      <c r="AJ33" s="660"/>
      <c r="AK33" s="660"/>
      <c r="AL33" s="624" t="s">
        <v>232</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99.7</v>
      </c>
      <c r="BH33" s="606"/>
      <c r="BI33" s="606"/>
      <c r="BJ33" s="606"/>
      <c r="BK33" s="606"/>
      <c r="BL33" s="606"/>
      <c r="BM33" s="652">
        <v>98.8</v>
      </c>
      <c r="BN33" s="606"/>
      <c r="BO33" s="606"/>
      <c r="BP33" s="606"/>
      <c r="BQ33" s="669"/>
      <c r="BR33" s="682">
        <v>99.7</v>
      </c>
      <c r="BS33" s="606"/>
      <c r="BT33" s="606"/>
      <c r="BU33" s="606"/>
      <c r="BV33" s="606"/>
      <c r="BW33" s="606"/>
      <c r="BX33" s="652">
        <v>98.5</v>
      </c>
      <c r="BY33" s="606"/>
      <c r="BZ33" s="606"/>
      <c r="CA33" s="606"/>
      <c r="CB33" s="669"/>
      <c r="CD33" s="618" t="s">
        <v>325</v>
      </c>
      <c r="CE33" s="619"/>
      <c r="CF33" s="619"/>
      <c r="CG33" s="619"/>
      <c r="CH33" s="619"/>
      <c r="CI33" s="619"/>
      <c r="CJ33" s="619"/>
      <c r="CK33" s="619"/>
      <c r="CL33" s="619"/>
      <c r="CM33" s="619"/>
      <c r="CN33" s="619"/>
      <c r="CO33" s="619"/>
      <c r="CP33" s="619"/>
      <c r="CQ33" s="620"/>
      <c r="CR33" s="621">
        <v>3082924</v>
      </c>
      <c r="CS33" s="634"/>
      <c r="CT33" s="634"/>
      <c r="CU33" s="634"/>
      <c r="CV33" s="634"/>
      <c r="CW33" s="634"/>
      <c r="CX33" s="634"/>
      <c r="CY33" s="635"/>
      <c r="CZ33" s="624">
        <v>49</v>
      </c>
      <c r="DA33" s="636"/>
      <c r="DB33" s="636"/>
      <c r="DC33" s="637"/>
      <c r="DD33" s="627">
        <v>2139789</v>
      </c>
      <c r="DE33" s="634"/>
      <c r="DF33" s="634"/>
      <c r="DG33" s="634"/>
      <c r="DH33" s="634"/>
      <c r="DI33" s="634"/>
      <c r="DJ33" s="634"/>
      <c r="DK33" s="635"/>
      <c r="DL33" s="627">
        <v>1482209</v>
      </c>
      <c r="DM33" s="634"/>
      <c r="DN33" s="634"/>
      <c r="DO33" s="634"/>
      <c r="DP33" s="634"/>
      <c r="DQ33" s="634"/>
      <c r="DR33" s="634"/>
      <c r="DS33" s="634"/>
      <c r="DT33" s="634"/>
      <c r="DU33" s="634"/>
      <c r="DV33" s="635"/>
      <c r="DW33" s="624">
        <v>45.3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339103</v>
      </c>
      <c r="S34" s="622"/>
      <c r="T34" s="622"/>
      <c r="U34" s="622"/>
      <c r="V34" s="622"/>
      <c r="W34" s="622"/>
      <c r="X34" s="622"/>
      <c r="Y34" s="623"/>
      <c r="Z34" s="659">
        <v>5.0999999999999996</v>
      </c>
      <c r="AA34" s="659"/>
      <c r="AB34" s="659"/>
      <c r="AC34" s="659"/>
      <c r="AD34" s="660" t="s">
        <v>178</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811500</v>
      </c>
      <c r="CS34" s="622"/>
      <c r="CT34" s="622"/>
      <c r="CU34" s="622"/>
      <c r="CV34" s="622"/>
      <c r="CW34" s="622"/>
      <c r="CX34" s="622"/>
      <c r="CY34" s="623"/>
      <c r="CZ34" s="624">
        <v>12.9</v>
      </c>
      <c r="DA34" s="636"/>
      <c r="DB34" s="636"/>
      <c r="DC34" s="637"/>
      <c r="DD34" s="627">
        <v>567768</v>
      </c>
      <c r="DE34" s="622"/>
      <c r="DF34" s="622"/>
      <c r="DG34" s="622"/>
      <c r="DH34" s="622"/>
      <c r="DI34" s="622"/>
      <c r="DJ34" s="622"/>
      <c r="DK34" s="623"/>
      <c r="DL34" s="627">
        <v>423205</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271494</v>
      </c>
      <c r="S35" s="622"/>
      <c r="T35" s="622"/>
      <c r="U35" s="622"/>
      <c r="V35" s="622"/>
      <c r="W35" s="622"/>
      <c r="X35" s="622"/>
      <c r="Y35" s="623"/>
      <c r="Z35" s="659">
        <v>4.0999999999999996</v>
      </c>
      <c r="AA35" s="659"/>
      <c r="AB35" s="659"/>
      <c r="AC35" s="659"/>
      <c r="AD35" s="660" t="s">
        <v>178</v>
      </c>
      <c r="AE35" s="660"/>
      <c r="AF35" s="660"/>
      <c r="AG35" s="660"/>
      <c r="AH35" s="660"/>
      <c r="AI35" s="660"/>
      <c r="AJ35" s="660"/>
      <c r="AK35" s="660"/>
      <c r="AL35" s="624" t="s">
        <v>232</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108412</v>
      </c>
      <c r="CS35" s="634"/>
      <c r="CT35" s="634"/>
      <c r="CU35" s="634"/>
      <c r="CV35" s="634"/>
      <c r="CW35" s="634"/>
      <c r="CX35" s="634"/>
      <c r="CY35" s="635"/>
      <c r="CZ35" s="624">
        <v>1.7</v>
      </c>
      <c r="DA35" s="636"/>
      <c r="DB35" s="636"/>
      <c r="DC35" s="637"/>
      <c r="DD35" s="627">
        <v>47091</v>
      </c>
      <c r="DE35" s="634"/>
      <c r="DF35" s="634"/>
      <c r="DG35" s="634"/>
      <c r="DH35" s="634"/>
      <c r="DI35" s="634"/>
      <c r="DJ35" s="634"/>
      <c r="DK35" s="635"/>
      <c r="DL35" s="627">
        <v>47089</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301672</v>
      </c>
      <c r="S36" s="622"/>
      <c r="T36" s="622"/>
      <c r="U36" s="622"/>
      <c r="V36" s="622"/>
      <c r="W36" s="622"/>
      <c r="X36" s="622"/>
      <c r="Y36" s="623"/>
      <c r="Z36" s="659">
        <v>4.5999999999999996</v>
      </c>
      <c r="AA36" s="659"/>
      <c r="AB36" s="659"/>
      <c r="AC36" s="659"/>
      <c r="AD36" s="660" t="s">
        <v>178</v>
      </c>
      <c r="AE36" s="660"/>
      <c r="AF36" s="660"/>
      <c r="AG36" s="660"/>
      <c r="AH36" s="660"/>
      <c r="AI36" s="660"/>
      <c r="AJ36" s="660"/>
      <c r="AK36" s="660"/>
      <c r="AL36" s="624" t="s">
        <v>251</v>
      </c>
      <c r="AM36" s="625"/>
      <c r="AN36" s="625"/>
      <c r="AO36" s="661"/>
      <c r="AP36" s="222"/>
      <c r="AQ36" s="670" t="s">
        <v>333</v>
      </c>
      <c r="AR36" s="671"/>
      <c r="AS36" s="671"/>
      <c r="AT36" s="671"/>
      <c r="AU36" s="671"/>
      <c r="AV36" s="671"/>
      <c r="AW36" s="671"/>
      <c r="AX36" s="671"/>
      <c r="AY36" s="672"/>
      <c r="AZ36" s="676">
        <v>758312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32840</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1242249</v>
      </c>
      <c r="CS36" s="622"/>
      <c r="CT36" s="622"/>
      <c r="CU36" s="622"/>
      <c r="CV36" s="622"/>
      <c r="CW36" s="622"/>
      <c r="CX36" s="622"/>
      <c r="CY36" s="623"/>
      <c r="CZ36" s="624">
        <v>19.7</v>
      </c>
      <c r="DA36" s="636"/>
      <c r="DB36" s="636"/>
      <c r="DC36" s="637"/>
      <c r="DD36" s="627">
        <v>858146</v>
      </c>
      <c r="DE36" s="622"/>
      <c r="DF36" s="622"/>
      <c r="DG36" s="622"/>
      <c r="DH36" s="622"/>
      <c r="DI36" s="622"/>
      <c r="DJ36" s="622"/>
      <c r="DK36" s="623"/>
      <c r="DL36" s="627">
        <v>641076</v>
      </c>
      <c r="DM36" s="622"/>
      <c r="DN36" s="622"/>
      <c r="DO36" s="622"/>
      <c r="DP36" s="622"/>
      <c r="DQ36" s="622"/>
      <c r="DR36" s="622"/>
      <c r="DS36" s="622"/>
      <c r="DT36" s="622"/>
      <c r="DU36" s="622"/>
      <c r="DV36" s="623"/>
      <c r="DW36" s="624">
        <v>19.600000000000001</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110251</v>
      </c>
      <c r="S37" s="622"/>
      <c r="T37" s="622"/>
      <c r="U37" s="622"/>
      <c r="V37" s="622"/>
      <c r="W37" s="622"/>
      <c r="X37" s="622"/>
      <c r="Y37" s="623"/>
      <c r="Z37" s="659">
        <v>1.7</v>
      </c>
      <c r="AA37" s="659"/>
      <c r="AB37" s="659"/>
      <c r="AC37" s="659"/>
      <c r="AD37" s="660">
        <v>20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233230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17109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157581</v>
      </c>
      <c r="CS37" s="634"/>
      <c r="CT37" s="634"/>
      <c r="CU37" s="634"/>
      <c r="CV37" s="634"/>
      <c r="CW37" s="634"/>
      <c r="CX37" s="634"/>
      <c r="CY37" s="635"/>
      <c r="CZ37" s="624">
        <v>2.5</v>
      </c>
      <c r="DA37" s="636"/>
      <c r="DB37" s="636"/>
      <c r="DC37" s="637"/>
      <c r="DD37" s="627">
        <v>157470</v>
      </c>
      <c r="DE37" s="634"/>
      <c r="DF37" s="634"/>
      <c r="DG37" s="634"/>
      <c r="DH37" s="634"/>
      <c r="DI37" s="634"/>
      <c r="DJ37" s="634"/>
      <c r="DK37" s="635"/>
      <c r="DL37" s="627">
        <v>157470</v>
      </c>
      <c r="DM37" s="634"/>
      <c r="DN37" s="634"/>
      <c r="DO37" s="634"/>
      <c r="DP37" s="634"/>
      <c r="DQ37" s="634"/>
      <c r="DR37" s="634"/>
      <c r="DS37" s="634"/>
      <c r="DT37" s="634"/>
      <c r="DU37" s="634"/>
      <c r="DV37" s="635"/>
      <c r="DW37" s="624">
        <v>4.8</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552549</v>
      </c>
      <c r="S38" s="622"/>
      <c r="T38" s="622"/>
      <c r="U38" s="622"/>
      <c r="V38" s="622"/>
      <c r="W38" s="622"/>
      <c r="X38" s="622"/>
      <c r="Y38" s="623"/>
      <c r="Z38" s="659">
        <v>8.4</v>
      </c>
      <c r="AA38" s="659"/>
      <c r="AB38" s="659"/>
      <c r="AC38" s="659"/>
      <c r="AD38" s="660" t="s">
        <v>178</v>
      </c>
      <c r="AE38" s="660"/>
      <c r="AF38" s="660"/>
      <c r="AG38" s="660"/>
      <c r="AH38" s="660"/>
      <c r="AI38" s="660"/>
      <c r="AJ38" s="660"/>
      <c r="AK38" s="660"/>
      <c r="AL38" s="624" t="s">
        <v>232</v>
      </c>
      <c r="AM38" s="625"/>
      <c r="AN38" s="625"/>
      <c r="AO38" s="661"/>
      <c r="AQ38" s="654" t="s">
        <v>341</v>
      </c>
      <c r="AR38" s="655"/>
      <c r="AS38" s="655"/>
      <c r="AT38" s="655"/>
      <c r="AU38" s="655"/>
      <c r="AV38" s="655"/>
      <c r="AW38" s="655"/>
      <c r="AX38" s="655"/>
      <c r="AY38" s="656"/>
      <c r="AZ38" s="621">
        <v>120665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1156</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441150</v>
      </c>
      <c r="CS38" s="622"/>
      <c r="CT38" s="622"/>
      <c r="CU38" s="622"/>
      <c r="CV38" s="622"/>
      <c r="CW38" s="622"/>
      <c r="CX38" s="622"/>
      <c r="CY38" s="623"/>
      <c r="CZ38" s="624">
        <v>7</v>
      </c>
      <c r="DA38" s="636"/>
      <c r="DB38" s="636"/>
      <c r="DC38" s="637"/>
      <c r="DD38" s="627">
        <v>353839</v>
      </c>
      <c r="DE38" s="622"/>
      <c r="DF38" s="622"/>
      <c r="DG38" s="622"/>
      <c r="DH38" s="622"/>
      <c r="DI38" s="622"/>
      <c r="DJ38" s="622"/>
      <c r="DK38" s="623"/>
      <c r="DL38" s="627">
        <v>326822</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178</v>
      </c>
      <c r="AA39" s="659"/>
      <c r="AB39" s="659"/>
      <c r="AC39" s="659"/>
      <c r="AD39" s="660" t="s">
        <v>232</v>
      </c>
      <c r="AE39" s="660"/>
      <c r="AF39" s="660"/>
      <c r="AG39" s="660"/>
      <c r="AH39" s="660"/>
      <c r="AI39" s="660"/>
      <c r="AJ39" s="660"/>
      <c r="AK39" s="660"/>
      <c r="AL39" s="624" t="s">
        <v>232</v>
      </c>
      <c r="AM39" s="625"/>
      <c r="AN39" s="625"/>
      <c r="AO39" s="661"/>
      <c r="AQ39" s="654" t="s">
        <v>345</v>
      </c>
      <c r="AR39" s="655"/>
      <c r="AS39" s="655"/>
      <c r="AT39" s="655"/>
      <c r="AU39" s="655"/>
      <c r="AV39" s="655"/>
      <c r="AW39" s="655"/>
      <c r="AX39" s="655"/>
      <c r="AY39" s="656"/>
      <c r="AZ39" s="621" t="s">
        <v>232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1916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435596</v>
      </c>
      <c r="CS39" s="634"/>
      <c r="CT39" s="634"/>
      <c r="CU39" s="634"/>
      <c r="CV39" s="634"/>
      <c r="CW39" s="634"/>
      <c r="CX39" s="634"/>
      <c r="CY39" s="635"/>
      <c r="CZ39" s="624">
        <v>6.9</v>
      </c>
      <c r="DA39" s="636"/>
      <c r="DB39" s="636"/>
      <c r="DC39" s="637"/>
      <c r="DD39" s="627">
        <v>268928</v>
      </c>
      <c r="DE39" s="634"/>
      <c r="DF39" s="634"/>
      <c r="DG39" s="634"/>
      <c r="DH39" s="634"/>
      <c r="DI39" s="634"/>
      <c r="DJ39" s="634"/>
      <c r="DK39" s="635"/>
      <c r="DL39" s="627" t="s">
        <v>251</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34280</v>
      </c>
      <c r="S40" s="622"/>
      <c r="T40" s="622"/>
      <c r="U40" s="622"/>
      <c r="V40" s="622"/>
      <c r="W40" s="622"/>
      <c r="X40" s="622"/>
      <c r="Y40" s="623"/>
      <c r="Z40" s="659">
        <v>0.5</v>
      </c>
      <c r="AA40" s="659"/>
      <c r="AB40" s="659"/>
      <c r="AC40" s="659"/>
      <c r="AD40" s="660" t="s">
        <v>178</v>
      </c>
      <c r="AE40" s="660"/>
      <c r="AF40" s="660"/>
      <c r="AG40" s="660"/>
      <c r="AH40" s="660"/>
      <c r="AI40" s="660"/>
      <c r="AJ40" s="660"/>
      <c r="AK40" s="660"/>
      <c r="AL40" s="624" t="s">
        <v>178</v>
      </c>
      <c r="AM40" s="625"/>
      <c r="AN40" s="625"/>
      <c r="AO40" s="661"/>
      <c r="AQ40" s="654" t="s">
        <v>349</v>
      </c>
      <c r="AR40" s="655"/>
      <c r="AS40" s="655"/>
      <c r="AT40" s="655"/>
      <c r="AU40" s="655"/>
      <c r="AV40" s="655"/>
      <c r="AW40" s="655"/>
      <c r="AX40" s="655"/>
      <c r="AY40" s="656"/>
      <c r="AZ40" s="621" t="s">
        <v>178</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44017</v>
      </c>
      <c r="CS40" s="622"/>
      <c r="CT40" s="622"/>
      <c r="CU40" s="622"/>
      <c r="CV40" s="622"/>
      <c r="CW40" s="622"/>
      <c r="CX40" s="622"/>
      <c r="CY40" s="623"/>
      <c r="CZ40" s="624">
        <v>0.7</v>
      </c>
      <c r="DA40" s="636"/>
      <c r="DB40" s="636"/>
      <c r="DC40" s="637"/>
      <c r="DD40" s="627">
        <v>44017</v>
      </c>
      <c r="DE40" s="622"/>
      <c r="DF40" s="622"/>
      <c r="DG40" s="622"/>
      <c r="DH40" s="622"/>
      <c r="DI40" s="622"/>
      <c r="DJ40" s="622"/>
      <c r="DK40" s="623"/>
      <c r="DL40" s="627">
        <v>44017</v>
      </c>
      <c r="DM40" s="622"/>
      <c r="DN40" s="622"/>
      <c r="DO40" s="622"/>
      <c r="DP40" s="622"/>
      <c r="DQ40" s="622"/>
      <c r="DR40" s="622"/>
      <c r="DS40" s="622"/>
      <c r="DT40" s="622"/>
      <c r="DU40" s="622"/>
      <c r="DV40" s="623"/>
      <c r="DW40" s="624">
        <v>1.3</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6597927</v>
      </c>
      <c r="S41" s="646"/>
      <c r="T41" s="646"/>
      <c r="U41" s="646"/>
      <c r="V41" s="646"/>
      <c r="W41" s="646"/>
      <c r="X41" s="646"/>
      <c r="Y41" s="649"/>
      <c r="Z41" s="650">
        <v>100</v>
      </c>
      <c r="AA41" s="650"/>
      <c r="AB41" s="650"/>
      <c r="AC41" s="650"/>
      <c r="AD41" s="651">
        <v>3234805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96309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232</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178</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308108</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397</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1046560</v>
      </c>
      <c r="CS42" s="634"/>
      <c r="CT42" s="634"/>
      <c r="CU42" s="634"/>
      <c r="CV42" s="634"/>
      <c r="CW42" s="634"/>
      <c r="CX42" s="634"/>
      <c r="CY42" s="635"/>
      <c r="CZ42" s="624">
        <v>16.600000000000001</v>
      </c>
      <c r="DA42" s="636"/>
      <c r="DB42" s="636"/>
      <c r="DC42" s="637"/>
      <c r="DD42" s="627">
        <v>205473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42163</v>
      </c>
      <c r="CS43" s="634"/>
      <c r="CT43" s="634"/>
      <c r="CU43" s="634"/>
      <c r="CV43" s="634"/>
      <c r="CW43" s="634"/>
      <c r="CX43" s="634"/>
      <c r="CY43" s="635"/>
      <c r="CZ43" s="624">
        <v>0.7</v>
      </c>
      <c r="DA43" s="636"/>
      <c r="DB43" s="636"/>
      <c r="DC43" s="637"/>
      <c r="DD43" s="627">
        <v>42163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744280</v>
      </c>
      <c r="CS44" s="622"/>
      <c r="CT44" s="622"/>
      <c r="CU44" s="622"/>
      <c r="CV44" s="622"/>
      <c r="CW44" s="622"/>
      <c r="CX44" s="622"/>
      <c r="CY44" s="623"/>
      <c r="CZ44" s="624">
        <v>11.8</v>
      </c>
      <c r="DA44" s="625"/>
      <c r="DB44" s="625"/>
      <c r="DC44" s="626"/>
      <c r="DD44" s="627">
        <v>159095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105784</v>
      </c>
      <c r="CS45" s="634"/>
      <c r="CT45" s="634"/>
      <c r="CU45" s="634"/>
      <c r="CV45" s="634"/>
      <c r="CW45" s="634"/>
      <c r="CX45" s="634"/>
      <c r="CY45" s="635"/>
      <c r="CZ45" s="624">
        <v>1.7</v>
      </c>
      <c r="DA45" s="636"/>
      <c r="DB45" s="636"/>
      <c r="DC45" s="637"/>
      <c r="DD45" s="627">
        <v>15213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610227</v>
      </c>
      <c r="CS46" s="622"/>
      <c r="CT46" s="622"/>
      <c r="CU46" s="622"/>
      <c r="CV46" s="622"/>
      <c r="CW46" s="622"/>
      <c r="CX46" s="622"/>
      <c r="CY46" s="623"/>
      <c r="CZ46" s="624">
        <v>9.6999999999999993</v>
      </c>
      <c r="DA46" s="625"/>
      <c r="DB46" s="625"/>
      <c r="DC46" s="626"/>
      <c r="DD46" s="627">
        <v>131823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302280</v>
      </c>
      <c r="CS47" s="634"/>
      <c r="CT47" s="634"/>
      <c r="CU47" s="634"/>
      <c r="CV47" s="634"/>
      <c r="CW47" s="634"/>
      <c r="CX47" s="634"/>
      <c r="CY47" s="635"/>
      <c r="CZ47" s="624">
        <v>4.8</v>
      </c>
      <c r="DA47" s="636"/>
      <c r="DB47" s="636"/>
      <c r="DC47" s="637"/>
      <c r="DD47" s="627">
        <v>46378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178</v>
      </c>
      <c r="CS48" s="622"/>
      <c r="CT48" s="622"/>
      <c r="CU48" s="622"/>
      <c r="CV48" s="622"/>
      <c r="CW48" s="622"/>
      <c r="CX48" s="622"/>
      <c r="CY48" s="623"/>
      <c r="CZ48" s="624" t="s">
        <v>178</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6296099</v>
      </c>
      <c r="CS49" s="606"/>
      <c r="CT49" s="606"/>
      <c r="CU49" s="606"/>
      <c r="CV49" s="606"/>
      <c r="CW49" s="606"/>
      <c r="CX49" s="606"/>
      <c r="CY49" s="607"/>
      <c r="CZ49" s="608">
        <v>100</v>
      </c>
      <c r="DA49" s="609"/>
      <c r="DB49" s="609"/>
      <c r="DC49" s="610"/>
      <c r="DD49" s="611">
        <v>3777618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GzwP6hRUZc5Tgp8r0utDFseffjoddSEMBzWWvBht79KpnIC4tCOW/0hejbI62F0cJlTZKo6lffkeiW0vJkdUA==" saltValue="awE6TqApU0wSONvFMAva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3" t="s">
        <v>370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371</v>
      </c>
      <c r="DK2" s="1095"/>
      <c r="DL2" s="1095"/>
      <c r="DM2" s="1095"/>
      <c r="DN2" s="1095"/>
      <c r="DO2" s="1096"/>
      <c r="DP2" s="228"/>
      <c r="DQ2" s="1094" t="s">
        <v>372</v>
      </c>
      <c r="DR2" s="1095"/>
      <c r="DS2" s="1095"/>
      <c r="DT2" s="1095"/>
      <c r="DU2" s="1095"/>
      <c r="DV2" s="1095"/>
      <c r="DW2" s="1095"/>
      <c r="DX2" s="1095"/>
      <c r="DY2" s="1095"/>
      <c r="DZ2" s="109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2" t="s">
        <v>373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7"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7" t="s">
        <v>389</v>
      </c>
      <c r="DH5" s="1088"/>
      <c r="DI5" s="1088"/>
      <c r="DJ5" s="1088"/>
      <c r="DK5" s="1089"/>
      <c r="DL5" s="1087" t="s">
        <v>390</v>
      </c>
      <c r="DM5" s="1088"/>
      <c r="DN5" s="1088"/>
      <c r="DO5" s="1088"/>
      <c r="DP5" s="1089"/>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15">
      <c r="A7" s="236">
        <v>1</v>
      </c>
      <c r="B7" s="1050" t="s">
        <v>392</v>
      </c>
      <c r="C7" s="1051"/>
      <c r="D7" s="1051"/>
      <c r="E7" s="1051"/>
      <c r="F7" s="1051"/>
      <c r="G7" s="1051"/>
      <c r="H7" s="1051"/>
      <c r="I7" s="1051"/>
      <c r="J7" s="1051"/>
      <c r="K7" s="1051"/>
      <c r="L7" s="1051"/>
      <c r="M7" s="1051"/>
      <c r="N7" s="1051"/>
      <c r="O7" s="1051"/>
      <c r="P7" s="1052"/>
      <c r="Q7" s="1105">
        <v>6598</v>
      </c>
      <c r="R7" s="1106"/>
      <c r="S7" s="1106"/>
      <c r="T7" s="1106"/>
      <c r="U7" s="1106"/>
      <c r="V7" s="1106">
        <v>6296</v>
      </c>
      <c r="W7" s="1106"/>
      <c r="X7" s="1106"/>
      <c r="Y7" s="1106"/>
      <c r="Z7" s="1106"/>
      <c r="AA7" s="1106">
        <v>302</v>
      </c>
      <c r="AB7" s="1106"/>
      <c r="AC7" s="1106"/>
      <c r="AD7" s="1106"/>
      <c r="AE7" s="1107"/>
      <c r="AF7" s="1108">
        <v>213</v>
      </c>
      <c r="AG7" s="1109"/>
      <c r="AH7" s="1109"/>
      <c r="AI7" s="1109"/>
      <c r="AJ7" s="1110"/>
      <c r="AK7" s="1111">
        <v>271</v>
      </c>
      <c r="AL7" s="1112"/>
      <c r="AM7" s="1112"/>
      <c r="AN7" s="1112"/>
      <c r="AO7" s="1112"/>
      <c r="AP7" s="1112">
        <v>3898</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t="s">
        <v>587</v>
      </c>
      <c r="BS7" s="1102" t="s">
        <v>586</v>
      </c>
      <c r="BT7" s="1103"/>
      <c r="BU7" s="1103"/>
      <c r="BV7" s="1103"/>
      <c r="BW7" s="1103"/>
      <c r="BX7" s="1103"/>
      <c r="BY7" s="1103"/>
      <c r="BZ7" s="1103"/>
      <c r="CA7" s="1103"/>
      <c r="CB7" s="1103"/>
      <c r="CC7" s="1103"/>
      <c r="CD7" s="1103"/>
      <c r="CE7" s="1103"/>
      <c r="CF7" s="1103"/>
      <c r="CG7" s="1115"/>
      <c r="CH7" s="1099">
        <v>305</v>
      </c>
      <c r="CI7" s="1100"/>
      <c r="CJ7" s="1100"/>
      <c r="CK7" s="1100"/>
      <c r="CL7" s="1101"/>
      <c r="CM7" s="1099">
        <v>30870</v>
      </c>
      <c r="CN7" s="1100"/>
      <c r="CO7" s="1100"/>
      <c r="CP7" s="1100"/>
      <c r="CQ7" s="1101"/>
      <c r="CR7" s="1099">
        <v>0</v>
      </c>
      <c r="CS7" s="1100"/>
      <c r="CT7" s="1100"/>
      <c r="CU7" s="1100"/>
      <c r="CV7" s="1101"/>
      <c r="CW7" s="1099" t="s">
        <v>585</v>
      </c>
      <c r="CX7" s="1100"/>
      <c r="CY7" s="1100"/>
      <c r="CZ7" s="1100"/>
      <c r="DA7" s="1101"/>
      <c r="DB7" s="1099">
        <v>32</v>
      </c>
      <c r="DC7" s="1100"/>
      <c r="DD7" s="1100"/>
      <c r="DE7" s="1100"/>
      <c r="DF7" s="1101"/>
      <c r="DG7" s="1099" t="s">
        <v>585</v>
      </c>
      <c r="DH7" s="1100"/>
      <c r="DI7" s="1100"/>
      <c r="DJ7" s="1100"/>
      <c r="DK7" s="1101"/>
      <c r="DL7" s="1099">
        <v>15</v>
      </c>
      <c r="DM7" s="1100"/>
      <c r="DN7" s="1100"/>
      <c r="DO7" s="1100"/>
      <c r="DP7" s="1101"/>
      <c r="DQ7" s="1099" t="s">
        <v>585</v>
      </c>
      <c r="DR7" s="1100"/>
      <c r="DS7" s="1100"/>
      <c r="DT7" s="1100"/>
      <c r="DU7" s="1101"/>
      <c r="DV7" s="1102"/>
      <c r="DW7" s="1103"/>
      <c r="DX7" s="1103"/>
      <c r="DY7" s="1103"/>
      <c r="DZ7" s="1104"/>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3" t="s">
        <v>585</v>
      </c>
      <c r="AL8" s="1084"/>
      <c r="AM8" s="1084"/>
      <c r="AN8" s="1084"/>
      <c r="AO8" s="1084"/>
      <c r="AP8" s="1084" t="s">
        <v>585</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214</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178</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3" t="s">
        <v>397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2" t="s">
        <v>398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8" t="s">
        <v>402</v>
      </c>
      <c r="AG26" s="1008"/>
      <c r="AH26" s="1008"/>
      <c r="AI26" s="1008"/>
      <c r="AJ26" s="1059"/>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0" t="s">
        <v>407</v>
      </c>
      <c r="C28" s="1051"/>
      <c r="D28" s="1051"/>
      <c r="E28" s="1051"/>
      <c r="F28" s="1051"/>
      <c r="G28" s="1051"/>
      <c r="H28" s="1051"/>
      <c r="I28" s="1051"/>
      <c r="J28" s="1051"/>
      <c r="K28" s="1051"/>
      <c r="L28" s="1051"/>
      <c r="M28" s="1051"/>
      <c r="N28" s="1051"/>
      <c r="O28" s="1051"/>
      <c r="P28" s="1052"/>
      <c r="Q28" s="1053">
        <v>1083</v>
      </c>
      <c r="R28" s="1054"/>
      <c r="S28" s="1054"/>
      <c r="T28" s="1054"/>
      <c r="U28" s="1054"/>
      <c r="V28" s="1054">
        <v>1050</v>
      </c>
      <c r="W28" s="1054"/>
      <c r="X28" s="1054"/>
      <c r="Y28" s="1054"/>
      <c r="Z28" s="1054"/>
      <c r="AA28" s="1054">
        <v>33</v>
      </c>
      <c r="AB28" s="1054"/>
      <c r="AC28" s="1054"/>
      <c r="AD28" s="1054"/>
      <c r="AE28" s="1055"/>
      <c r="AF28" s="1056">
        <v>33</v>
      </c>
      <c r="AG28" s="1054"/>
      <c r="AH28" s="1054"/>
      <c r="AI28" s="1054"/>
      <c r="AJ28" s="1057"/>
      <c r="AK28" s="1045">
        <v>83</v>
      </c>
      <c r="AL28" s="1046"/>
      <c r="AM28" s="1046"/>
      <c r="AN28" s="1046"/>
      <c r="AO28" s="1046"/>
      <c r="AP28" s="1046" t="s">
        <v>585</v>
      </c>
      <c r="AQ28" s="1046"/>
      <c r="AR28" s="1046"/>
      <c r="AS28" s="1046"/>
      <c r="AT28" s="1046"/>
      <c r="AU28" s="1046" t="s">
        <v>585</v>
      </c>
      <c r="AV28" s="1046"/>
      <c r="AW28" s="1046"/>
      <c r="AX28" s="1046"/>
      <c r="AY28" s="1046"/>
      <c r="AZ28" s="1047" t="s">
        <v>585</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855</v>
      </c>
      <c r="R29" s="1039"/>
      <c r="S29" s="1039"/>
      <c r="T29" s="1039"/>
      <c r="U29" s="1039"/>
      <c r="V29" s="1039">
        <v>814</v>
      </c>
      <c r="W29" s="1039"/>
      <c r="X29" s="1039"/>
      <c r="Y29" s="1039"/>
      <c r="Z29" s="1039"/>
      <c r="AA29" s="1039">
        <v>41</v>
      </c>
      <c r="AB29" s="1039"/>
      <c r="AC29" s="1039"/>
      <c r="AD29" s="1039"/>
      <c r="AE29" s="1040"/>
      <c r="AF29" s="1035">
        <v>41</v>
      </c>
      <c r="AG29" s="1036"/>
      <c r="AH29" s="1036"/>
      <c r="AI29" s="1036"/>
      <c r="AJ29" s="1037"/>
      <c r="AK29" s="980">
        <v>130</v>
      </c>
      <c r="AL29" s="971"/>
      <c r="AM29" s="971"/>
      <c r="AN29" s="971"/>
      <c r="AO29" s="971"/>
      <c r="AP29" s="981" t="s">
        <v>517</v>
      </c>
      <c r="AQ29" s="979"/>
      <c r="AR29" s="979"/>
      <c r="AS29" s="979"/>
      <c r="AT29" s="980"/>
      <c r="AU29" s="981" t="s">
        <v>517</v>
      </c>
      <c r="AV29" s="979"/>
      <c r="AW29" s="979"/>
      <c r="AX29" s="979"/>
      <c r="AY29" s="980"/>
      <c r="AZ29" s="1042" t="s">
        <v>517</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125</v>
      </c>
      <c r="R30" s="1039"/>
      <c r="S30" s="1039"/>
      <c r="T30" s="1039"/>
      <c r="U30" s="1039"/>
      <c r="V30" s="1039">
        <v>123</v>
      </c>
      <c r="W30" s="1039"/>
      <c r="X30" s="1039"/>
      <c r="Y30" s="1039"/>
      <c r="Z30" s="1039"/>
      <c r="AA30" s="1039">
        <v>2</v>
      </c>
      <c r="AB30" s="1039"/>
      <c r="AC30" s="1039"/>
      <c r="AD30" s="1039"/>
      <c r="AE30" s="1040"/>
      <c r="AF30" s="1035">
        <v>2</v>
      </c>
      <c r="AG30" s="1036"/>
      <c r="AH30" s="1036"/>
      <c r="AI30" s="1036"/>
      <c r="AJ30" s="1037"/>
      <c r="AK30" s="980">
        <v>41</v>
      </c>
      <c r="AL30" s="971"/>
      <c r="AM30" s="971"/>
      <c r="AN30" s="971"/>
      <c r="AO30" s="971"/>
      <c r="AP30" s="981" t="s">
        <v>517</v>
      </c>
      <c r="AQ30" s="979"/>
      <c r="AR30" s="979"/>
      <c r="AS30" s="979"/>
      <c r="AT30" s="980"/>
      <c r="AU30" s="981" t="s">
        <v>517</v>
      </c>
      <c r="AV30" s="979"/>
      <c r="AW30" s="979"/>
      <c r="AX30" s="979"/>
      <c r="AY30" s="980"/>
      <c r="AZ30" s="1042" t="s">
        <v>517</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239</v>
      </c>
      <c r="R31" s="1039"/>
      <c r="S31" s="1039"/>
      <c r="T31" s="1039"/>
      <c r="U31" s="1039"/>
      <c r="V31" s="1039">
        <v>232</v>
      </c>
      <c r="W31" s="1039"/>
      <c r="X31" s="1039"/>
      <c r="Y31" s="1039"/>
      <c r="Z31" s="1039"/>
      <c r="AA31" s="1039">
        <v>7</v>
      </c>
      <c r="AB31" s="1039"/>
      <c r="AC31" s="1039"/>
      <c r="AD31" s="1039"/>
      <c r="AE31" s="1040"/>
      <c r="AF31" s="1035">
        <v>335</v>
      </c>
      <c r="AG31" s="1036"/>
      <c r="AH31" s="1036"/>
      <c r="AI31" s="1036"/>
      <c r="AJ31" s="1037"/>
      <c r="AK31" s="980">
        <v>70</v>
      </c>
      <c r="AL31" s="971"/>
      <c r="AM31" s="971"/>
      <c r="AN31" s="971"/>
      <c r="AO31" s="971"/>
      <c r="AP31" s="971">
        <v>1102</v>
      </c>
      <c r="AQ31" s="971"/>
      <c r="AR31" s="971"/>
      <c r="AS31" s="971"/>
      <c r="AT31" s="971"/>
      <c r="AU31" s="971">
        <v>550</v>
      </c>
      <c r="AV31" s="971"/>
      <c r="AW31" s="971"/>
      <c r="AX31" s="971"/>
      <c r="AY31" s="971"/>
      <c r="AZ31" s="1042" t="s">
        <v>517</v>
      </c>
      <c r="BA31" s="1043"/>
      <c r="BB31" s="1043"/>
      <c r="BC31" s="1043"/>
      <c r="BD31" s="1044"/>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267</v>
      </c>
      <c r="R32" s="1039"/>
      <c r="S32" s="1039"/>
      <c r="T32" s="1039"/>
      <c r="U32" s="1039"/>
      <c r="V32" s="1039">
        <v>253</v>
      </c>
      <c r="W32" s="1039"/>
      <c r="X32" s="1039"/>
      <c r="Y32" s="1039"/>
      <c r="Z32" s="1039"/>
      <c r="AA32" s="1039">
        <v>14</v>
      </c>
      <c r="AB32" s="1039"/>
      <c r="AC32" s="1039"/>
      <c r="AD32" s="1039"/>
      <c r="AE32" s="1040"/>
      <c r="AF32" s="1035">
        <v>83</v>
      </c>
      <c r="AG32" s="1036"/>
      <c r="AH32" s="1036"/>
      <c r="AI32" s="1036"/>
      <c r="AJ32" s="1037"/>
      <c r="AK32" s="980">
        <v>196</v>
      </c>
      <c r="AL32" s="971"/>
      <c r="AM32" s="971"/>
      <c r="AN32" s="971"/>
      <c r="AO32" s="971"/>
      <c r="AP32" s="971">
        <v>2030</v>
      </c>
      <c r="AQ32" s="971"/>
      <c r="AR32" s="971"/>
      <c r="AS32" s="971"/>
      <c r="AT32" s="971"/>
      <c r="AU32" s="971">
        <v>1821</v>
      </c>
      <c r="AV32" s="971"/>
      <c r="AW32" s="971"/>
      <c r="AX32" s="971"/>
      <c r="AY32" s="971"/>
      <c r="AZ32" s="1042" t="s">
        <v>517</v>
      </c>
      <c r="BA32" s="1043"/>
      <c r="BB32" s="1043"/>
      <c r="BC32" s="1043"/>
      <c r="BD32" s="1044"/>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38</v>
      </c>
      <c r="R33" s="1039"/>
      <c r="S33" s="1039"/>
      <c r="T33" s="1039"/>
      <c r="U33" s="1039"/>
      <c r="V33" s="1039">
        <v>37</v>
      </c>
      <c r="W33" s="1039"/>
      <c r="X33" s="1039"/>
      <c r="Y33" s="1039"/>
      <c r="Z33" s="1039"/>
      <c r="AA33" s="1039">
        <v>1</v>
      </c>
      <c r="AB33" s="1039"/>
      <c r="AC33" s="1039"/>
      <c r="AD33" s="1039"/>
      <c r="AE33" s="1040"/>
      <c r="AF33" s="1035">
        <v>1</v>
      </c>
      <c r="AG33" s="1036"/>
      <c r="AH33" s="1036"/>
      <c r="AI33" s="1036"/>
      <c r="AJ33" s="1037"/>
      <c r="AK33" s="980">
        <v>31</v>
      </c>
      <c r="AL33" s="971"/>
      <c r="AM33" s="971"/>
      <c r="AN33" s="971"/>
      <c r="AO33" s="971"/>
      <c r="AP33" s="971">
        <v>186</v>
      </c>
      <c r="AQ33" s="971"/>
      <c r="AR33" s="971"/>
      <c r="AS33" s="971"/>
      <c r="AT33" s="971"/>
      <c r="AU33" s="971">
        <v>186</v>
      </c>
      <c r="AV33" s="971"/>
      <c r="AW33" s="971"/>
      <c r="AX33" s="971"/>
      <c r="AY33" s="971"/>
      <c r="AZ33" s="1042" t="s">
        <v>517</v>
      </c>
      <c r="BA33" s="1043"/>
      <c r="BB33" s="1043"/>
      <c r="BC33" s="1043"/>
      <c r="BD33" s="1044"/>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8</v>
      </c>
      <c r="R34" s="1039"/>
      <c r="S34" s="1039"/>
      <c r="T34" s="1039"/>
      <c r="U34" s="1039"/>
      <c r="V34" s="1039">
        <v>7</v>
      </c>
      <c r="W34" s="1039"/>
      <c r="X34" s="1039"/>
      <c r="Y34" s="1039"/>
      <c r="Z34" s="1039"/>
      <c r="AA34" s="1039">
        <v>1</v>
      </c>
      <c r="AB34" s="1039"/>
      <c r="AC34" s="1039"/>
      <c r="AD34" s="1039"/>
      <c r="AE34" s="1040"/>
      <c r="AF34" s="1035">
        <v>1</v>
      </c>
      <c r="AG34" s="1036"/>
      <c r="AH34" s="1036"/>
      <c r="AI34" s="1036"/>
      <c r="AJ34" s="1037"/>
      <c r="AK34" s="980">
        <v>5</v>
      </c>
      <c r="AL34" s="971"/>
      <c r="AM34" s="971"/>
      <c r="AN34" s="971"/>
      <c r="AO34" s="971"/>
      <c r="AP34" s="971">
        <v>30</v>
      </c>
      <c r="AQ34" s="971"/>
      <c r="AR34" s="971"/>
      <c r="AS34" s="971"/>
      <c r="AT34" s="971"/>
      <c r="AU34" s="971">
        <v>30</v>
      </c>
      <c r="AV34" s="971"/>
      <c r="AW34" s="971"/>
      <c r="AX34" s="971"/>
      <c r="AY34" s="971"/>
      <c r="AZ34" s="1042" t="s">
        <v>517</v>
      </c>
      <c r="BA34" s="1043"/>
      <c r="BB34" s="1043"/>
      <c r="BC34" s="1043"/>
      <c r="BD34" s="1044"/>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495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178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421</v>
      </c>
      <c r="AB66" s="1002"/>
      <c r="AC66" s="1002"/>
      <c r="AD66" s="1002"/>
      <c r="AE66" s="1003"/>
      <c r="AF66" s="1007" t="s">
        <v>402</v>
      </c>
      <c r="AG66" s="1008"/>
      <c r="AH66" s="1008"/>
      <c r="AI66" s="1008"/>
      <c r="AJ66" s="1009"/>
      <c r="AK66" s="1001" t="s">
        <v>403</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1242</v>
      </c>
      <c r="R68" s="982"/>
      <c r="S68" s="982"/>
      <c r="T68" s="982"/>
      <c r="U68" s="982"/>
      <c r="V68" s="982">
        <v>1199</v>
      </c>
      <c r="W68" s="982"/>
      <c r="X68" s="982"/>
      <c r="Y68" s="982"/>
      <c r="Z68" s="982"/>
      <c r="AA68" s="982">
        <v>43</v>
      </c>
      <c r="AB68" s="982"/>
      <c r="AC68" s="982"/>
      <c r="AD68" s="982"/>
      <c r="AE68" s="982"/>
      <c r="AF68" s="982">
        <v>43</v>
      </c>
      <c r="AG68" s="982"/>
      <c r="AH68" s="982"/>
      <c r="AI68" s="982"/>
      <c r="AJ68" s="982"/>
      <c r="AK68" s="982" t="s">
        <v>598</v>
      </c>
      <c r="AL68" s="982"/>
      <c r="AM68" s="982"/>
      <c r="AN68" s="982"/>
      <c r="AO68" s="982"/>
      <c r="AP68" s="982">
        <v>4036</v>
      </c>
      <c r="AQ68" s="982"/>
      <c r="AR68" s="982"/>
      <c r="AS68" s="982"/>
      <c r="AT68" s="982"/>
      <c r="AU68" s="982">
        <v>4036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7</v>
      </c>
      <c r="R69" s="971"/>
      <c r="S69" s="971"/>
      <c r="T69" s="971"/>
      <c r="U69" s="971"/>
      <c r="V69" s="971">
        <v>7</v>
      </c>
      <c r="W69" s="971"/>
      <c r="X69" s="971"/>
      <c r="Y69" s="971"/>
      <c r="Z69" s="971"/>
      <c r="AA69" s="971">
        <v>0</v>
      </c>
      <c r="AB69" s="971"/>
      <c r="AC69" s="971"/>
      <c r="AD69" s="971"/>
      <c r="AE69" s="971"/>
      <c r="AF69" s="971">
        <v>0</v>
      </c>
      <c r="AG69" s="971"/>
      <c r="AH69" s="971"/>
      <c r="AI69" s="971"/>
      <c r="AJ69" s="971"/>
      <c r="AK69" s="971" t="s">
        <v>598</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284</v>
      </c>
      <c r="R70" s="971"/>
      <c r="S70" s="971"/>
      <c r="T70" s="971"/>
      <c r="U70" s="971"/>
      <c r="V70" s="971">
        <v>269</v>
      </c>
      <c r="W70" s="971"/>
      <c r="X70" s="971"/>
      <c r="Y70" s="971"/>
      <c r="Z70" s="971"/>
      <c r="AA70" s="971">
        <v>15</v>
      </c>
      <c r="AB70" s="971"/>
      <c r="AC70" s="971"/>
      <c r="AD70" s="971"/>
      <c r="AE70" s="971"/>
      <c r="AF70" s="971">
        <v>15</v>
      </c>
      <c r="AG70" s="971"/>
      <c r="AH70" s="971"/>
      <c r="AI70" s="971"/>
      <c r="AJ70" s="971"/>
      <c r="AK70" s="971">
        <v>31</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230610</v>
      </c>
      <c r="R71" s="971"/>
      <c r="S71" s="971"/>
      <c r="T71" s="971"/>
      <c r="U71" s="971"/>
      <c r="V71" s="971">
        <v>226088</v>
      </c>
      <c r="W71" s="971"/>
      <c r="X71" s="971"/>
      <c r="Y71" s="971"/>
      <c r="Z71" s="971"/>
      <c r="AA71" s="971">
        <v>4522</v>
      </c>
      <c r="AB71" s="971"/>
      <c r="AC71" s="971"/>
      <c r="AD71" s="971"/>
      <c r="AE71" s="971"/>
      <c r="AF71" s="971">
        <v>4522</v>
      </c>
      <c r="AG71" s="971"/>
      <c r="AH71" s="971"/>
      <c r="AI71" s="971"/>
      <c r="AJ71" s="971"/>
      <c r="AK71" s="971">
        <v>41</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6797</v>
      </c>
      <c r="R72" s="971"/>
      <c r="S72" s="971"/>
      <c r="T72" s="971"/>
      <c r="U72" s="971"/>
      <c r="V72" s="971">
        <v>6048</v>
      </c>
      <c r="W72" s="971"/>
      <c r="X72" s="971"/>
      <c r="Y72" s="971"/>
      <c r="Z72" s="971"/>
      <c r="AA72" s="971">
        <v>749</v>
      </c>
      <c r="AB72" s="971"/>
      <c r="AC72" s="971"/>
      <c r="AD72" s="971"/>
      <c r="AE72" s="971"/>
      <c r="AF72" s="971">
        <v>749</v>
      </c>
      <c r="AG72" s="971"/>
      <c r="AH72" s="971"/>
      <c r="AI72" s="971"/>
      <c r="AJ72" s="971"/>
      <c r="AK72" s="971">
        <v>1022</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41</v>
      </c>
      <c r="R73" s="971"/>
      <c r="S73" s="971"/>
      <c r="T73" s="971"/>
      <c r="U73" s="971"/>
      <c r="V73" s="971">
        <v>34</v>
      </c>
      <c r="W73" s="971"/>
      <c r="X73" s="971"/>
      <c r="Y73" s="971"/>
      <c r="Z73" s="971"/>
      <c r="AA73" s="971">
        <v>7</v>
      </c>
      <c r="AB73" s="971"/>
      <c r="AC73" s="971"/>
      <c r="AD73" s="971"/>
      <c r="AE73" s="971"/>
      <c r="AF73" s="971">
        <v>7</v>
      </c>
      <c r="AG73" s="971"/>
      <c r="AH73" s="971"/>
      <c r="AI73" s="971"/>
      <c r="AJ73" s="971"/>
      <c r="AK73" s="971" t="s">
        <v>598</v>
      </c>
      <c r="AL73" s="971"/>
      <c r="AM73" s="971"/>
      <c r="AN73" s="971"/>
      <c r="AO73" s="971"/>
      <c r="AP73" s="971" t="s">
        <v>598</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12</v>
      </c>
      <c r="R74" s="971"/>
      <c r="S74" s="971"/>
      <c r="T74" s="971"/>
      <c r="U74" s="971"/>
      <c r="V74" s="971">
        <v>9</v>
      </c>
      <c r="W74" s="971"/>
      <c r="X74" s="971"/>
      <c r="Y74" s="971"/>
      <c r="Z74" s="971"/>
      <c r="AA74" s="971">
        <v>3</v>
      </c>
      <c r="AB74" s="971"/>
      <c r="AC74" s="971"/>
      <c r="AD74" s="971"/>
      <c r="AE74" s="971"/>
      <c r="AF74" s="971">
        <v>3</v>
      </c>
      <c r="AG74" s="971"/>
      <c r="AH74" s="971"/>
      <c r="AI74" s="971"/>
      <c r="AJ74" s="971"/>
      <c r="AK74" s="971" t="s">
        <v>598</v>
      </c>
      <c r="AL74" s="971"/>
      <c r="AM74" s="971"/>
      <c r="AN74" s="971"/>
      <c r="AO74" s="971"/>
      <c r="AP74" s="971" t="s">
        <v>598</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3</v>
      </c>
      <c r="R75" s="979"/>
      <c r="S75" s="979"/>
      <c r="T75" s="979"/>
      <c r="U75" s="980"/>
      <c r="V75" s="981">
        <v>1</v>
      </c>
      <c r="W75" s="979"/>
      <c r="X75" s="979"/>
      <c r="Y75" s="979"/>
      <c r="Z75" s="980"/>
      <c r="AA75" s="981">
        <v>2</v>
      </c>
      <c r="AB75" s="979"/>
      <c r="AC75" s="979"/>
      <c r="AD75" s="979"/>
      <c r="AE75" s="980"/>
      <c r="AF75" s="981">
        <v>2</v>
      </c>
      <c r="AG75" s="979"/>
      <c r="AH75" s="979"/>
      <c r="AI75" s="979"/>
      <c r="AJ75" s="980"/>
      <c r="AK75" s="971" t="s">
        <v>598</v>
      </c>
      <c r="AL75" s="971"/>
      <c r="AM75" s="971"/>
      <c r="AN75" s="971"/>
      <c r="AO75" s="971"/>
      <c r="AP75" s="971" t="s">
        <v>598</v>
      </c>
      <c r="AQ75" s="971"/>
      <c r="AR75" s="971"/>
      <c r="AS75" s="971"/>
      <c r="AT75" s="971"/>
      <c r="AU75" s="971" t="s">
        <v>598</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6</v>
      </c>
      <c r="R76" s="979"/>
      <c r="S76" s="979"/>
      <c r="T76" s="979"/>
      <c r="U76" s="980"/>
      <c r="V76" s="981">
        <v>2</v>
      </c>
      <c r="W76" s="979"/>
      <c r="X76" s="979"/>
      <c r="Y76" s="979"/>
      <c r="Z76" s="980"/>
      <c r="AA76" s="981">
        <v>4</v>
      </c>
      <c r="AB76" s="979"/>
      <c r="AC76" s="979"/>
      <c r="AD76" s="979"/>
      <c r="AE76" s="980"/>
      <c r="AF76" s="981">
        <v>4</v>
      </c>
      <c r="AG76" s="979"/>
      <c r="AH76" s="979"/>
      <c r="AI76" s="979"/>
      <c r="AJ76" s="980"/>
      <c r="AK76" s="971" t="s">
        <v>598</v>
      </c>
      <c r="AL76" s="971"/>
      <c r="AM76" s="971"/>
      <c r="AN76" s="971"/>
      <c r="AO76" s="971"/>
      <c r="AP76" s="971" t="s">
        <v>598</v>
      </c>
      <c r="AQ76" s="971"/>
      <c r="AR76" s="971"/>
      <c r="AS76" s="971"/>
      <c r="AT76" s="971"/>
      <c r="AU76" s="971" t="s">
        <v>598</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32</v>
      </c>
      <c r="R77" s="979"/>
      <c r="S77" s="979"/>
      <c r="T77" s="979"/>
      <c r="U77" s="980"/>
      <c r="V77" s="981">
        <v>27</v>
      </c>
      <c r="W77" s="979"/>
      <c r="X77" s="979"/>
      <c r="Y77" s="979"/>
      <c r="Z77" s="980"/>
      <c r="AA77" s="981">
        <v>5</v>
      </c>
      <c r="AB77" s="979"/>
      <c r="AC77" s="979"/>
      <c r="AD77" s="979"/>
      <c r="AE77" s="980"/>
      <c r="AF77" s="981">
        <v>5</v>
      </c>
      <c r="AG77" s="979"/>
      <c r="AH77" s="979"/>
      <c r="AI77" s="979"/>
      <c r="AJ77" s="980"/>
      <c r="AK77" s="971" t="s">
        <v>598</v>
      </c>
      <c r="AL77" s="971"/>
      <c r="AM77" s="971"/>
      <c r="AN77" s="971"/>
      <c r="AO77" s="971"/>
      <c r="AP77" s="971" t="s">
        <v>598</v>
      </c>
      <c r="AQ77" s="971"/>
      <c r="AR77" s="971"/>
      <c r="AS77" s="971"/>
      <c r="AT77" s="971"/>
      <c r="AU77" s="971" t="s">
        <v>598</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525929</v>
      </c>
      <c r="AB110" s="889"/>
      <c r="AC110" s="889"/>
      <c r="AD110" s="889"/>
      <c r="AE110" s="890"/>
      <c r="AF110" s="891">
        <v>512971</v>
      </c>
      <c r="AG110" s="889"/>
      <c r="AH110" s="889"/>
      <c r="AI110" s="889"/>
      <c r="AJ110" s="890"/>
      <c r="AK110" s="891">
        <v>487833</v>
      </c>
      <c r="AL110" s="889"/>
      <c r="AM110" s="889"/>
      <c r="AN110" s="889"/>
      <c r="AO110" s="890"/>
      <c r="AP110" s="892">
        <v>17.3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3973857</v>
      </c>
      <c r="BR110" s="842"/>
      <c r="BS110" s="842"/>
      <c r="BT110" s="842"/>
      <c r="BU110" s="842"/>
      <c r="BV110" s="842">
        <v>3818577</v>
      </c>
      <c r="BW110" s="842"/>
      <c r="BX110" s="842"/>
      <c r="BY110" s="842"/>
      <c r="BZ110" s="842"/>
      <c r="CA110" s="842">
        <v>3897617</v>
      </c>
      <c r="CB110" s="842"/>
      <c r="CC110" s="842"/>
      <c r="CD110" s="842"/>
      <c r="CE110" s="842"/>
      <c r="CF110" s="866">
        <v>138.5</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178</v>
      </c>
      <c r="AB111" s="919"/>
      <c r="AC111" s="919"/>
      <c r="AD111" s="919"/>
      <c r="AE111" s="920"/>
      <c r="AF111" s="921" t="s">
        <v>441</v>
      </c>
      <c r="AG111" s="919"/>
      <c r="AH111" s="919"/>
      <c r="AI111" s="919"/>
      <c r="AJ111" s="920"/>
      <c r="AK111" s="921" t="s">
        <v>178</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178</v>
      </c>
      <c r="BR111" s="817"/>
      <c r="BS111" s="817"/>
      <c r="BT111" s="817"/>
      <c r="BU111" s="817"/>
      <c r="BV111" s="817" t="s">
        <v>178</v>
      </c>
      <c r="BW111" s="817"/>
      <c r="BX111" s="817"/>
      <c r="BY111" s="817"/>
      <c r="BZ111" s="817"/>
      <c r="CA111" s="817" t="s">
        <v>178</v>
      </c>
      <c r="CB111" s="817"/>
      <c r="CC111" s="817"/>
      <c r="CD111" s="817"/>
      <c r="CE111" s="817"/>
      <c r="CF111" s="875" t="s">
        <v>445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178</v>
      </c>
      <c r="DH111" s="817"/>
      <c r="DI111" s="817"/>
      <c r="DJ111" s="817"/>
      <c r="DK111" s="817"/>
      <c r="DL111" s="817" t="s">
        <v>443</v>
      </c>
      <c r="DM111" s="817"/>
      <c r="DN111" s="817"/>
      <c r="DO111" s="817"/>
      <c r="DP111" s="817"/>
      <c r="DQ111" s="817" t="s">
        <v>178</v>
      </c>
      <c r="DR111" s="817"/>
      <c r="DS111" s="817"/>
      <c r="DT111" s="817"/>
      <c r="DU111" s="817"/>
      <c r="DV111" s="794" t="s">
        <v>441</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178</v>
      </c>
      <c r="AG112" s="780"/>
      <c r="AH112" s="780"/>
      <c r="AI112" s="780"/>
      <c r="AJ112" s="781"/>
      <c r="AK112" s="782" t="s">
        <v>178</v>
      </c>
      <c r="AL112" s="780"/>
      <c r="AM112" s="780"/>
      <c r="AN112" s="780"/>
      <c r="AO112" s="781"/>
      <c r="AP112" s="824" t="s">
        <v>178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2892523</v>
      </c>
      <c r="BR112" s="817"/>
      <c r="BS112" s="817"/>
      <c r="BT112" s="817"/>
      <c r="BU112" s="817"/>
      <c r="BV112" s="817">
        <v>2919637</v>
      </c>
      <c r="BW112" s="817"/>
      <c r="BX112" s="817"/>
      <c r="BY112" s="817"/>
      <c r="BZ112" s="817"/>
      <c r="CA112" s="817">
        <v>2586926</v>
      </c>
      <c r="CB112" s="817"/>
      <c r="CC112" s="817"/>
      <c r="CD112" s="817"/>
      <c r="CE112" s="817"/>
      <c r="CF112" s="875">
        <v>92</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178</v>
      </c>
      <c r="DH112" s="817"/>
      <c r="DI112" s="817"/>
      <c r="DJ112" s="817"/>
      <c r="DK112" s="817"/>
      <c r="DL112" s="817" t="s">
        <v>445</v>
      </c>
      <c r="DM112" s="817"/>
      <c r="DN112" s="817"/>
      <c r="DO112" s="817"/>
      <c r="DP112" s="817"/>
      <c r="DQ112" s="817" t="s">
        <v>178</v>
      </c>
      <c r="DR112" s="817"/>
      <c r="DS112" s="817"/>
      <c r="DT112" s="817"/>
      <c r="DU112" s="817"/>
      <c r="DV112" s="794" t="s">
        <v>178</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174737</v>
      </c>
      <c r="AB113" s="919"/>
      <c r="AC113" s="919"/>
      <c r="AD113" s="919"/>
      <c r="AE113" s="920"/>
      <c r="AF113" s="921">
        <v>169497</v>
      </c>
      <c r="AG113" s="919"/>
      <c r="AH113" s="919"/>
      <c r="AI113" s="919"/>
      <c r="AJ113" s="920"/>
      <c r="AK113" s="921">
        <v>155318</v>
      </c>
      <c r="AL113" s="919"/>
      <c r="AM113" s="919"/>
      <c r="AN113" s="919"/>
      <c r="AO113" s="920"/>
      <c r="AP113" s="922">
        <v>5.5</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1105849</v>
      </c>
      <c r="BR113" s="817"/>
      <c r="BS113" s="817"/>
      <c r="BT113" s="817"/>
      <c r="BU113" s="817"/>
      <c r="BV113" s="817">
        <v>1008369</v>
      </c>
      <c r="BW113" s="817"/>
      <c r="BX113" s="817"/>
      <c r="BY113" s="817"/>
      <c r="BZ113" s="817"/>
      <c r="CA113" s="817">
        <v>908059</v>
      </c>
      <c r="CB113" s="817"/>
      <c r="CC113" s="817"/>
      <c r="CD113" s="817"/>
      <c r="CE113" s="817"/>
      <c r="CF113" s="875">
        <v>32.299999999999997</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178</v>
      </c>
      <c r="DH113" s="780"/>
      <c r="DI113" s="780"/>
      <c r="DJ113" s="780"/>
      <c r="DK113" s="781"/>
      <c r="DL113" s="782" t="s">
        <v>178</v>
      </c>
      <c r="DM113" s="780"/>
      <c r="DN113" s="780"/>
      <c r="DO113" s="780"/>
      <c r="DP113" s="781"/>
      <c r="DQ113" s="782" t="s">
        <v>178</v>
      </c>
      <c r="DR113" s="780"/>
      <c r="DS113" s="780"/>
      <c r="DT113" s="780"/>
      <c r="DU113" s="781"/>
      <c r="DV113" s="824" t="s">
        <v>441</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178</v>
      </c>
      <c r="AB114" s="780"/>
      <c r="AC114" s="780"/>
      <c r="AD114" s="780"/>
      <c r="AE114" s="781"/>
      <c r="AF114" s="782" t="s">
        <v>441</v>
      </c>
      <c r="AG114" s="780"/>
      <c r="AH114" s="780"/>
      <c r="AI114" s="780"/>
      <c r="AJ114" s="781"/>
      <c r="AK114" s="782" t="s">
        <v>441</v>
      </c>
      <c r="AL114" s="780"/>
      <c r="AM114" s="780"/>
      <c r="AN114" s="780"/>
      <c r="AO114" s="781"/>
      <c r="AP114" s="824" t="s">
        <v>178</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636038</v>
      </c>
      <c r="BR114" s="817"/>
      <c r="BS114" s="817"/>
      <c r="BT114" s="817"/>
      <c r="BU114" s="817"/>
      <c r="BV114" s="817">
        <v>652060</v>
      </c>
      <c r="BW114" s="817"/>
      <c r="BX114" s="817"/>
      <c r="BY114" s="817"/>
      <c r="BZ114" s="817"/>
      <c r="CA114" s="817">
        <v>658921</v>
      </c>
      <c r="CB114" s="817"/>
      <c r="CC114" s="817"/>
      <c r="CD114" s="817"/>
      <c r="CE114" s="817"/>
      <c r="CF114" s="875">
        <v>23.4</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178</v>
      </c>
      <c r="DH114" s="780"/>
      <c r="DI114" s="780"/>
      <c r="DJ114" s="780"/>
      <c r="DK114" s="781"/>
      <c r="DL114" s="782" t="s">
        <v>441</v>
      </c>
      <c r="DM114" s="780"/>
      <c r="DN114" s="780"/>
      <c r="DO114" s="780"/>
      <c r="DP114" s="781"/>
      <c r="DQ114" s="782" t="s">
        <v>178</v>
      </c>
      <c r="DR114" s="780"/>
      <c r="DS114" s="780"/>
      <c r="DT114" s="780"/>
      <c r="DU114" s="781"/>
      <c r="DV114" s="824" t="s">
        <v>178</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v>
      </c>
      <c r="AB115" s="919"/>
      <c r="AC115" s="919"/>
      <c r="AD115" s="919"/>
      <c r="AE115" s="920"/>
      <c r="AF115" s="921">
        <v>6</v>
      </c>
      <c r="AG115" s="919"/>
      <c r="AH115" s="919"/>
      <c r="AI115" s="919"/>
      <c r="AJ115" s="920"/>
      <c r="AK115" s="921">
        <v>3</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12254</v>
      </c>
      <c r="BR115" s="817"/>
      <c r="BS115" s="817"/>
      <c r="BT115" s="817"/>
      <c r="BU115" s="817"/>
      <c r="BV115" s="817">
        <v>1645</v>
      </c>
      <c r="BW115" s="817"/>
      <c r="BX115" s="817"/>
      <c r="BY115" s="817"/>
      <c r="BZ115" s="817"/>
      <c r="CA115" s="817">
        <v>1526</v>
      </c>
      <c r="CB115" s="817"/>
      <c r="CC115" s="817"/>
      <c r="CD115" s="817"/>
      <c r="CE115" s="817"/>
      <c r="CF115" s="875">
        <v>0.1</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178</v>
      </c>
      <c r="DM115" s="780"/>
      <c r="DN115" s="780"/>
      <c r="DO115" s="780"/>
      <c r="DP115" s="781"/>
      <c r="DQ115" s="782" t="s">
        <v>178</v>
      </c>
      <c r="DR115" s="780"/>
      <c r="DS115" s="780"/>
      <c r="DT115" s="780"/>
      <c r="DU115" s="781"/>
      <c r="DV115" s="824" t="s">
        <v>441</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178</v>
      </c>
      <c r="AB116" s="780"/>
      <c r="AC116" s="780"/>
      <c r="AD116" s="780"/>
      <c r="AE116" s="781"/>
      <c r="AF116" s="782">
        <v>1</v>
      </c>
      <c r="AG116" s="780"/>
      <c r="AH116" s="780"/>
      <c r="AI116" s="780"/>
      <c r="AJ116" s="781"/>
      <c r="AK116" s="782">
        <v>286</v>
      </c>
      <c r="AL116" s="780"/>
      <c r="AM116" s="780"/>
      <c r="AN116" s="780"/>
      <c r="AO116" s="781"/>
      <c r="AP116" s="824">
        <v>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178</v>
      </c>
      <c r="BW116" s="817"/>
      <c r="BX116" s="817"/>
      <c r="BY116" s="817"/>
      <c r="BZ116" s="817"/>
      <c r="CA116" s="817" t="s">
        <v>441</v>
      </c>
      <c r="CB116" s="817"/>
      <c r="CC116" s="817"/>
      <c r="CD116" s="817"/>
      <c r="CE116" s="817"/>
      <c r="CF116" s="875" t="s">
        <v>178</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441</v>
      </c>
      <c r="DR116" s="780"/>
      <c r="DS116" s="780"/>
      <c r="DT116" s="780"/>
      <c r="DU116" s="781"/>
      <c r="DV116" s="824" t="s">
        <v>178</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700678</v>
      </c>
      <c r="AB117" s="903"/>
      <c r="AC117" s="903"/>
      <c r="AD117" s="903"/>
      <c r="AE117" s="904"/>
      <c r="AF117" s="905">
        <v>682475</v>
      </c>
      <c r="AG117" s="903"/>
      <c r="AH117" s="903"/>
      <c r="AI117" s="903"/>
      <c r="AJ117" s="904"/>
      <c r="AK117" s="905">
        <v>643440</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178</v>
      </c>
      <c r="BR117" s="817"/>
      <c r="BS117" s="817"/>
      <c r="BT117" s="817"/>
      <c r="BU117" s="817"/>
      <c r="BV117" s="817" t="s">
        <v>178</v>
      </c>
      <c r="BW117" s="817"/>
      <c r="BX117" s="817"/>
      <c r="BY117" s="817"/>
      <c r="BZ117" s="817"/>
      <c r="CA117" s="817" t="s">
        <v>178</v>
      </c>
      <c r="CB117" s="817"/>
      <c r="CC117" s="817"/>
      <c r="CD117" s="817"/>
      <c r="CE117" s="817"/>
      <c r="CF117" s="875" t="s">
        <v>178</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178</v>
      </c>
      <c r="DH117" s="780"/>
      <c r="DI117" s="780"/>
      <c r="DJ117" s="780"/>
      <c r="DK117" s="781"/>
      <c r="DL117" s="782" t="s">
        <v>178</v>
      </c>
      <c r="DM117" s="780"/>
      <c r="DN117" s="780"/>
      <c r="DO117" s="780"/>
      <c r="DP117" s="781"/>
      <c r="DQ117" s="782" t="s">
        <v>178</v>
      </c>
      <c r="DR117" s="780"/>
      <c r="DS117" s="780"/>
      <c r="DT117" s="780"/>
      <c r="DU117" s="781"/>
      <c r="DV117" s="824" t="s">
        <v>178</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178</v>
      </c>
      <c r="BR118" s="845"/>
      <c r="BS118" s="845"/>
      <c r="BT118" s="845"/>
      <c r="BU118" s="845"/>
      <c r="BV118" s="845" t="s">
        <v>178</v>
      </c>
      <c r="BW118" s="845"/>
      <c r="BX118" s="845"/>
      <c r="BY118" s="845"/>
      <c r="BZ118" s="845"/>
      <c r="CA118" s="845" t="s">
        <v>178</v>
      </c>
      <c r="CB118" s="845"/>
      <c r="CC118" s="845"/>
      <c r="CD118" s="845"/>
      <c r="CE118" s="845"/>
      <c r="CF118" s="875" t="s">
        <v>178</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178</v>
      </c>
      <c r="DM118" s="780"/>
      <c r="DN118" s="780"/>
      <c r="DO118" s="780"/>
      <c r="DP118" s="781"/>
      <c r="DQ118" s="782" t="s">
        <v>178</v>
      </c>
      <c r="DR118" s="780"/>
      <c r="DS118" s="780"/>
      <c r="DT118" s="780"/>
      <c r="DU118" s="781"/>
      <c r="DV118" s="824" t="s">
        <v>178</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178</v>
      </c>
      <c r="AB119" s="889"/>
      <c r="AC119" s="889"/>
      <c r="AD119" s="889"/>
      <c r="AE119" s="890"/>
      <c r="AF119" s="891" t="s">
        <v>178</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8620521</v>
      </c>
      <c r="BR119" s="845"/>
      <c r="BS119" s="845"/>
      <c r="BT119" s="845"/>
      <c r="BU119" s="845"/>
      <c r="BV119" s="845">
        <v>8400288</v>
      </c>
      <c r="BW119" s="845"/>
      <c r="BX119" s="845"/>
      <c r="BY119" s="845"/>
      <c r="BZ119" s="845"/>
      <c r="CA119" s="845">
        <v>8053049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178</v>
      </c>
      <c r="DH119" s="764"/>
      <c r="DI119" s="764"/>
      <c r="DJ119" s="764"/>
      <c r="DK119" s="765"/>
      <c r="DL119" s="766" t="s">
        <v>178</v>
      </c>
      <c r="DM119" s="764"/>
      <c r="DN119" s="764"/>
      <c r="DO119" s="764"/>
      <c r="DP119" s="765"/>
      <c r="DQ119" s="766" t="s">
        <v>178</v>
      </c>
      <c r="DR119" s="764"/>
      <c r="DS119" s="764"/>
      <c r="DT119" s="764"/>
      <c r="DU119" s="765"/>
      <c r="DV119" s="848" t="s">
        <v>178</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178</v>
      </c>
      <c r="AB120" s="780"/>
      <c r="AC120" s="780"/>
      <c r="AD120" s="780"/>
      <c r="AE120" s="781"/>
      <c r="AF120" s="782" t="s">
        <v>178</v>
      </c>
      <c r="AG120" s="780"/>
      <c r="AH120" s="780"/>
      <c r="AI120" s="780"/>
      <c r="AJ120" s="781"/>
      <c r="AK120" s="782" t="s">
        <v>178</v>
      </c>
      <c r="AL120" s="780"/>
      <c r="AM120" s="780"/>
      <c r="AN120" s="780"/>
      <c r="AO120" s="781"/>
      <c r="AP120" s="824" t="s">
        <v>178</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2397407</v>
      </c>
      <c r="BR120" s="842"/>
      <c r="BS120" s="842"/>
      <c r="BT120" s="842"/>
      <c r="BU120" s="842"/>
      <c r="BV120" s="842">
        <v>2601864</v>
      </c>
      <c r="BW120" s="842"/>
      <c r="BX120" s="842"/>
      <c r="BY120" s="842"/>
      <c r="BZ120" s="842"/>
      <c r="CA120" s="842">
        <v>2740516</v>
      </c>
      <c r="CB120" s="842"/>
      <c r="CC120" s="842"/>
      <c r="CD120" s="842"/>
      <c r="CE120" s="842"/>
      <c r="CF120" s="866">
        <v>97.4</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1818804</v>
      </c>
      <c r="DH120" s="842"/>
      <c r="DI120" s="842"/>
      <c r="DJ120" s="842"/>
      <c r="DK120" s="842"/>
      <c r="DL120" s="842">
        <v>2044210</v>
      </c>
      <c r="DM120" s="842"/>
      <c r="DN120" s="842"/>
      <c r="DO120" s="842"/>
      <c r="DP120" s="842"/>
      <c r="DQ120" s="842">
        <v>1820561</v>
      </c>
      <c r="DR120" s="842"/>
      <c r="DS120" s="842"/>
      <c r="DT120" s="842"/>
      <c r="DU120" s="842"/>
      <c r="DV120" s="843">
        <v>64.7</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178</v>
      </c>
      <c r="AB121" s="780"/>
      <c r="AC121" s="780"/>
      <c r="AD121" s="780"/>
      <c r="AE121" s="781"/>
      <c r="AF121" s="782" t="s">
        <v>178</v>
      </c>
      <c r="AG121" s="780"/>
      <c r="AH121" s="780"/>
      <c r="AI121" s="780"/>
      <c r="AJ121" s="781"/>
      <c r="AK121" s="782" t="s">
        <v>178</v>
      </c>
      <c r="AL121" s="780"/>
      <c r="AM121" s="780"/>
      <c r="AN121" s="780"/>
      <c r="AO121" s="781"/>
      <c r="AP121" s="824" t="s">
        <v>178</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47634</v>
      </c>
      <c r="BR121" s="817"/>
      <c r="BS121" s="817"/>
      <c r="BT121" s="817"/>
      <c r="BU121" s="817"/>
      <c r="BV121" s="817">
        <v>35674</v>
      </c>
      <c r="BW121" s="817"/>
      <c r="BX121" s="817"/>
      <c r="BY121" s="817"/>
      <c r="BZ121" s="817"/>
      <c r="CA121" s="817">
        <v>42395</v>
      </c>
      <c r="CB121" s="817"/>
      <c r="CC121" s="817"/>
      <c r="CD121" s="817"/>
      <c r="CE121" s="817"/>
      <c r="CF121" s="875">
        <v>1.5</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819393</v>
      </c>
      <c r="DH121" s="817"/>
      <c r="DI121" s="817"/>
      <c r="DJ121" s="817"/>
      <c r="DK121" s="817"/>
      <c r="DL121" s="817">
        <v>640480</v>
      </c>
      <c r="DM121" s="817"/>
      <c r="DN121" s="817"/>
      <c r="DO121" s="817"/>
      <c r="DP121" s="817"/>
      <c r="DQ121" s="817">
        <v>550474</v>
      </c>
      <c r="DR121" s="817"/>
      <c r="DS121" s="817"/>
      <c r="DT121" s="817"/>
      <c r="DU121" s="817"/>
      <c r="DV121" s="794">
        <v>19.600000000000001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178</v>
      </c>
      <c r="AB122" s="780"/>
      <c r="AC122" s="780"/>
      <c r="AD122" s="780"/>
      <c r="AE122" s="781"/>
      <c r="AF122" s="782" t="s">
        <v>178</v>
      </c>
      <c r="AG122" s="780"/>
      <c r="AH122" s="780"/>
      <c r="AI122" s="780"/>
      <c r="AJ122" s="781"/>
      <c r="AK122" s="782" t="s">
        <v>178</v>
      </c>
      <c r="AL122" s="780"/>
      <c r="AM122" s="780"/>
      <c r="AN122" s="780"/>
      <c r="AO122" s="781"/>
      <c r="AP122" s="824" t="s">
        <v>178</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4511550</v>
      </c>
      <c r="BR122" s="845"/>
      <c r="BS122" s="845"/>
      <c r="BT122" s="845"/>
      <c r="BU122" s="845"/>
      <c r="BV122" s="845">
        <v>4338804</v>
      </c>
      <c r="BW122" s="845"/>
      <c r="BX122" s="845"/>
      <c r="BY122" s="845"/>
      <c r="BZ122" s="845"/>
      <c r="CA122" s="845">
        <v>4225290</v>
      </c>
      <c r="CB122" s="845"/>
      <c r="CC122" s="845"/>
      <c r="CD122" s="845"/>
      <c r="CE122" s="845"/>
      <c r="CF122" s="846">
        <v>150.19999999999999</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v>221725</v>
      </c>
      <c r="DH122" s="817"/>
      <c r="DI122" s="817"/>
      <c r="DJ122" s="817"/>
      <c r="DK122" s="817"/>
      <c r="DL122" s="817">
        <v>203655</v>
      </c>
      <c r="DM122" s="817"/>
      <c r="DN122" s="817"/>
      <c r="DO122" s="817"/>
      <c r="DP122" s="817"/>
      <c r="DQ122" s="817">
        <v>186062</v>
      </c>
      <c r="DR122" s="817"/>
      <c r="DS122" s="817"/>
      <c r="DT122" s="817"/>
      <c r="DU122" s="817"/>
      <c r="DV122" s="794">
        <v>6.6</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178</v>
      </c>
      <c r="AB123" s="780"/>
      <c r="AC123" s="780"/>
      <c r="AD123" s="780"/>
      <c r="AE123" s="781"/>
      <c r="AF123" s="782" t="s">
        <v>178</v>
      </c>
      <c r="AG123" s="780"/>
      <c r="AH123" s="780"/>
      <c r="AI123" s="780"/>
      <c r="AJ123" s="781"/>
      <c r="AK123" s="782" t="s">
        <v>178</v>
      </c>
      <c r="AL123" s="780"/>
      <c r="AM123" s="780"/>
      <c r="AN123" s="780"/>
      <c r="AO123" s="781"/>
      <c r="AP123" s="824" t="s">
        <v>178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6956591</v>
      </c>
      <c r="BR123" s="833"/>
      <c r="BS123" s="833"/>
      <c r="BT123" s="833"/>
      <c r="BU123" s="833"/>
      <c r="BV123" s="833">
        <v>6976342</v>
      </c>
      <c r="BW123" s="833"/>
      <c r="BX123" s="833"/>
      <c r="BY123" s="833"/>
      <c r="BZ123" s="833"/>
      <c r="CA123" s="833">
        <v>7008201</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v>32601</v>
      </c>
      <c r="DH123" s="780"/>
      <c r="DI123" s="780"/>
      <c r="DJ123" s="780"/>
      <c r="DK123" s="781"/>
      <c r="DL123" s="782">
        <v>31292</v>
      </c>
      <c r="DM123" s="780"/>
      <c r="DN123" s="780"/>
      <c r="DO123" s="780"/>
      <c r="DP123" s="781"/>
      <c r="DQ123" s="782">
        <v>29829</v>
      </c>
      <c r="DR123" s="780"/>
      <c r="DS123" s="780"/>
      <c r="DT123" s="780"/>
      <c r="DU123" s="781"/>
      <c r="DV123" s="824">
        <v>1.1000000000000001</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178</v>
      </c>
      <c r="AB124" s="780"/>
      <c r="AC124" s="780"/>
      <c r="AD124" s="780"/>
      <c r="AE124" s="781"/>
      <c r="AF124" s="782" t="s">
        <v>178</v>
      </c>
      <c r="AG124" s="780"/>
      <c r="AH124" s="780"/>
      <c r="AI124" s="780"/>
      <c r="AJ124" s="781"/>
      <c r="AK124" s="782" t="s">
        <v>178</v>
      </c>
      <c r="AL124" s="780"/>
      <c r="AM124" s="780"/>
      <c r="AN124" s="780"/>
      <c r="AO124" s="781"/>
      <c r="AP124" s="824" t="s">
        <v>178</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63</v>
      </c>
      <c r="BR124" s="831"/>
      <c r="BS124" s="831"/>
      <c r="BT124" s="831"/>
      <c r="BU124" s="831"/>
      <c r="BV124" s="831">
        <v>49.4</v>
      </c>
      <c r="BW124" s="831"/>
      <c r="BX124" s="831"/>
      <c r="BY124" s="831"/>
      <c r="BZ124" s="831"/>
      <c r="CA124" s="831">
        <v>37.1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178</v>
      </c>
      <c r="DH124" s="764"/>
      <c r="DI124" s="764"/>
      <c r="DJ124" s="764"/>
      <c r="DK124" s="765"/>
      <c r="DL124" s="766" t="s">
        <v>178</v>
      </c>
      <c r="DM124" s="764"/>
      <c r="DN124" s="764"/>
      <c r="DO124" s="764"/>
      <c r="DP124" s="765"/>
      <c r="DQ124" s="766" t="s">
        <v>178</v>
      </c>
      <c r="DR124" s="764"/>
      <c r="DS124" s="764"/>
      <c r="DT124" s="764"/>
      <c r="DU124" s="765"/>
      <c r="DV124" s="848" t="s">
        <v>178</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178</v>
      </c>
      <c r="AB125" s="780"/>
      <c r="AC125" s="780"/>
      <c r="AD125" s="780"/>
      <c r="AE125" s="781"/>
      <c r="AF125" s="782" t="s">
        <v>178</v>
      </c>
      <c r="AG125" s="780"/>
      <c r="AH125" s="780"/>
      <c r="AI125" s="780"/>
      <c r="AJ125" s="781"/>
      <c r="AK125" s="782" t="s">
        <v>178</v>
      </c>
      <c r="AL125" s="780"/>
      <c r="AM125" s="780"/>
      <c r="AN125" s="780"/>
      <c r="AO125" s="781"/>
      <c r="AP125" s="824" t="s">
        <v>178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178</v>
      </c>
      <c r="DH125" s="842"/>
      <c r="DI125" s="842"/>
      <c r="DJ125" s="842"/>
      <c r="DK125" s="842"/>
      <c r="DL125" s="842" t="s">
        <v>178</v>
      </c>
      <c r="DM125" s="842"/>
      <c r="DN125" s="842"/>
      <c r="DO125" s="842"/>
      <c r="DP125" s="842"/>
      <c r="DQ125" s="842" t="s">
        <v>441</v>
      </c>
      <c r="DR125" s="842"/>
      <c r="DS125" s="842"/>
      <c r="DT125" s="842"/>
      <c r="DU125" s="842"/>
      <c r="DV125" s="843" t="s">
        <v>178</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178</v>
      </c>
      <c r="AB126" s="780"/>
      <c r="AC126" s="780"/>
      <c r="AD126" s="780"/>
      <c r="AE126" s="781"/>
      <c r="AF126" s="782" t="s">
        <v>178</v>
      </c>
      <c r="AG126" s="780"/>
      <c r="AH126" s="780"/>
      <c r="AI126" s="780"/>
      <c r="AJ126" s="781"/>
      <c r="AK126" s="782" t="s">
        <v>178</v>
      </c>
      <c r="AL126" s="780"/>
      <c r="AM126" s="780"/>
      <c r="AN126" s="780"/>
      <c r="AO126" s="781"/>
      <c r="AP126" s="824" t="s">
        <v>178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178</v>
      </c>
      <c r="DH126" s="817"/>
      <c r="DI126" s="817"/>
      <c r="DJ126" s="817"/>
      <c r="DK126" s="817"/>
      <c r="DL126" s="817" t="s">
        <v>178</v>
      </c>
      <c r="DM126" s="817"/>
      <c r="DN126" s="817"/>
      <c r="DO126" s="817"/>
      <c r="DP126" s="817"/>
      <c r="DQ126" s="817" t="s">
        <v>178</v>
      </c>
      <c r="DR126" s="817"/>
      <c r="DS126" s="817"/>
      <c r="DT126" s="817"/>
      <c r="DU126" s="817"/>
      <c r="DV126" s="794" t="s">
        <v>178</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v>
      </c>
      <c r="AB127" s="780"/>
      <c r="AC127" s="780"/>
      <c r="AD127" s="780"/>
      <c r="AE127" s="781"/>
      <c r="AF127" s="782">
        <v>6</v>
      </c>
      <c r="AG127" s="780"/>
      <c r="AH127" s="780"/>
      <c r="AI127" s="780"/>
      <c r="AJ127" s="781"/>
      <c r="AK127" s="782">
        <v>3</v>
      </c>
      <c r="AL127" s="780"/>
      <c r="AM127" s="780"/>
      <c r="AN127" s="780"/>
      <c r="AO127" s="781"/>
      <c r="AP127" s="824">
        <v>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178</v>
      </c>
      <c r="DH127" s="817"/>
      <c r="DI127" s="817"/>
      <c r="DJ127" s="817"/>
      <c r="DK127" s="817"/>
      <c r="DL127" s="817" t="s">
        <v>178</v>
      </c>
      <c r="DM127" s="817"/>
      <c r="DN127" s="817"/>
      <c r="DO127" s="817"/>
      <c r="DP127" s="817"/>
      <c r="DQ127" s="817" t="s">
        <v>178</v>
      </c>
      <c r="DR127" s="817"/>
      <c r="DS127" s="817"/>
      <c r="DT127" s="817"/>
      <c r="DU127" s="817"/>
      <c r="DV127" s="794" t="s">
        <v>178</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18603</v>
      </c>
      <c r="AB128" s="801"/>
      <c r="AC128" s="801"/>
      <c r="AD128" s="801"/>
      <c r="AE128" s="802"/>
      <c r="AF128" s="803">
        <v>12637</v>
      </c>
      <c r="AG128" s="801"/>
      <c r="AH128" s="801"/>
      <c r="AI128" s="801"/>
      <c r="AJ128" s="802"/>
      <c r="AK128" s="803">
        <v>12481</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441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12254</v>
      </c>
      <c r="DH128" s="791"/>
      <c r="DI128" s="791"/>
      <c r="DJ128" s="791"/>
      <c r="DK128" s="791"/>
      <c r="DL128" s="791">
        <v>1645</v>
      </c>
      <c r="DM128" s="791"/>
      <c r="DN128" s="791"/>
      <c r="DO128" s="791"/>
      <c r="DP128" s="791"/>
      <c r="DQ128" s="791">
        <v>1526</v>
      </c>
      <c r="DR128" s="791"/>
      <c r="DS128" s="791"/>
      <c r="DT128" s="791"/>
      <c r="DU128" s="791"/>
      <c r="DV128" s="792">
        <v>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3071414</v>
      </c>
      <c r="AB129" s="780"/>
      <c r="AC129" s="780"/>
      <c r="AD129" s="780"/>
      <c r="AE129" s="781"/>
      <c r="AF129" s="782">
        <v>3287042</v>
      </c>
      <c r="AG129" s="780"/>
      <c r="AH129" s="780"/>
      <c r="AI129" s="780"/>
      <c r="AJ129" s="781"/>
      <c r="AK129" s="782">
        <v>3218286</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431005</v>
      </c>
      <c r="AB130" s="780"/>
      <c r="AC130" s="780"/>
      <c r="AD130" s="780"/>
      <c r="AE130" s="781"/>
      <c r="AF130" s="782">
        <v>409999</v>
      </c>
      <c r="AG130" s="780"/>
      <c r="AH130" s="780"/>
      <c r="AI130" s="780"/>
      <c r="AJ130" s="781"/>
      <c r="AK130" s="782">
        <v>405089</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2640409</v>
      </c>
      <c r="AB131" s="764"/>
      <c r="AC131" s="764"/>
      <c r="AD131" s="764"/>
      <c r="AE131" s="765"/>
      <c r="AF131" s="766">
        <v>2877043</v>
      </c>
      <c r="AG131" s="764"/>
      <c r="AH131" s="764"/>
      <c r="AI131" s="764"/>
      <c r="AJ131" s="765"/>
      <c r="AK131" s="766">
        <v>2813197</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37.1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9.5087541360000003</v>
      </c>
      <c r="AB132" s="745"/>
      <c r="AC132" s="745"/>
      <c r="AD132" s="745"/>
      <c r="AE132" s="746"/>
      <c r="AF132" s="747">
        <v>9.0314604270000007</v>
      </c>
      <c r="AG132" s="745"/>
      <c r="AH132" s="745"/>
      <c r="AI132" s="745"/>
      <c r="AJ132" s="746"/>
      <c r="AK132" s="747">
        <v>8.0289435830000002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10.4</v>
      </c>
      <c r="AB133" s="724"/>
      <c r="AC133" s="724"/>
      <c r="AD133" s="724"/>
      <c r="AE133" s="725"/>
      <c r="AF133" s="723">
        <v>9.5</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zwL+bFrE16+LRZaq3nqMI0K9kO4cdPE7fgf+KyptpTWNs8ke1wNJwPN3iyd0Z5aMCA4SHoWY+WN0p7VC+Aolw==" saltValue="m/eXieLOweMaofTkRqvP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1zoP2OyU/yXt+wQFjIwKZvdfvzhSMmvK/efvnnY3mpBrKwnpBCbAs1z/Wi0kWkzDEfP6aa14wqZBoWeCVBM8Q==" saltValue="GxwoQ38J1V5EuVvvRlBt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QB4FZoGznnoUBGittqnT4k5lBvM/zxHfIZfeGmA57GcKPOdwIwY6UF9WFfSrlhCokKyA+JIPSNBjpTNHzRlQ==" saltValue="LWTwxL8XE1vtIHqdnemEd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4" sqref="A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513</v>
      </c>
      <c r="AL9" s="1134"/>
      <c r="AM9" s="1134"/>
      <c r="AN9" s="1135"/>
      <c r="AO9" s="281">
        <v>762852</v>
      </c>
      <c r="AP9" s="281">
        <v>100960</v>
      </c>
      <c r="AQ9" s="282">
        <v>166998</v>
      </c>
      <c r="AR9" s="283">
        <v>-39.5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514</v>
      </c>
      <c r="AL10" s="1134"/>
      <c r="AM10" s="1134"/>
      <c r="AN10" s="1135"/>
      <c r="AO10" s="284">
        <v>61552</v>
      </c>
      <c r="AP10" s="284">
        <v>8146</v>
      </c>
      <c r="AQ10" s="285">
        <v>26170</v>
      </c>
      <c r="AR10" s="286">
        <v>-68.900000000000006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515</v>
      </c>
      <c r="AL11" s="1134"/>
      <c r="AM11" s="1134"/>
      <c r="AN11" s="1135"/>
      <c r="AO11" s="284">
        <v>35175</v>
      </c>
      <c r="AP11" s="284">
        <v>4655</v>
      </c>
      <c r="AQ11" s="285">
        <v>5047</v>
      </c>
      <c r="AR11" s="286">
        <v>-7.8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516</v>
      </c>
      <c r="AL12" s="1134"/>
      <c r="AM12" s="1134"/>
      <c r="AN12" s="1135"/>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518</v>
      </c>
      <c r="AL13" s="1134"/>
      <c r="AM13" s="1134"/>
      <c r="AN13" s="1135"/>
      <c r="AO13" s="284">
        <v>36162</v>
      </c>
      <c r="AP13" s="284">
        <v>4786</v>
      </c>
      <c r="AQ13" s="285">
        <v>6466</v>
      </c>
      <c r="AR13" s="286">
        <v>-26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519</v>
      </c>
      <c r="AL14" s="1134"/>
      <c r="AM14" s="1134"/>
      <c r="AN14" s="1135"/>
      <c r="AO14" s="284">
        <v>42163</v>
      </c>
      <c r="AP14" s="284">
        <v>5580</v>
      </c>
      <c r="AQ14" s="285">
        <v>3589</v>
      </c>
      <c r="AR14" s="286">
        <v>55.5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520</v>
      </c>
      <c r="AL15" s="1137"/>
      <c r="AM15" s="1137"/>
      <c r="AN15" s="1138"/>
      <c r="AO15" s="284">
        <v>-48340</v>
      </c>
      <c r="AP15" s="284">
        <v>-6398</v>
      </c>
      <c r="AQ15" s="285">
        <v>-12920</v>
      </c>
      <c r="AR15" s="286">
        <v>-50.5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191</v>
      </c>
      <c r="AL16" s="1137"/>
      <c r="AM16" s="1137"/>
      <c r="AN16" s="1138"/>
      <c r="AO16" s="284">
        <v>889564</v>
      </c>
      <c r="AP16" s="284">
        <v>117729</v>
      </c>
      <c r="AQ16" s="285">
        <v>195349</v>
      </c>
      <c r="AR16" s="286">
        <v>-39.700000000000003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525</v>
      </c>
      <c r="AL21" s="1140"/>
      <c r="AM21" s="1140"/>
      <c r="AN21" s="1141"/>
      <c r="AO21" s="297">
        <v>9.66</v>
      </c>
      <c r="AP21" s="298">
        <v>16.600000000000001</v>
      </c>
      <c r="AQ21" s="299">
        <v>-6.94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526</v>
      </c>
      <c r="AL22" s="1140"/>
      <c r="AM22" s="1140"/>
      <c r="AN22" s="1141"/>
      <c r="AO22" s="302">
        <v>96.1</v>
      </c>
      <c r="AP22" s="303">
        <v>95.6</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527</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530</v>
      </c>
      <c r="AL32" s="1124"/>
      <c r="AM32" s="1124"/>
      <c r="AN32" s="1125"/>
      <c r="AO32" s="312">
        <v>487833</v>
      </c>
      <c r="AP32" s="312">
        <v>64562</v>
      </c>
      <c r="AQ32" s="313">
        <v>125145</v>
      </c>
      <c r="AR32" s="314">
        <v>-48.4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531</v>
      </c>
      <c r="AL33" s="1124"/>
      <c r="AM33" s="1124"/>
      <c r="AN33" s="1125"/>
      <c r="AO33" s="312" t="s">
        <v>517</v>
      </c>
      <c r="AP33" s="312" t="s">
        <v>517</v>
      </c>
      <c r="AQ33" s="313">
        <v>142</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532</v>
      </c>
      <c r="AL34" s="1124"/>
      <c r="AM34" s="1124"/>
      <c r="AN34" s="1125"/>
      <c r="AO34" s="312" t="s">
        <v>517</v>
      </c>
      <c r="AP34" s="312" t="s">
        <v>517</v>
      </c>
      <c r="AQ34" s="313">
        <v>186</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533</v>
      </c>
      <c r="AL35" s="1124"/>
      <c r="AM35" s="1124"/>
      <c r="AN35" s="1125"/>
      <c r="AO35" s="312">
        <v>155318</v>
      </c>
      <c r="AP35" s="312">
        <v>20556</v>
      </c>
      <c r="AQ35" s="313">
        <v>24116</v>
      </c>
      <c r="AR35" s="314">
        <v>-14.8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534</v>
      </c>
      <c r="AL36" s="1124"/>
      <c r="AM36" s="1124"/>
      <c r="AN36" s="1125"/>
      <c r="AO36" s="312" t="s">
        <v>517</v>
      </c>
      <c r="AP36" s="312" t="s">
        <v>517</v>
      </c>
      <c r="AQ36" s="313">
        <v>3945</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535</v>
      </c>
      <c r="AL37" s="1124"/>
      <c r="AM37" s="1124"/>
      <c r="AN37" s="1125"/>
      <c r="AO37" s="312">
        <v>3</v>
      </c>
      <c r="AP37" s="312">
        <v>0</v>
      </c>
      <c r="AQ37" s="313">
        <v>817</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536</v>
      </c>
      <c r="AL38" s="1127"/>
      <c r="AM38" s="1127"/>
      <c r="AN38" s="1128"/>
      <c r="AO38" s="315">
        <v>286</v>
      </c>
      <c r="AP38" s="315">
        <v>38</v>
      </c>
      <c r="AQ38" s="316">
        <v>16</v>
      </c>
      <c r="AR38" s="304">
        <v>137.5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537</v>
      </c>
      <c r="AL39" s="1127"/>
      <c r="AM39" s="1127"/>
      <c r="AN39" s="1128"/>
      <c r="AO39" s="312">
        <v>-12481</v>
      </c>
      <c r="AP39" s="312">
        <v>-1652</v>
      </c>
      <c r="AQ39" s="313">
        <v>-6780</v>
      </c>
      <c r="AR39" s="314">
        <v>-75.599999999999994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538</v>
      </c>
      <c r="AL40" s="1124"/>
      <c r="AM40" s="1124"/>
      <c r="AN40" s="1125"/>
      <c r="AO40" s="312">
        <v>-405089</v>
      </c>
      <c r="AP40" s="312">
        <v>-53612</v>
      </c>
      <c r="AQ40" s="313">
        <v>-98746</v>
      </c>
      <c r="AR40" s="314">
        <v>-45.7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304</v>
      </c>
      <c r="AL41" s="1130"/>
      <c r="AM41" s="1130"/>
      <c r="AN41" s="1131"/>
      <c r="AO41" s="312">
        <v>225870</v>
      </c>
      <c r="AP41" s="312">
        <v>29893</v>
      </c>
      <c r="AQ41" s="313">
        <v>48842</v>
      </c>
      <c r="AR41" s="314">
        <v>-38.799999999999997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508</v>
      </c>
      <c r="AN49" s="1118" t="s">
        <v>542</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555335</v>
      </c>
      <c r="AN51" s="334">
        <v>69565</v>
      </c>
      <c r="AO51" s="335">
        <v>-33.299999999999997</v>
      </c>
      <c r="AP51" s="336">
        <v>114790</v>
      </c>
      <c r="AQ51" s="337">
        <v>-6.6</v>
      </c>
      <c r="AR51" s="338">
        <v>-26.7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276973</v>
      </c>
      <c r="AN52" s="342">
        <v>34695</v>
      </c>
      <c r="AO52" s="343">
        <v>-48.3</v>
      </c>
      <c r="AP52" s="344">
        <v>55601</v>
      </c>
      <c r="AQ52" s="345">
        <v>-15.5</v>
      </c>
      <c r="AR52" s="346">
        <v>-32.799999999999997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431647</v>
      </c>
      <c r="AN53" s="334">
        <v>54987</v>
      </c>
      <c r="AO53" s="335">
        <v>-21</v>
      </c>
      <c r="AP53" s="336">
        <v>126262</v>
      </c>
      <c r="AQ53" s="337">
        <v>10</v>
      </c>
      <c r="AR53" s="338">
        <v>-31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273840</v>
      </c>
      <c r="AN54" s="342">
        <v>34884</v>
      </c>
      <c r="AO54" s="343">
        <v>0.5</v>
      </c>
      <c r="AP54" s="344">
        <v>56769</v>
      </c>
      <c r="AQ54" s="345">
        <v>2.1</v>
      </c>
      <c r="AR54" s="346">
        <v>-1.6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516618</v>
      </c>
      <c r="AN55" s="334">
        <v>66816</v>
      </c>
      <c r="AO55" s="335">
        <v>21.5</v>
      </c>
      <c r="AP55" s="336">
        <v>126525</v>
      </c>
      <c r="AQ55" s="337">
        <v>0.2</v>
      </c>
      <c r="AR55" s="338">
        <v>21.3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458927</v>
      </c>
      <c r="AN56" s="342">
        <v>59354</v>
      </c>
      <c r="AO56" s="343">
        <v>70.099999999999994</v>
      </c>
      <c r="AP56" s="344">
        <v>67052</v>
      </c>
      <c r="AQ56" s="345">
        <v>18.100000000000001</v>
      </c>
      <c r="AR56" s="346">
        <v>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855867</v>
      </c>
      <c r="AN57" s="334">
        <v>111863</v>
      </c>
      <c r="AO57" s="335">
        <v>67.400000000000006</v>
      </c>
      <c r="AP57" s="336">
        <v>196914</v>
      </c>
      <c r="AQ57" s="337">
        <v>55.6</v>
      </c>
      <c r="AR57" s="338">
        <v>11.8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579275</v>
      </c>
      <c r="AN58" s="342">
        <v>75712</v>
      </c>
      <c r="AO58" s="343">
        <v>27.6</v>
      </c>
      <c r="AP58" s="344">
        <v>98966</v>
      </c>
      <c r="AQ58" s="345">
        <v>47.6</v>
      </c>
      <c r="AR58" s="346">
        <v>-20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744280</v>
      </c>
      <c r="AN59" s="334">
        <v>98502</v>
      </c>
      <c r="AO59" s="335">
        <v>-11.9</v>
      </c>
      <c r="AP59" s="336">
        <v>204757</v>
      </c>
      <c r="AQ59" s="337">
        <v>4</v>
      </c>
      <c r="AR59" s="338">
        <v>-15.9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610227</v>
      </c>
      <c r="AN60" s="342">
        <v>80761</v>
      </c>
      <c r="AO60" s="343">
        <v>6.7</v>
      </c>
      <c r="AP60" s="344">
        <v>106071</v>
      </c>
      <c r="AQ60" s="345">
        <v>7.2</v>
      </c>
      <c r="AR60" s="346">
        <v>-0.5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620749</v>
      </c>
      <c r="AN61" s="349">
        <v>80347</v>
      </c>
      <c r="AO61" s="350">
        <v>4.5</v>
      </c>
      <c r="AP61" s="351">
        <v>153850</v>
      </c>
      <c r="AQ61" s="352">
        <v>12.6</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439848</v>
      </c>
      <c r="AN62" s="342">
        <v>57081</v>
      </c>
      <c r="AO62" s="343">
        <v>11.3</v>
      </c>
      <c r="AP62" s="344">
        <v>76892</v>
      </c>
      <c r="AQ62" s="345">
        <v>11.9</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OFtinzJw2/9Cyo7gIxaB/dqjgF9fuP6jx0PlhA64EIx7vL4XMj26ggD6wCQdpwzB4KOOgfDLntavBsXmJrm2g==" saltValue="GAqRk5LrQRVeEskb/IuZ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NkQ8z+E5dZf0X0o6UDh3P2ypE1cyMC8Bn1GlGJVsXrCLFswzcF4znxaBKoNkYGEGrp3VymBRBhZjJUwfXigUrg==" saltValue="dvN+/ETjUFuZ2genlO8h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ZQWZDxWu+z9KgCeC0o6sqKgYSyWNFdgLo0R++m2jy76Frcbc0D5ORH28GVGsd5mWzffHfNPBXStsTc7hfdI7IA==" saltValue="VI8ABfePYvoNzaWHo8AD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2" t="s">
        <v>3</v>
      </c>
      <c r="D47" s="1142"/>
      <c r="E47" s="1143"/>
      <c r="F47" s="11">
        <v>15.79</v>
      </c>
      <c r="G47" s="12">
        <v>15.74</v>
      </c>
      <c r="H47" s="12">
        <v>15.16</v>
      </c>
      <c r="I47" s="12">
        <v>14.2</v>
      </c>
      <c r="J47" s="13">
        <v>14.53</v>
      </c>
    </row>
    <row r="48" spans="2:10" ht="57.75" customHeight="1" x14ac:dyDescent="0.15">
      <c r="B48" s="14"/>
      <c r="C48" s="1144" t="s">
        <v>4</v>
      </c>
      <c r="D48" s="1144"/>
      <c r="E48" s="1145"/>
      <c r="F48" s="15">
        <v>3.63</v>
      </c>
      <c r="G48" s="16">
        <v>4.57</v>
      </c>
      <c r="H48" s="16">
        <v>4.7</v>
      </c>
      <c r="I48" s="16">
        <v>4</v>
      </c>
      <c r="J48" s="17">
        <v>6.64</v>
      </c>
    </row>
    <row r="49" spans="2:10" ht="57.75" customHeight="1" thickBot="1" x14ac:dyDescent="0.2">
      <c r="B49" s="18"/>
      <c r="C49" s="1146" t="s">
        <v>5</v>
      </c>
      <c r="D49" s="1146"/>
      <c r="E49" s="1147"/>
      <c r="F49" s="19">
        <v>0.71</v>
      </c>
      <c r="G49" s="20">
        <v>1.1200000000000001</v>
      </c>
      <c r="H49" s="20">
        <v>0.34</v>
      </c>
      <c r="I49" s="20" t="s">
        <v>563</v>
      </c>
      <c r="J49" s="21">
        <v>2.58</v>
      </c>
    </row>
    <row r="50" spans="2:10" x14ac:dyDescent="0.15"/>
  </sheetData>
  <sheetProtection algorithmName="SHA-512" hashValue="TNxrR42RCaJrxEa90tnlY+ddJ0h/smtyzKzKVWZwhOZpwvTORMRkd52+zMjaylXHvK4va6052784t/u6u2JuDg==" saltValue="nXnYE1U5OVQUdQ1DmP1s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2024-03-19T02:08:28Z</cp:lastPrinted>
  <dcterms:created xsi:type="dcterms:W3CDTF">2024-02-05T03:36:06Z</dcterms:created>
  <dcterms:modified xsi:type="dcterms:W3CDTF">2024-03-22T06:29:26Z</dcterms:modified>
  <cp:category/>
</cp:coreProperties>
</file>