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6_最終版\14 長与町\"/>
    </mc:Choice>
  </mc:AlternateContent>
  <xr:revisionPtr revIDLastSave="0" documentId="13_ncr:1_{9FD5A062-3A7D-4D75-BD69-31562EAAB457}" xr6:coauthVersionLast="47" xr6:coauthVersionMax="47" xr10:uidLastSave="{00000000-0000-0000-0000-000000000000}"/>
  <bookViews>
    <workbookView xWindow="-120" yWindow="-16320" windowWidth="29040" windowHeight="15840" tabRatio="85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69" i="12" l="1"/>
  <c r="AA70" i="12"/>
  <c r="AA71" i="12"/>
  <c r="AA72" i="12"/>
  <c r="AA73" i="12"/>
  <c r="AA74" i="12"/>
  <c r="AA75" i="12"/>
  <c r="AA76" i="12"/>
  <c r="AA68" i="12"/>
  <c r="AA7" i="12" l="1"/>
  <c r="AA30" i="12"/>
  <c r="AA31" i="12"/>
  <c r="AA32" i="12"/>
  <c r="AA33" i="12"/>
  <c r="AA34" i="12"/>
  <c r="AA29" i="12"/>
  <c r="AA28" i="12"/>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O34" i="10"/>
  <c r="CO35" i="10" s="1"/>
  <c r="BW34" i="10"/>
  <c r="BW35" i="10" s="1"/>
  <c r="BW36" i="10" s="1"/>
  <c r="BW37" i="10" s="1"/>
  <c r="BW38" i="10" s="1"/>
  <c r="BW39" i="10" s="1"/>
  <c r="BW40" i="10" s="1"/>
  <c r="BW41" i="10" s="1"/>
  <c r="BW42" i="10" s="1"/>
  <c r="C34" i="10"/>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<sst xmlns="http://schemas.openxmlformats.org/spreadsheetml/2006/main" count="1096" uniqueCount="608">
  <si>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</si>
  <si>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</si>
  <si>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</si>
  <si>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</si>
  <si>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</si>
  <si>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</si>
  <si>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</si>
  <si>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</si>
  <si>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</si>
  <si>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</si>
  <si>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</si>
  <si>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</si>
  <si>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</si>
  <si>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</si>
  <si>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</si>
  <si>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</si>
  <si>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</si>
  <si>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</si>
  <si>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</si>
  <si>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</si>
  <si>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</si>
  <si>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</si>
  <si>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</si>
  <si>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</si>
  <si>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</si>
  <si>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</si>
  <si>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</si>
  <si>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</si>
  <si>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</si>
  <si>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</si>
  <si>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</si>
  <si>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</si>
  <si>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</si>
  <si>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</si>
  <si>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</si>
  <si>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</si>
  <si>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</si>
  <si>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</si>
  <si>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</si>
  <si>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</si>
  <si>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</si>
  <si>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</si>
  <si>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</si>
  <si>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</si>
  <si>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</si>
  <si>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</si>
  <si>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</si>
  <si>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</si>
  <si>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</si>
  <si>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</si>
  <si>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</si>
  <si>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</si>
  <si>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</si>
  <si>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</si>
  <si>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</si>
  <si>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</si>
  <si>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</si>
  <si>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</si>
  <si>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</si>
  <si>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</si>
  <si>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</si>
  <si>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</si>
  <si>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</si>
  <si>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</si>
  <si>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</si>
  <si>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</si>
  <si>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</si>
  <si>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</si>
  <si>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</si>
  <si>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</si>
  <si>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</si>
  <si>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</si>
  <si>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</si>
  <si>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</si>
  <si>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</si>
  <si>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</si>
  <si>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</si>
  <si>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</si>
  <si>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</si>
  <si>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</si>
  <si>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</si>
  <si>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</si>
  <si>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</si>
  <si>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</si>
  <si>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</si>
  <si>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</si>
  <si>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</si>
  <si>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</si>
  <si>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</si>
  <si>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</si>
  <si>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</si>
  <si>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</si>
  <si>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</si>
  <si>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</si>
  <si>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</si>
  <si>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</si>
  <si>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</si>
  <si>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</si>
  <si>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</si>
  <si>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</si>
  <si>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</si>
  <si>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</si>
  <si>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</si>
  <si>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</si>
  <si>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</si>
  <si>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</si>
  <si>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</si>
  <si>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</si>
  <si>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</si>
  <si>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</si>
  <si>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</si>
  <si>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</si>
  <si>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</si>
  <si>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</si>
  <si>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</si>
  <si>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</si>
  <si>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</si>
  <si>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</si>
  <si>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</si>
  <si>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</si>
  <si>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</si>
  <si>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</si>
  <si>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</si>
  <si>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</si>
  <si>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</si>
  <si>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</si>
  <si>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</si>
  <si>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</si>
  <si>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</si>
  <si>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</si>
  <si>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</si>
  <si>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</si>
  <si>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</si>
  <si>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</si>
  <si>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</si>
  <si>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</si>
  <si>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</si>
  <si>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</si>
  <si>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</si>
  <si>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</si>
  <si>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</si>
  <si>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</si>
  <si>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</si>
  <si>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</si>
  <si>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</si>
  <si>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</si>
  <si>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</si>
  <si>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</si>
  <si>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</si>
  <si>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</si>
  <si>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</si>
  <si>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</si>
  <si>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</si>
  <si>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</si>
  <si>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</si>
  <si>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</si>
  <si>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</si>
  <si>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</si>
  <si>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</si>
  <si>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</si>
  <si>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</si>
  <si>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</si>
  <si>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</si>
  <si>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</si>
  <si>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</si>
  <si>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</si>
  <si>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</si>
  <si>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</si>
  <si>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</si>
  <si>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</si>
  <si>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</si>
  <si>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</si>
  <si>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</si>
  <si>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</si>
  <si>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</si>
  <si>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</si>
  <si>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</si>
  <si>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</si>
  <si>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</si>
  <si>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</si>
  <si>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</si>
  <si>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</si>
  <si>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</si>
  <si>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</si>
  <si>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</si>
  <si>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</si>
  <si>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</si>
  <si>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</si>
  <si>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</si>
  <si>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</si>
  <si>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</si>
  <si>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</si>
  <si>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</si>
  <si>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</si>
  <si>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</si>
  <si>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</si>
  <si>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</si>
  <si>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</si>
  <si>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</si>
  <si>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</si>
  <si>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</si>
  <si>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</si>
  <si>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</si>
  <si>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</si>
  <si>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</si>
  <si>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</si>
  <si>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</si>
  <si>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</si>
  <si>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</si>
  <si>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</si>
  <si>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</si>
  <si>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長崎県長与町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</si>
  <si>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</si>
  <si>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</si>
  <si>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</si>
  <si>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</si>
  <si>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</si>
  <si>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</si>
  <si>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</si>
  <si>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</si>
  <si>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</si>
  <si>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</si>
  <si>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</si>
  <si>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</si>
  <si>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</si>
  <si>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</si>
  <si>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</si>
  <si>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</si>
  <si>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</si>
  <si>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</si>
  <si>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</si>
  <si>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</si>
  <si>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</si>
  <si>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</si>
  <si>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</si>
  <si>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</si>
  <si>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</si>
  <si>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</si>
  <si>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</si>
  <si>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</si>
  <si>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</si>
  <si>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</si>
  <si>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</si>
  <si>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</si>
  <si>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</si>
  <si>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</si>
  <si>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</si>
  <si>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</si>
  <si>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</si>
  <si>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</si>
  <si>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</si>
  <si>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</si>
  <si>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</si>
  <si>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</si>
  <si>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</si>
  <si>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</si>
  <si>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</si>
  <si>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</si>
  <si>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</si>
  <si>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</si>
  <si>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</si>
  <si>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</si>
  <si>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</si>
  <si>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</si>
  <si>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</si>
  <si>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</si>
  <si>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</si>
  <si>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</si>
  <si>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</si>
  <si>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</si>
  <si>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</si>
  <si>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</si>
  <si>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</si>
  <si>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</si>
  <si>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</si>
  <si>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</si>
  <si>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</si>
  <si>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</si>
  <si>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</si>
  <si>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</si>
  <si>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</si>
  <si>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</si>
  <si>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</si>
  <si>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</si>
  <si>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</si>
  <si>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</si>
  <si>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</si>
  <si>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</si>
  <si>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</si>
  <si>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</si>
  <si>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</si>
  <si>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</si>
  <si>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</si>
  <si>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</si>
  <si>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</si>
  <si>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</si>
  <si>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</si>
  <si>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</si>
  <si>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</si>
  <si>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</si>
  <si>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</si>
  <si>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</si>
  <si>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</si>
  <si>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</si>
  <si>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</si>
  <si>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</si>
  <si>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</si>
  <si>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</si>
  <si>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</si>
  <si>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</si>
  <si>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</si>
  <si>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</si>
  <si>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</si>
  <si>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</si>
  <si>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</si>
  <si>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</si>
  <si>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</si>
  <si>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</si>
  <si>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</si>
  <si>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</si>
  <si>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</si>
  <si>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</si>
  <si>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</si>
  <si>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</si>
  <si>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</si>
  <si>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</si>
  <si>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</si>
  <si>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</si>
  <si>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</si>
  <si>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</si>
  <si>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</si>
  <si>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</si>
  <si>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</si>
  <si>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</si>
  <si>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</si>
  <si>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</si>
  <si>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</si>
  <si>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</si>
  <si>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</si>
  <si>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</si>
  <si>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</si>
  <si>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</si>
  <si>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</si>
  <si>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</si>
  <si>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</si>
  <si>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</si>
  <si>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</si>
  <si>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</si>
  <si>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</si>
  <si>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</si>
  <si>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</si>
  <si>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</si>
  <si>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</si>
  <si>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</si>
  <si>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</si>
  <si>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</si>
  <si>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</si>
  <si>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</si>
  <si>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</si>
  <si>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</si>
  <si>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</si>
  <si>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</si>
  <si>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</si>
  <si>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長崎県長与町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</si>
  <si>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</si>
  <si>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</si>
  <si>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</si>
  <si>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</si>
  <si>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</si>
  <si>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</si>
  <si>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</si>
  <si>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</si>
  <si>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</si>
  <si>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</si>
  <si>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</si>
  <si>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</si>
  <si>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</si>
  <si>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</si>
  <si>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</si>
  <si>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</si>
  <si>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</si>
  <si>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</si>
  <si>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</si>
  <si>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</si>
  <si>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</si>
  <si>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</si>
  <si>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</si>
  <si>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</si>
  <si>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</si>
  <si>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</si>
  <si>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</si>
  <si>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</si>
  <si>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</si>
  <si>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</si>
  <si>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</si>
  <si>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</si>
  <si>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</si>
  <si>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</si>
  <si>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</si>
  <si>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</si>
  <si>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</si>
  <si>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</si>
  <si>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</si>
  <si>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</si>
  <si>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</si>
  <si>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長崎都市計画事業長与町土地区画整理事業特別会計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</si>
  <si>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</si>
  <si>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</si>
  <si>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</si>
  <si>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</si>
  <si>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</si>
  <si>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</si>
  <si>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</si>
  <si>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</si>
  <si>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</si>
  <si>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</si>
  <si>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</si>
  <si>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</si>
  <si>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</si>
  <si>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</si>
  <si>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</si>
  <si>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</si>
  <si>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</si>
  <si>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</si>
  <si>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</si>
  <si>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</si>
  <si>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</si>
  <si>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</si>
  <si>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</si>
  <si>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</si>
  <si>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</si>
  <si>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</si>
  <si>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</si>
  <si>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</si>
  <si>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</si>
  <si>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</si>
  <si>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</si>
  <si>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</si>
  <si>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</si>
  <si>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</si>
  <si>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</si>
  <si>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</si>
  <si>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</si>
  <si>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</si>
  <si>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</si>
  <si>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</si>
  <si>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</si>
  <si>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</si>
  <si>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</si>
  <si>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</si>
  <si>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</si>
  <si>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</si>
  <si>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</si>
  <si>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</si>
  <si>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</si>
  <si>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</si>
  <si>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</si>
  <si>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</si>
  <si>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</si>
  <si>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</si>
  <si>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</si>
  <si>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</si>
  <si>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</si>
  <si>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</si>
  <si>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</si>
  <si>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</si>
  <si>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</si>
  <si>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</si>
  <si>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</si>
  <si>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</si>
  <si>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</si>
  <si>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</si>
  <si>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</si>
  <si>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</si>
  <si>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</si>
  <si>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</si>
  <si>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</si>
  <si>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</si>
  <si>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</si>
  <si>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</si>
  <si>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</si>
  <si>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</si>
  <si>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</si>
  <si>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</si>
  <si>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</si>
  <si>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</si>
  <si>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</si>
  <si>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</si>
  <si>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</si>
  <si>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</si>
  <si>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</si>
  <si>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</si>
  <si>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</si>
  <si>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</si>
  <si>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</si>
  <si>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</si>
  <si>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</si>
  <si>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</si>
  <si>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</si>
  <si>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</si>
  <si>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</si>
  <si>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</si>
  <si>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</si>
  <si>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</si>
  <si>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</si>
  <si>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</si>
  <si>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</si>
  <si>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</si>
  <si>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</si>
  <si>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</si>
  <si>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</si>
  <si>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</si>
  <si>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</si>
  <si>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</si>
  <si>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</si>
  <si>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</si>
  <si>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</si>
  <si>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</si>
  <si>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</si>
  <si>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</si>
  <si>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</si>
  <si>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</si>
  <si>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</si>
  <si>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</si>
  <si>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</si>
  <si>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</si>
  <si>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</si>
  <si>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</si>
  <si>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</si>
  <si>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</si>
  <si>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</si>
  <si>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</si>
  <si>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</si>
  <si>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</si>
  <si>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</si>
  <si>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</si>
  <si>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</si>
  <si>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</si>
  <si>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</si>
  <si>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</si>
  <si>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</si>
  <si>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</si>
  <si>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</si>
  <si>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</si>
  <si>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</si>
  <si>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</si>
  <si>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</si>
  <si>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</si>
  <si>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</si>
  <si>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</si>
  <si>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</si>
  <si>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</si>
  <si>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</si>
  <si>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</si>
  <si>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</si>
  <si>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</si>
  <si>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</si>
  <si>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</si>
  <si>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</si>
  <si>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</si>
  <si>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</si>
  <si>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</si>
  <si>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</si>
  <si>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</si>
  <si>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</si>
  <si>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</si>
  <si>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</si>
  <si>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</si>
  <si>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4.93</t>
  </si>
  <si>
    <t>▲ 7.82</t>
  </si>
  <si>
    <t>▲ 3.08</t>
  </si>
  <si>
    <t>▲ 4.14</t>
  </si>
  <si>
    <t>▲ 3.70</t>
  </si>
  <si>
    <t>下水道事業会計</t>
  </si>
  <si>
    <t>一般会計</t>
  </si>
  <si>
    <t>水道事業会計</t>
  </si>
  <si>
    <t>長崎都市計画事業長与町土地区画整理事業特別会計</t>
  </si>
  <si>
    <t>介護保険特別会計</t>
  </si>
  <si>
    <t>国民健康保険特別会計</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</si>
  <si>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</si>
  <si>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</si>
  <si>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</si>
  <si>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</si>
  <si>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</si>
  <si>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</si>
  <si>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</si>
  <si>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</si>
  <si>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</si>
  <si>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</si>
  <si>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教育振興基金</t>
    <rPh sb="0" eb="2">
      <t>キョウイク</t>
    </rPh>
    <rPh sb="2" eb="4">
      <t>シンコウ</t>
    </rPh>
    <rPh sb="4" eb="6">
      <t>キキン</t>
    </rPh>
    <phoneticPr fontId="19"/>
  </si>
  <si>
    <t>ふるさとづくり基金</t>
    <rPh sb="7" eb="9">
      <t>キキン</t>
    </rPh>
    <phoneticPr fontId="19"/>
  </si>
  <si>
    <t>地域福祉ボランティア基金</t>
    <rPh sb="0" eb="4">
      <t>チイキフクシ</t>
    </rPh>
    <rPh sb="10" eb="12">
      <t>キキン</t>
    </rPh>
    <phoneticPr fontId="19"/>
  </si>
  <si>
    <t>２１世紀ふれあい基金</t>
    <rPh sb="2" eb="4">
      <t>セイキ</t>
    </rPh>
    <rPh sb="8" eb="10">
      <t>キキン</t>
    </rPh>
    <phoneticPr fontId="19"/>
  </si>
  <si>
    <t>国際交流基金</t>
    <rPh sb="0" eb="2">
      <t>コクサイ</t>
    </rPh>
    <rPh sb="2" eb="4">
      <t>コウリュウ</t>
    </rPh>
    <rPh sb="4" eb="6">
      <t>キキン</t>
    </rPh>
    <phoneticPr fontId="19"/>
  </si>
  <si>
    <t>-</t>
    <phoneticPr fontId="2"/>
  </si>
  <si>
    <t>長与・時津環境施設組合（一般会計）</t>
    <rPh sb="0" eb="2">
      <t>ナガヨ</t>
    </rPh>
    <rPh sb="3" eb="5">
      <t>トギツ</t>
    </rPh>
    <rPh sb="5" eb="7">
      <t>カンキョウ</t>
    </rPh>
    <rPh sb="7" eb="9">
      <t>シセツ</t>
    </rPh>
    <rPh sb="9" eb="11">
      <t>クミアイ</t>
    </rPh>
    <rPh sb="12" eb="14">
      <t>イッパン</t>
    </rPh>
    <rPh sb="14" eb="16">
      <t>カイケイ</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</si>
  <si>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</si>
  <si>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</si>
  <si>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</si>
  <si>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</si>
  <si>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</si>
  <si>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rPh sb="0" eb="2">
      <t>ナガサキ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</si>
  <si>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</si>
  <si>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</si>
  <si>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</si>
  <si>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</si>
  <si>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〇</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</si>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</sst>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1068-4610-9C70-15D9B794D0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28420</c:v>
                </c:pt>
                <c:pt idx="1">
                  <c:v>34230</c:v>
                </c:pt>
                <c:pt idx="2">
                  <c:v>49956</c:v>
                </c:pt>
                <c:pt idx="3">
                  <c:v>58429</c:v>
                </c:pt>
                <c:pt idx="4">
                  <c:v>50127</c:v>
                </c:pt>
              </c:numCache>
            </c:numRef>
          </c:val>
          <c:smooth val="0"/>
          <c:extLst>
            <c:ext xmlns:c16="http://schemas.microsoft.com/office/drawing/2014/chart" uri="{C3380CC4-5D6E-409C-BE32-E72D297353CC}">
              <c16:uniqueId val="{00000001-1068-4610-9C70-15D9B794D0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9.98</c:v>
                </c:pt>
                <c:pt idx="1">
                  <c:v>9.1300000000000008</c:v>
                </c:pt>
                <c:pt idx="2">
                  <c:v>11.72</c:v>
                </c:pt>
                <c:pt idx="3">
                  <c:v>13.69</c:v>
                </c:pt>
                <c:pt idx="4">
                  <c:v>13.78</c:v>
                </c:pt>
              </c:numCache>
            </c:numRef>
          </c:val>
          <c:extLst>
            <c:ext xmlns:c16="http://schemas.microsoft.com/office/drawing/2014/chart" uri="{C3380CC4-5D6E-409C-BE32-E72D297353CC}">
              <c16:uniqueId val="{00000000-1721-47BA-821D-2D4A28DC13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22.43</c:v>
                </c:pt>
                <c:pt idx="1">
                  <c:v>20.54</c:v>
                </c:pt>
                <c:pt idx="2">
                  <c:v>18.73</c:v>
                </c:pt>
                <c:pt idx="3">
                  <c:v>17.52</c:v>
                </c:pt>
                <c:pt idx="4">
                  <c:v>21.78</c:v>
                </c:pt>
              </c:numCache>
            </c:numRef>
          </c:val>
          <c:extLst>
            <c:ext xmlns:c16="http://schemas.microsoft.com/office/drawing/2014/chart" uri="{C3380CC4-5D6E-409C-BE32-E72D297353CC}">
              <c16:uniqueId val="{00000001-1721-47BA-821D-2D4A28DC13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-4.93</c:v>
                </c:pt>
                <c:pt idx="1">
                  <c:v>-7.82</c:v>
                </c:pt>
                <c:pt idx="2">
                  <c:v>-3.08</c:v>
                </c:pt>
                <c:pt idx="3">
                  <c:v>-4.1399999999999997</c:v>
                </c:pt>
                <c:pt idx="4">
                  <c:v>-3.7</c:v>
                </c:pt>
              </c:numCache>
            </c:numRef>
          </c:val>
          <c:smooth val="0"/>
          <c:extLst>
            <c:ext xmlns:c16="http://schemas.microsoft.com/office/drawing/2014/chart" uri="{C3380CC4-5D6E-409C-BE32-E72D297353CC}">
              <c16:uniqueId val="{00000002-1721-47BA-821D-2D4A28DC13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8F-48D3-A0E9-80EF4DD47C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8F-48D3-A0E9-80EF4DD47CD0}"/>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8C8F-48D3-A0E9-80EF4DD47CD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8C8F-48D3-A0E9-80EF4DD47CD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1.78</c:v>
                </c:pt>
                <c:pt idx="2">
                  <c:v>#N/A</c:v>
                </c:pt>
                <c:pt idx="3">
                  <c:v>1.28</c:v>
                </c:pt>
                <c:pt idx="4">
                  <c:v>#N/A</c:v>
                </c:pt>
                <c:pt idx="5">
                  <c:v>1.35</c:v>
                </c:pt>
                <c:pt idx="6">
                  <c:v>#N/A</c:v>
                </c:pt>
                <c:pt idx="7">
                  <c:v>1.29</c:v>
                </c:pt>
                <c:pt idx="8">
                  <c:v>#N/A</c:v>
                </c:pt>
                <c:pt idx="9">
                  <c:v>1.3</c:v>
                </c:pt>
              </c:numCache>
            </c:numRef>
          </c:val>
          <c:extLst>
            <c:ext xmlns:c16="http://schemas.microsoft.com/office/drawing/2014/chart" uri="{C3380CC4-5D6E-409C-BE32-E72D297353CC}">
              <c16:uniqueId val="{00000004-8C8F-48D3-A0E9-80EF4DD47CD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5.37</c:v>
                </c:pt>
                <c:pt idx="2">
                  <c:v>#N/A</c:v>
                </c:pt>
                <c:pt idx="3">
                  <c:v>2.2799999999999998</c:v>
                </c:pt>
                <c:pt idx="4">
                  <c:v>#N/A</c:v>
                </c:pt>
                <c:pt idx="5">
                  <c:v>2.54</c:v>
                </c:pt>
                <c:pt idx="6">
                  <c:v>#N/A</c:v>
                </c:pt>
                <c:pt idx="7">
                  <c:v>3.04</c:v>
                </c:pt>
                <c:pt idx="8">
                  <c:v>#N/A</c:v>
                </c:pt>
                <c:pt idx="9">
                  <c:v>2.71</c:v>
                </c:pt>
              </c:numCache>
            </c:numRef>
          </c:val>
          <c:extLst>
            <c:ext xmlns:c16="http://schemas.microsoft.com/office/drawing/2014/chart" uri="{C3380CC4-5D6E-409C-BE32-E72D297353CC}">
              <c16:uniqueId val="{00000005-8C8F-48D3-A0E9-80EF4DD47CD0}"/>
            </c:ext>
          </c:extLst>
        </c:ser>
        <c:ser>
          <c:idx val="6"/>
          <c:order val="6"/>
          <c:tx>
            <c:strRef>
              <c:f>データシート!$A$33</c:f>
              <c:strCache>
                <c:ptCount val="1"/>
                <c:pt idx="0">
                  <c:v>長崎都市計画事業長与町土地区画整理事業特別会計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0.69</c:v>
                </c:pt>
                <c:pt idx="4">
                  <c:v>#N/A</c:v>
                </c:pt>
                <c:pt idx="5">
                  <c:v>0</c:v>
                </c:pt>
                <c:pt idx="6">
                  <c:v>#N/A</c:v>
                </c:pt>
                <c:pt idx="7">
                  <c:v>0</c:v>
                </c:pt>
                <c:pt idx="8">
                  <c:v>#N/A</c:v>
                </c:pt>
                <c:pt idx="9">
                  <c:v>9</c:v>
                </c:pt>
              </c:numCache>
            </c:numRef>
          </c:val>
          <c:extLst>
            <c:ext xmlns:c16="http://schemas.microsoft.com/office/drawing/2014/chart" uri="{C3380CC4-5D6E-409C-BE32-E72D297353CC}">
              <c16:uniqueId val="{00000006-8C8F-48D3-A0E9-80EF4DD47CD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3.71</c:v>
                </c:pt>
                <c:pt idx="2">
                  <c:v>#N/A</c:v>
                </c:pt>
                <c:pt idx="3">
                  <c:v>3.73</c:v>
                </c:pt>
                <c:pt idx="4">
                  <c:v>#N/A</c:v>
                </c:pt>
                <c:pt idx="5">
                  <c:v>6.3</c:v>
                </c:pt>
                <c:pt idx="6">
                  <c:v>#N/A</c:v>
                </c:pt>
                <c:pt idx="7">
                  <c:v>8.4600000000000009</c:v>
                </c:pt>
                <c:pt idx="8">
                  <c:v>#N/A</c:v>
                </c:pt>
                <c:pt idx="9">
                  <c:v>11.05</c:v>
                </c:pt>
              </c:numCache>
            </c:numRef>
          </c:val>
          <c:extLst>
            <c:ext xmlns:c16="http://schemas.microsoft.com/office/drawing/2014/chart" uri="{C3380CC4-5D6E-409C-BE32-E72D297353CC}">
              <c16:uniqueId val="{00000007-8C8F-48D3-A0E9-80EF4DD47C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9.9700000000000006</c:v>
                </c:pt>
                <c:pt idx="2">
                  <c:v>#N/A</c:v>
                </c:pt>
                <c:pt idx="3">
                  <c:v>9.1300000000000008</c:v>
                </c:pt>
                <c:pt idx="4">
                  <c:v>#N/A</c:v>
                </c:pt>
                <c:pt idx="5">
                  <c:v>11.72</c:v>
                </c:pt>
                <c:pt idx="6">
                  <c:v>#N/A</c:v>
                </c:pt>
                <c:pt idx="7">
                  <c:v>13.68</c:v>
                </c:pt>
                <c:pt idx="8">
                  <c:v>#N/A</c:v>
                </c:pt>
                <c:pt idx="9">
                  <c:v>13.77</c:v>
                </c:pt>
              </c:numCache>
            </c:numRef>
          </c:val>
          <c:extLst>
            <c:ext xmlns:c16="http://schemas.microsoft.com/office/drawing/2014/chart" uri="{C3380CC4-5D6E-409C-BE32-E72D297353CC}">
              <c16:uniqueId val="{00000008-8C8F-48D3-A0E9-80EF4DD47CD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22.13</c:v>
                </c:pt>
                <c:pt idx="2">
                  <c:v>#N/A</c:v>
                </c:pt>
                <c:pt idx="3">
                  <c:v>22.01</c:v>
                </c:pt>
                <c:pt idx="4">
                  <c:v>#N/A</c:v>
                </c:pt>
                <c:pt idx="5">
                  <c:v>23.2</c:v>
                </c:pt>
                <c:pt idx="6">
                  <c:v>#N/A</c:v>
                </c:pt>
                <c:pt idx="7">
                  <c:v>22.61</c:v>
                </c:pt>
                <c:pt idx="8">
                  <c:v>#N/A</c:v>
                </c:pt>
                <c:pt idx="9">
                  <c:v>23.69</c:v>
                </c:pt>
              </c:numCache>
            </c:numRef>
          </c:val>
          <c:extLst>
            <c:ext xmlns:c16="http://schemas.microsoft.com/office/drawing/2014/chart" uri="{C3380CC4-5D6E-409C-BE32-E72D297353CC}">
              <c16:uniqueId val="{00000009-8C8F-48D3-A0E9-80EF4DD47C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1217</c:v>
                </c:pt>
                <c:pt idx="5">
                  <c:v>1187</c:v>
                </c:pt>
                <c:pt idx="8">
                  <c:v>1200</c:v>
                </c:pt>
                <c:pt idx="11">
                  <c:v>1185</c:v>
                </c:pt>
                <c:pt idx="14">
                  <c:v>1139</c:v>
                </c:pt>
              </c:numCache>
            </c:numRef>
          </c:val>
          <c:extLst>
            <c:ext xmlns:c16="http://schemas.microsoft.com/office/drawing/2014/chart" uri="{C3380CC4-5D6E-409C-BE32-E72D297353CC}">
              <c16:uniqueId val="{00000000-5D94-4B12-AA0D-3A52D23471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94-4B12-AA0D-3A52D23471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108</c:v>
                </c:pt>
                <c:pt idx="3">
                  <c:v>104</c:v>
                </c:pt>
                <c:pt idx="6">
                  <c:v>114</c:v>
                </c:pt>
                <c:pt idx="9">
                  <c:v>254</c:v>
                </c:pt>
                <c:pt idx="12">
                  <c:v>29</c:v>
                </c:pt>
              </c:numCache>
            </c:numRef>
          </c:val>
          <c:extLst>
            <c:ext xmlns:c16="http://schemas.microsoft.com/office/drawing/2014/chart" uri="{C3380CC4-5D6E-409C-BE32-E72D297353CC}">
              <c16:uniqueId val="{00000002-5D94-4B12-AA0D-3A52D23471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99</c:v>
                </c:pt>
                <c:pt idx="3">
                  <c:v>99</c:v>
                </c:pt>
                <c:pt idx="6">
                  <c:v>104</c:v>
                </c:pt>
                <c:pt idx="9">
                  <c:v>101</c:v>
                </c:pt>
                <c:pt idx="12">
                  <c:v>105</c:v>
                </c:pt>
              </c:numCache>
            </c:numRef>
          </c:val>
          <c:extLst>
            <c:ext xmlns:c16="http://schemas.microsoft.com/office/drawing/2014/chart" uri="{C3380CC4-5D6E-409C-BE32-E72D297353CC}">
              <c16:uniqueId val="{00000003-5D94-4B12-AA0D-3A52D23471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141</c:v>
                </c:pt>
                <c:pt idx="3">
                  <c:v>120</c:v>
                </c:pt>
                <c:pt idx="6">
                  <c:v>97</c:v>
                </c:pt>
                <c:pt idx="9">
                  <c:v>77</c:v>
                </c:pt>
                <c:pt idx="12">
                  <c:v>59</c:v>
                </c:pt>
              </c:numCache>
            </c:numRef>
          </c:val>
          <c:extLst>
            <c:ext xmlns:c16="http://schemas.microsoft.com/office/drawing/2014/chart" uri="{C3380CC4-5D6E-409C-BE32-E72D297353CC}">
              <c16:uniqueId val="{00000004-5D94-4B12-AA0D-3A52D23471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94-4B12-AA0D-3A52D23471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94-4B12-AA0D-3A52D23471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1394</c:v>
                </c:pt>
                <c:pt idx="3">
                  <c:v>1364</c:v>
                </c:pt>
                <c:pt idx="6">
                  <c:v>1356</c:v>
                </c:pt>
                <c:pt idx="9">
                  <c:v>1356</c:v>
                </c:pt>
                <c:pt idx="12">
                  <c:v>1353</c:v>
                </c:pt>
              </c:numCache>
            </c:numRef>
          </c:val>
          <c:extLst>
            <c:ext xmlns:c16="http://schemas.microsoft.com/office/drawing/2014/chart" uri="{C3380CC4-5D6E-409C-BE32-E72D297353CC}">
              <c16:uniqueId val="{00000007-5D94-4B12-AA0D-3A52D23471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525</c:v>
                </c:pt>
                <c:pt idx="2">
                  <c:v>#N/A</c:v>
                </c:pt>
                <c:pt idx="3">
                  <c:v>#N/A</c:v>
                </c:pt>
                <c:pt idx="4">
                  <c:v>500</c:v>
                </c:pt>
                <c:pt idx="5">
                  <c:v>#N/A</c:v>
                </c:pt>
                <c:pt idx="6">
                  <c:v>#N/A</c:v>
                </c:pt>
                <c:pt idx="7">
                  <c:v>471</c:v>
                </c:pt>
                <c:pt idx="8">
                  <c:v>#N/A</c:v>
                </c:pt>
                <c:pt idx="9">
                  <c:v>#N/A</c:v>
                </c:pt>
                <c:pt idx="10">
                  <c:v>603</c:v>
                </c:pt>
                <c:pt idx="11">
                  <c:v>#N/A</c:v>
                </c:pt>
                <c:pt idx="12">
                  <c:v>#N/A</c:v>
                </c:pt>
                <c:pt idx="13">
                  <c:v>407</c:v>
                </c:pt>
                <c:pt idx="14">
                  <c:v>#N/A</c:v>
                </c:pt>
              </c:numCache>
            </c:numRef>
          </c:val>
          <c:smooth val="0"/>
          <c:extLst>
            <c:ext xmlns:c16="http://schemas.microsoft.com/office/drawing/2014/chart" uri="{C3380CC4-5D6E-409C-BE32-E72D297353CC}">
              <c16:uniqueId val="{00000008-5D94-4B12-AA0D-3A52D23471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11154</c:v>
                </c:pt>
                <c:pt idx="5">
                  <c:v>10823</c:v>
                </c:pt>
                <c:pt idx="8">
                  <c:v>10735</c:v>
                </c:pt>
                <c:pt idx="11">
                  <c:v>10557</c:v>
                </c:pt>
                <c:pt idx="14">
                  <c:v>9999</c:v>
                </c:pt>
              </c:numCache>
            </c:numRef>
          </c:val>
          <c:extLst>
            <c:ext xmlns:c16="http://schemas.microsoft.com/office/drawing/2014/chart" uri="{C3380CC4-5D6E-409C-BE32-E72D297353CC}">
              <c16:uniqueId val="{00000000-AFC4-476F-9E0A-898CF81516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1423</c:v>
                </c:pt>
                <c:pt idx="5">
                  <c:v>1281</c:v>
                </c:pt>
                <c:pt idx="8">
                  <c:v>1370</c:v>
                </c:pt>
                <c:pt idx="11">
                  <c:v>1266</c:v>
                </c:pt>
                <c:pt idx="14">
                  <c:v>1591</c:v>
                </c:pt>
              </c:numCache>
            </c:numRef>
          </c:val>
          <c:extLst>
            <c:ext xmlns:c16="http://schemas.microsoft.com/office/drawing/2014/chart" uri="{C3380CC4-5D6E-409C-BE32-E72D297353CC}">
              <c16:uniqueId val="{00000001-AFC4-476F-9E0A-898CF81516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3964</c:v>
                </c:pt>
                <c:pt idx="5">
                  <c:v>4271</c:v>
                </c:pt>
                <c:pt idx="8">
                  <c:v>4499</c:v>
                </c:pt>
                <c:pt idx="11">
                  <c:v>5122</c:v>
                </c:pt>
                <c:pt idx="14">
                  <c:v>6027</c:v>
                </c:pt>
              </c:numCache>
            </c:numRef>
          </c:val>
          <c:extLst>
            <c:ext xmlns:c16="http://schemas.microsoft.com/office/drawing/2014/chart" uri="{C3380CC4-5D6E-409C-BE32-E72D297353CC}">
              <c16:uniqueId val="{00000002-AFC4-476F-9E0A-898CF81516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C4-476F-9E0A-898CF81516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C4-476F-9E0A-898CF81516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5-AFC4-476F-9E0A-898CF81516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474</c:v>
                </c:pt>
                <c:pt idx="3">
                  <c:v>382</c:v>
                </c:pt>
                <c:pt idx="6">
                  <c:v>274</c:v>
                </c:pt>
                <c:pt idx="9">
                  <c:v>420</c:v>
                </c:pt>
                <c:pt idx="12">
                  <c:v>328</c:v>
                </c:pt>
              </c:numCache>
            </c:numRef>
          </c:val>
          <c:extLst>
            <c:ext xmlns:c16="http://schemas.microsoft.com/office/drawing/2014/chart" uri="{C3380CC4-5D6E-409C-BE32-E72D297353CC}">
              <c16:uniqueId val="{00000006-AFC4-476F-9E0A-898CF81516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1315</c:v>
                </c:pt>
                <c:pt idx="3">
                  <c:v>1187</c:v>
                </c:pt>
                <c:pt idx="6">
                  <c:v>1059</c:v>
                </c:pt>
                <c:pt idx="9">
                  <c:v>930</c:v>
                </c:pt>
                <c:pt idx="12">
                  <c:v>799</c:v>
                </c:pt>
              </c:numCache>
            </c:numRef>
          </c:val>
          <c:extLst>
            <c:ext xmlns:c16="http://schemas.microsoft.com/office/drawing/2014/chart" uri="{C3380CC4-5D6E-409C-BE32-E72D297353CC}">
              <c16:uniqueId val="{00000007-AFC4-476F-9E0A-898CF81516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891</c:v>
                </c:pt>
                <c:pt idx="3">
                  <c:v>659</c:v>
                </c:pt>
                <c:pt idx="6">
                  <c:v>596</c:v>
                </c:pt>
                <c:pt idx="9">
                  <c:v>533</c:v>
                </c:pt>
                <c:pt idx="12">
                  <c:v>459</c:v>
                </c:pt>
              </c:numCache>
            </c:numRef>
          </c:val>
          <c:extLst>
            <c:ext xmlns:c16="http://schemas.microsoft.com/office/drawing/2014/chart" uri="{C3380CC4-5D6E-409C-BE32-E72D297353CC}">
              <c16:uniqueId val="{00000008-AFC4-476F-9E0A-898CF81516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1153</c:v>
                </c:pt>
                <c:pt idx="3">
                  <c:v>1050</c:v>
                </c:pt>
                <c:pt idx="6">
                  <c:v>939</c:v>
                </c:pt>
                <c:pt idx="9">
                  <c:v>689</c:v>
                </c:pt>
                <c:pt idx="12">
                  <c:v>661</c:v>
                </c:pt>
              </c:numCache>
            </c:numRef>
          </c:val>
          <c:extLst>
            <c:ext xmlns:c16="http://schemas.microsoft.com/office/drawing/2014/chart" uri="{C3380CC4-5D6E-409C-BE32-E72D297353CC}">
              <c16:uniqueId val="{00000009-AFC4-476F-9E0A-898CF81516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13685</c:v>
                </c:pt>
                <c:pt idx="3">
                  <c:v>13460</c:v>
                </c:pt>
                <c:pt idx="6">
                  <c:v>13305</c:v>
                </c:pt>
                <c:pt idx="9">
                  <c:v>13474</c:v>
                </c:pt>
                <c:pt idx="12">
                  <c:v>13042</c:v>
                </c:pt>
              </c:numCache>
            </c:numRef>
          </c:val>
          <c:extLst>
            <c:ext xmlns:c16="http://schemas.microsoft.com/office/drawing/2014/chart" uri="{C3380CC4-5D6E-409C-BE32-E72D297353CC}">
              <c16:uniqueId val="{0000000A-AFC4-476F-9E0A-898CF81516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979</c:v>
                </c:pt>
                <c:pt idx="2">
                  <c:v>#N/A</c:v>
                </c:pt>
                <c:pt idx="3">
                  <c:v>#N/A</c:v>
                </c:pt>
                <c:pt idx="4">
                  <c:v>366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C4-476F-9E0A-898CF81516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1500</c:v>
                </c:pt>
                <c:pt idx="1">
                  <c:v>1482</c:v>
                </c:pt>
                <c:pt idx="2">
                  <c:v>1786</c:v>
                </c:pt>
              </c:numCache>
            </c:numRef>
          </c:val>
          <c:extLst>
            <c:ext xmlns:c16="http://schemas.microsoft.com/office/drawing/2014/chart" uri="{C3380CC4-5D6E-409C-BE32-E72D297353CC}">
              <c16:uniqueId val="{00000000-956F-4A7C-B783-D9ECF4A85A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1342</c:v>
                </c:pt>
                <c:pt idx="1">
                  <c:v>1769</c:v>
                </c:pt>
                <c:pt idx="2">
                  <c:v>1869</c:v>
                </c:pt>
              </c:numCache>
            </c:numRef>
          </c:val>
          <c:extLst>
            <c:ext xmlns:c16="http://schemas.microsoft.com/office/drawing/2014/chart" uri="{C3380CC4-5D6E-409C-BE32-E72D297353CC}">
              <c16:uniqueId val="{00000001-956F-4A7C-B783-D9ECF4A85A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771</c:v>
                </c:pt>
                <c:pt idx="1">
                  <c:v>875</c:v>
                </c:pt>
                <c:pt idx="2">
                  <c:v>1184</c:v>
                </c:pt>
              </c:numCache>
            </c:numRef>
          </c:val>
          <c:extLst>
            <c:ext xmlns:c16="http://schemas.microsoft.com/office/drawing/2014/chart" uri="{C3380CC4-5D6E-409C-BE32-E72D297353CC}">
              <c16:uniqueId val="{00000002-956F-4A7C-B783-D9ECF4A85A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昨年度より１９６百万円減少となった。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減少の最も大きい要因は「</a:t>
          </a:r>
          <a:r>
            <a:rPr kumimoji="0" lang="ja-JP" altLang="en-US" sz="1400" b="0" i="0" u="none" strike="noStrike" kern="0" cap="none" spc="0" normalizeH="0" baseline="0" noProof="0">
              <a:ln>
                <a:noFill/>
              </a:ln>
              <a:solidFill>
                <a:prstClr val="black"/>
              </a:solidFill>
              <a:effectLst/>
              <a:uLnTx/>
              <a:uFillTx/>
              <a:latin typeface="+mn-lt"/>
              <a:ea typeface="+mn-ea"/>
              <a:cs typeface="+mn-cs"/>
            </a:rPr>
            <a:t>債務負担行為に基づく支出額」であり、</a:t>
          </a:r>
          <a:r>
            <a:rPr kumimoji="1" lang="ja-JP" altLang="ja-JP" sz="1400">
              <a:solidFill>
                <a:schemeClr val="dk1"/>
              </a:solidFill>
              <a:effectLst/>
              <a:latin typeface="+mn-lt"/>
              <a:ea typeface="+mn-ea"/>
              <a:cs typeface="+mn-cs"/>
            </a:rPr>
            <a:t>高田南土地区画整理事業に係る土地開発公社用地の継続的な買戻しが</a:t>
          </a:r>
          <a:r>
            <a:rPr kumimoji="1" lang="ja-JP" altLang="en-US" sz="1400">
              <a:solidFill>
                <a:schemeClr val="dk1"/>
              </a:solidFill>
              <a:effectLst/>
              <a:latin typeface="+mn-lt"/>
              <a:ea typeface="+mn-ea"/>
              <a:cs typeface="+mn-cs"/>
            </a:rPr>
            <a:t>昨年度</a:t>
          </a:r>
          <a:r>
            <a:rPr kumimoji="1" lang="ja-JP" altLang="ja-JP" sz="1400">
              <a:solidFill>
                <a:schemeClr val="dk1"/>
              </a:solidFill>
              <a:effectLst/>
              <a:latin typeface="+mn-lt"/>
              <a:ea typeface="+mn-ea"/>
              <a:cs typeface="+mn-cs"/>
            </a:rPr>
            <a:t>完了し</a:t>
          </a:r>
          <a:r>
            <a:rPr kumimoji="1" lang="ja-JP" altLang="en-US" sz="1400">
              <a:solidFill>
                <a:schemeClr val="dk1"/>
              </a:solidFill>
              <a:effectLst/>
              <a:latin typeface="+mn-lt"/>
              <a:ea typeface="+mn-ea"/>
              <a:cs typeface="+mn-cs"/>
            </a:rPr>
            <a:t>、新たな買戻しを行っていないことから大きく減少した。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その他、区画整理事業特別会計における起債残高の減少により「公営企業債の元利償還に対する繰入金」も減少している。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本町においては満期一括償還地方債の利用をしていない。</a:t>
          </a:r>
          <a:endParaRPr lang="ja-JP" altLang="ja-JP" sz="14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将来負担</a:t>
          </a:r>
          <a:r>
            <a:rPr kumimoji="1" lang="ja-JP" altLang="en-US" sz="1400">
              <a:solidFill>
                <a:schemeClr val="dk1"/>
              </a:solidFill>
              <a:effectLst/>
              <a:latin typeface="+mn-lt"/>
              <a:ea typeface="+mn-ea"/>
              <a:cs typeface="+mn-cs"/>
            </a:rPr>
            <a:t>比率の分子</a:t>
          </a:r>
          <a:r>
            <a:rPr kumimoji="1" lang="ja-JP" altLang="ja-JP" sz="1400">
              <a:solidFill>
                <a:schemeClr val="dk1"/>
              </a:solidFill>
              <a:effectLst/>
              <a:latin typeface="+mn-lt"/>
              <a:ea typeface="+mn-ea"/>
              <a:cs typeface="+mn-cs"/>
            </a:rPr>
            <a:t>は昨年度より</a:t>
          </a:r>
          <a:r>
            <a:rPr kumimoji="1" lang="ja-JP" altLang="en-US" sz="1400">
              <a:solidFill>
                <a:schemeClr val="dk1"/>
              </a:solidFill>
              <a:effectLst/>
              <a:latin typeface="+mn-lt"/>
              <a:ea typeface="+mn-ea"/>
              <a:cs typeface="+mn-cs"/>
            </a:rPr>
            <a:t>大きく</a:t>
          </a:r>
          <a:r>
            <a:rPr kumimoji="1" lang="ja-JP" altLang="ja-JP" sz="1400">
              <a:solidFill>
                <a:schemeClr val="dk1"/>
              </a:solidFill>
              <a:effectLst/>
              <a:latin typeface="+mn-lt"/>
              <a:ea typeface="+mn-ea"/>
              <a:cs typeface="+mn-cs"/>
            </a:rPr>
            <a:t>減少し</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引き続き負の数となった。</a:t>
          </a:r>
          <a:endParaRPr lang="ja-JP" altLang="ja-JP" sz="1400">
            <a:effectLst/>
          </a:endParaRPr>
        </a:p>
        <a:p>
          <a:pPr eaLnBrk="1" fontAlgn="auto" latinLnBrk="0" hangingPunct="1"/>
          <a:r>
            <a:rPr lang="ja-JP" altLang="en-US" sz="1400" b="0" i="0" baseline="0">
              <a:solidFill>
                <a:schemeClr val="dk1"/>
              </a:solidFill>
              <a:effectLst/>
              <a:latin typeface="+mn-lt"/>
              <a:ea typeface="+mn-ea"/>
              <a:cs typeface="+mn-cs"/>
            </a:rPr>
            <a:t>将来負担額においては、</a:t>
          </a:r>
          <a:r>
            <a:rPr lang="ja-JP" altLang="ja-JP" sz="1400" b="0" i="0" baseline="0">
              <a:solidFill>
                <a:schemeClr val="dk1"/>
              </a:solidFill>
              <a:effectLst/>
              <a:latin typeface="+mn-lt"/>
              <a:ea typeface="+mn-ea"/>
              <a:cs typeface="+mn-cs"/>
            </a:rPr>
            <a:t>一般会計債や公営企業債、一部事務組合</a:t>
          </a:r>
          <a:r>
            <a:rPr lang="ja-JP" altLang="en-US" sz="1400" b="0" i="0" baseline="0">
              <a:solidFill>
                <a:schemeClr val="dk1"/>
              </a:solidFill>
              <a:effectLst/>
              <a:latin typeface="+mn-lt"/>
              <a:ea typeface="+mn-ea"/>
              <a:cs typeface="+mn-cs"/>
            </a:rPr>
            <a:t>の起債</a:t>
          </a:r>
          <a:r>
            <a:rPr lang="ja-JP" altLang="ja-JP" sz="1400" b="0" i="0" baseline="0">
              <a:solidFill>
                <a:schemeClr val="dk1"/>
              </a:solidFill>
              <a:effectLst/>
              <a:latin typeface="+mn-lt"/>
              <a:ea typeface="+mn-ea"/>
              <a:cs typeface="+mn-cs"/>
            </a:rPr>
            <a:t>残高が減少</a:t>
          </a:r>
          <a:r>
            <a:rPr lang="ja-JP" altLang="en-US" sz="1400" b="0" i="0" baseline="0">
              <a:solidFill>
                <a:schemeClr val="dk1"/>
              </a:solidFill>
              <a:effectLst/>
              <a:latin typeface="+mn-lt"/>
              <a:ea typeface="+mn-ea"/>
              <a:cs typeface="+mn-cs"/>
            </a:rPr>
            <a:t>した上、債務負担行為に基づく支出予定額、</a:t>
          </a:r>
          <a:r>
            <a:rPr lang="ja-JP" altLang="ja-JP" sz="1400" b="0" i="0" baseline="0">
              <a:solidFill>
                <a:schemeClr val="dk1"/>
              </a:solidFill>
              <a:effectLst/>
              <a:latin typeface="+mn-lt"/>
              <a:ea typeface="+mn-ea"/>
              <a:cs typeface="+mn-cs"/>
            </a:rPr>
            <a:t>退職手当負担見込額</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も軒並み減少したことで、</a:t>
          </a:r>
          <a:r>
            <a:rPr lang="ja-JP" altLang="en-US" sz="1400" b="0" i="0" baseline="0">
              <a:solidFill>
                <a:schemeClr val="dk1"/>
              </a:solidFill>
              <a:effectLst/>
              <a:latin typeface="+mn-lt"/>
              <a:ea typeface="+mn-ea"/>
              <a:cs typeface="+mn-cs"/>
            </a:rPr>
            <a:t>構成する項目のほぼ全てが</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となった。</a:t>
          </a:r>
          <a:endParaRPr lang="en-US" altLang="ja-JP" sz="1400" b="0" i="0" baseline="0">
            <a:solidFill>
              <a:schemeClr val="dk1"/>
            </a:solidFill>
            <a:effectLst/>
            <a:latin typeface="+mn-lt"/>
            <a:ea typeface="+mn-ea"/>
            <a:cs typeface="+mn-cs"/>
          </a:endParaRPr>
        </a:p>
        <a:p>
          <a:pPr eaLnBrk="1" fontAlgn="auto" latinLnBrk="0" hangingPunct="1"/>
          <a:r>
            <a:rPr lang="ja-JP" altLang="en-US" sz="1400">
              <a:effectLst/>
            </a:rPr>
            <a:t>また、充当可能基金財源等については、財政調整基金の増加、教育振興基金や国民健康保険財政調整基金等への積立額の増加により、ここ数年で最も多額となっており、こうした要因が分子の更なる改善に影響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「財政調整基金」は、決算剰余金積立の増加に加え、純繰越金等の一般財源の増加により、取り崩しが減少し、残高が増加した。</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　また、「減債基金」や「教育振興基金」についても、後年度の大型建設事業等による負担に備え、積極的な積立を行ったため</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　基金全体として、７１３百万円の増加となった。</a:t>
          </a:r>
          <a:endParaRPr kumimoji="1" lang="en-US" altLang="ja-JP" sz="1400" b="0" i="0" baseline="0">
            <a:solidFill>
              <a:schemeClr val="dk1"/>
            </a:solidFill>
            <a:effectLst/>
            <a:latin typeface="+mn-lt"/>
            <a:ea typeface="+mn-ea"/>
            <a:cs typeface="+mn-cs"/>
          </a:endParaRPr>
        </a:p>
        <a:p>
          <a:pPr eaLnBrk="1" fontAlgn="auto" latinLnBrk="0" hangingPunct="1"/>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大型の建設事業や公共施設の更新費用等に対応するため、中長期的に基金残高は減少していく見込みである。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教育振興基金：教育、文化及びスポーツの振興を図る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　ふるさとづくり基金：ふるさとづくり推進事業を円滑かつ効率的に行う</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地域福祉ボランティア基金：地域福祉の向上を目指し、福祉活動・清掃活動の推進やボランティア活動の育成を図る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en-US" altLang="ja-JP" sz="1400" b="0" i="0" baseline="0">
              <a:solidFill>
                <a:schemeClr val="dk1"/>
              </a:solidFill>
              <a:effectLst/>
              <a:latin typeface="+mn-lt"/>
              <a:ea typeface="+mn-ea"/>
              <a:cs typeface="+mn-cs"/>
            </a:rPr>
            <a:t>21</a:t>
          </a:r>
          <a:r>
            <a:rPr kumimoji="1" lang="ja-JP" altLang="ja-JP" sz="1400" b="0" i="0" baseline="0">
              <a:solidFill>
                <a:schemeClr val="dk1"/>
              </a:solidFill>
              <a:effectLst/>
              <a:latin typeface="+mn-lt"/>
              <a:ea typeface="+mn-ea"/>
              <a:cs typeface="+mn-cs"/>
            </a:rPr>
            <a:t>世紀ふれあい基金：青少年の健全育成を図る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国際交流基金：国際交流の推進を円滑に行う</a:t>
          </a:r>
          <a:endParaRPr kumimoji="1" lang="en-US" altLang="ja-JP" sz="14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教育振興基金：</a:t>
          </a:r>
          <a:r>
            <a:rPr kumimoji="1" lang="ja-JP" altLang="en-US" sz="1400" b="0" i="0" baseline="0">
              <a:solidFill>
                <a:schemeClr val="dk1"/>
              </a:solidFill>
              <a:effectLst/>
              <a:latin typeface="+mn-lt"/>
              <a:ea typeface="+mn-ea"/>
              <a:cs typeface="+mn-cs"/>
            </a:rPr>
            <a:t>新図書館建設等に備え、</a:t>
          </a:r>
          <a:r>
            <a:rPr kumimoji="1" lang="ja-JP" altLang="ja-JP" sz="1400" b="0" i="0" baseline="0">
              <a:solidFill>
                <a:schemeClr val="dk1"/>
              </a:solidFill>
              <a:effectLst/>
              <a:latin typeface="+mn-lt"/>
              <a:ea typeface="+mn-ea"/>
              <a:cs typeface="+mn-cs"/>
            </a:rPr>
            <a:t>積立て</a:t>
          </a:r>
          <a:r>
            <a:rPr kumimoji="1" lang="ja-JP" altLang="en-US" sz="1400" b="0" i="0" baseline="0">
              <a:solidFill>
                <a:schemeClr val="dk1"/>
              </a:solidFill>
              <a:effectLst/>
              <a:latin typeface="+mn-lt"/>
              <a:ea typeface="+mn-ea"/>
              <a:cs typeface="+mn-cs"/>
            </a:rPr>
            <a:t>を行った</a:t>
          </a:r>
          <a:r>
            <a:rPr kumimoji="1" lang="ja-JP" altLang="en-US" sz="1400" b="0" i="0" u="none" strike="noStrike" kern="0" cap="none" spc="0" normalizeH="0" baseline="0" noProof="0">
              <a:ln>
                <a:noFill/>
              </a:ln>
              <a:solidFill>
                <a:prstClr val="black"/>
              </a:solidFill>
              <a:effectLst/>
              <a:uLnTx/>
              <a:uFillTx/>
              <a:latin typeface="+mn-lt"/>
              <a:ea typeface="+mn-ea"/>
              <a:cs typeface="+mn-cs"/>
            </a:rPr>
            <a:t>（３００百万円）</a:t>
          </a:r>
          <a:r>
            <a:rPr kumimoji="1" lang="ja-JP" altLang="ja-JP" sz="14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地域福祉ボランティア基金</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ふるさと長与応援寄附金の一部を積み立てた</a:t>
          </a:r>
          <a:r>
            <a:rPr kumimoji="1" lang="ja-JP" altLang="en-US" sz="1400" b="0" i="0" u="none" strike="noStrike" kern="0" cap="none" spc="0" normalizeH="0" baseline="0" noProof="0">
              <a:ln>
                <a:noFill/>
              </a:ln>
              <a:solidFill>
                <a:prstClr val="black"/>
              </a:solidFill>
              <a:effectLst/>
              <a:uLnTx/>
              <a:uFillTx/>
              <a:latin typeface="+mn-lt"/>
              <a:ea typeface="+mn-ea"/>
              <a:cs typeface="+mn-cs"/>
            </a:rPr>
            <a:t>（６百万円）</a:t>
          </a:r>
          <a:r>
            <a:rPr kumimoji="1" lang="ja-JP" altLang="en-US" sz="1400" b="0" i="0" baseline="0">
              <a:solidFill>
                <a:schemeClr val="dk1"/>
              </a:solidFill>
              <a:effectLst/>
              <a:latin typeface="+mn-lt"/>
              <a:ea typeface="+mn-ea"/>
              <a:cs typeface="+mn-cs"/>
            </a:rPr>
            <a:t>。</a:t>
          </a:r>
          <a:endParaRPr lang="ja-JP" altLang="ja-JP" sz="1400">
            <a:effectLst/>
          </a:endParaRPr>
        </a:p>
        <a:p>
          <a:pPr eaLnBrk="1" fontAlgn="auto" latinLnBrk="0" hangingPunct="1"/>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教育振興基金：新図書館</a:t>
          </a:r>
          <a:r>
            <a:rPr kumimoji="1" lang="ja-JP" altLang="en-US" sz="1400" b="0" i="0" baseline="0">
              <a:solidFill>
                <a:schemeClr val="dk1"/>
              </a:solidFill>
              <a:effectLst/>
              <a:latin typeface="+mn-lt"/>
              <a:ea typeface="+mn-ea"/>
              <a:cs typeface="+mn-cs"/>
            </a:rPr>
            <a:t>建設や今後の学校施設整備等</a:t>
          </a:r>
          <a:r>
            <a:rPr kumimoji="1" lang="ja-JP" altLang="ja-JP" sz="1400" b="0" i="0" baseline="0">
              <a:solidFill>
                <a:schemeClr val="dk1"/>
              </a:solidFill>
              <a:effectLst/>
              <a:latin typeface="+mn-lt"/>
              <a:ea typeface="+mn-ea"/>
              <a:cs typeface="+mn-cs"/>
            </a:rPr>
            <a:t>に備え、</a:t>
          </a:r>
          <a:r>
            <a:rPr kumimoji="1" lang="ja-JP" altLang="en-US" sz="1400" b="0" i="0" baseline="0">
              <a:solidFill>
                <a:schemeClr val="dk1"/>
              </a:solidFill>
              <a:effectLst/>
              <a:latin typeface="+mn-lt"/>
              <a:ea typeface="+mn-ea"/>
              <a:cs typeface="+mn-cs"/>
            </a:rPr>
            <a:t>一定水準まで</a:t>
          </a:r>
          <a:r>
            <a:rPr kumimoji="1" lang="ja-JP" altLang="ja-JP" sz="1400" b="0" i="0" baseline="0">
              <a:solidFill>
                <a:schemeClr val="dk1"/>
              </a:solidFill>
              <a:effectLst/>
              <a:latin typeface="+mn-lt"/>
              <a:ea typeface="+mn-ea"/>
              <a:cs typeface="+mn-cs"/>
            </a:rPr>
            <a:t>積み立てを行</a:t>
          </a:r>
          <a:r>
            <a:rPr kumimoji="1" lang="ja-JP" altLang="en-US" sz="1400" b="0" i="0" baseline="0">
              <a:solidFill>
                <a:schemeClr val="dk1"/>
              </a:solidFill>
              <a:effectLst/>
              <a:latin typeface="+mn-lt"/>
              <a:ea typeface="+mn-ea"/>
              <a:cs typeface="+mn-cs"/>
            </a:rPr>
            <a:t>い、新図書館の建設工事着手時に</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　　　　　　　　一部取り崩しを予定している。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その他の基金：基金の設置目的に沿った経費の財源として充当する予定である。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algn="l"/>
          <a:r>
            <a:rPr kumimoji="1" lang="ja-JP" altLang="en-US" sz="1400" b="0" i="0" baseline="0">
              <a:solidFill>
                <a:schemeClr val="dk1"/>
              </a:solidFill>
              <a:effectLst/>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決算剰余</a:t>
          </a:r>
          <a:r>
            <a:rPr kumimoji="1" lang="ja-JP" altLang="en-US" sz="1400" b="0" i="0" u="none" strike="noStrike" kern="0" cap="none" spc="0" normalizeH="0" baseline="0" noProof="0">
              <a:ln>
                <a:noFill/>
              </a:ln>
              <a:solidFill>
                <a:prstClr val="black"/>
              </a:solidFill>
              <a:effectLst/>
              <a:uLnTx/>
              <a:uFillTx/>
              <a:latin typeface="+mn-lt"/>
              <a:ea typeface="+mn-ea"/>
              <a:cs typeface="+mn-cs"/>
            </a:rPr>
            <a:t>金の積立額が５８０</a:t>
          </a:r>
          <a:r>
            <a:rPr kumimoji="1" lang="ja-JP" altLang="ja-JP" sz="1400" b="0" i="0" baseline="0">
              <a:solidFill>
                <a:schemeClr val="dk1"/>
              </a:solidFill>
              <a:effectLst/>
              <a:latin typeface="+mn-lt"/>
              <a:ea typeface="+mn-ea"/>
              <a:cs typeface="+mn-cs"/>
            </a:rPr>
            <a:t>百万円</a:t>
          </a:r>
          <a:r>
            <a:rPr kumimoji="1" lang="ja-JP" altLang="en-US" sz="1400" b="0" i="0" baseline="0">
              <a:solidFill>
                <a:schemeClr val="dk1"/>
              </a:solidFill>
              <a:effectLst/>
              <a:latin typeface="+mn-lt"/>
              <a:ea typeface="+mn-ea"/>
              <a:cs typeface="+mn-cs"/>
            </a:rPr>
            <a:t>と比較的多額であったことに加え、本年度は、純繰越金等の一般財源の増加により、例年</a:t>
          </a:r>
          <a:endParaRPr kumimoji="1" lang="en-US" altLang="ja-JP" sz="1400" b="0" i="0" baseline="0">
            <a:solidFill>
              <a:schemeClr val="dk1"/>
            </a:solidFill>
            <a:effectLst/>
            <a:latin typeface="+mn-lt"/>
            <a:ea typeface="+mn-ea"/>
            <a:cs typeface="+mn-cs"/>
          </a:endParaRPr>
        </a:p>
        <a:p>
          <a:pPr algn="l"/>
          <a:r>
            <a:rPr kumimoji="1" lang="ja-JP" altLang="en-US" sz="1400" b="0" i="0" baseline="0">
              <a:solidFill>
                <a:schemeClr val="dk1"/>
              </a:solidFill>
              <a:effectLst/>
              <a:latin typeface="+mn-lt"/>
              <a:ea typeface="+mn-ea"/>
              <a:cs typeface="+mn-cs"/>
            </a:rPr>
            <a:t>　より取崩しが少なく、残高は３０４百万円の増加となった。</a:t>
          </a:r>
          <a:endParaRPr kumimoji="1" lang="en-US" altLang="ja-JP" sz="1400" b="0" i="0" baseline="0">
            <a:solidFill>
              <a:schemeClr val="dk1"/>
            </a:solidFill>
            <a:effectLst/>
            <a:latin typeface="+mn-lt"/>
            <a:ea typeface="+mn-ea"/>
            <a:cs typeface="+mn-cs"/>
          </a:endParaRPr>
        </a:p>
        <a:p>
          <a:pPr algn="l"/>
          <a:endParaRPr kumimoji="1" lang="en-US" altLang="ja-JP" sz="1400" b="0" i="0" baseline="0">
            <a:solidFill>
              <a:schemeClr val="dk1"/>
            </a:solidFill>
            <a:effectLst/>
            <a:latin typeface="+mn-lt"/>
            <a:ea typeface="+mn-ea"/>
            <a:cs typeface="+mn-cs"/>
          </a:endParaRPr>
        </a:p>
        <a:p>
          <a:pPr algn="l"/>
          <a:r>
            <a:rPr kumimoji="1" lang="ja-JP" altLang="en-US" sz="1400" b="0" i="0" baseline="0">
              <a:solidFill>
                <a:schemeClr val="dk1"/>
              </a:solidFill>
              <a:effectLst/>
              <a:latin typeface="+mn-lt"/>
              <a:ea typeface="+mn-ea"/>
              <a:cs typeface="+mn-cs"/>
            </a:rPr>
            <a:t>（今後の方針）</a:t>
          </a:r>
          <a:endParaRPr kumimoji="1" lang="en-US" altLang="ja-JP" sz="1400" b="0" i="0" baseline="0">
            <a:solidFill>
              <a:schemeClr val="dk1"/>
            </a:solidFill>
            <a:effectLst/>
            <a:latin typeface="+mn-lt"/>
            <a:ea typeface="+mn-ea"/>
            <a:cs typeface="+mn-cs"/>
          </a:endParaRPr>
        </a:p>
        <a:p>
          <a:pPr algn="l"/>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区画整理事業や街路事業等の継続的な大型建設事業の財源とするほか、</a:t>
          </a:r>
          <a:r>
            <a:rPr kumimoji="1" lang="ja-JP" altLang="en-US" sz="1400" b="0" i="0" baseline="0">
              <a:solidFill>
                <a:schemeClr val="dk1"/>
              </a:solidFill>
              <a:effectLst/>
              <a:latin typeface="+mn-lt"/>
              <a:ea typeface="+mn-ea"/>
              <a:cs typeface="+mn-cs"/>
            </a:rPr>
            <a:t>人件費等の経常的経費も増加が続いており、基金残高は</a:t>
          </a:r>
          <a:endParaRPr kumimoji="1" lang="en-US" altLang="ja-JP" sz="1400" b="0" i="0" baseline="0">
            <a:solidFill>
              <a:schemeClr val="dk1"/>
            </a:solidFill>
            <a:effectLst/>
            <a:latin typeface="+mn-lt"/>
            <a:ea typeface="+mn-ea"/>
            <a:cs typeface="+mn-cs"/>
          </a:endParaRPr>
        </a:p>
        <a:p>
          <a:pPr algn="l"/>
          <a:r>
            <a:rPr kumimoji="1" lang="ja-JP" altLang="en-US" sz="1400" b="0" i="0" baseline="0">
              <a:solidFill>
                <a:schemeClr val="dk1"/>
              </a:solidFill>
              <a:effectLst/>
              <a:latin typeface="+mn-lt"/>
              <a:ea typeface="+mn-ea"/>
              <a:cs typeface="+mn-cs"/>
            </a:rPr>
            <a:t>　今後</a:t>
          </a:r>
          <a:r>
            <a:rPr kumimoji="1" lang="ja-JP" altLang="ja-JP" sz="1400" b="0" i="0" baseline="0">
              <a:solidFill>
                <a:schemeClr val="dk1"/>
              </a:solidFill>
              <a:effectLst/>
              <a:latin typeface="+mn-lt"/>
              <a:ea typeface="+mn-ea"/>
              <a:cs typeface="+mn-cs"/>
            </a:rPr>
            <a:t>減少</a:t>
          </a:r>
          <a:r>
            <a:rPr kumimoji="1" lang="ja-JP" altLang="en-US" sz="1400" b="0" i="0" baseline="0">
              <a:solidFill>
                <a:schemeClr val="dk1"/>
              </a:solidFill>
              <a:effectLst/>
              <a:latin typeface="+mn-lt"/>
              <a:ea typeface="+mn-ea"/>
              <a:cs typeface="+mn-cs"/>
            </a:rPr>
            <a:t>が</a:t>
          </a:r>
          <a:r>
            <a:rPr kumimoji="1" lang="ja-JP" altLang="ja-JP" sz="1400" b="0" i="0" baseline="0">
              <a:solidFill>
                <a:schemeClr val="dk1"/>
              </a:solidFill>
              <a:effectLst/>
              <a:latin typeface="+mn-lt"/>
              <a:ea typeface="+mn-ea"/>
              <a:cs typeface="+mn-cs"/>
            </a:rPr>
            <a:t>見込まれる</a:t>
          </a:r>
          <a:r>
            <a:rPr kumimoji="1" lang="ja-JP" altLang="en-US" sz="1400" b="0" i="0" baseline="0">
              <a:solidFill>
                <a:schemeClr val="dk1"/>
              </a:solidFill>
              <a:effectLst/>
              <a:latin typeface="+mn-lt"/>
              <a:ea typeface="+mn-ea"/>
              <a:cs typeface="+mn-cs"/>
            </a:rPr>
            <a:t>。しかしながら</a:t>
          </a:r>
          <a:r>
            <a:rPr kumimoji="1" lang="ja-JP" altLang="ja-JP" sz="1400" b="0" i="0" baseline="0">
              <a:solidFill>
                <a:schemeClr val="dk1"/>
              </a:solidFill>
              <a:effectLst/>
              <a:latin typeface="+mn-lt"/>
              <a:ea typeface="+mn-ea"/>
              <a:cs typeface="+mn-cs"/>
            </a:rPr>
            <a:t>、突発的な財政需要や災害への備えのため、一定水準は維持していく方針である。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高田南土地区画整理事業</a:t>
          </a:r>
          <a:r>
            <a:rPr kumimoji="1" lang="ja-JP" altLang="en-US" sz="1400" b="0" i="0" baseline="0">
              <a:solidFill>
                <a:schemeClr val="dk1"/>
              </a:solidFill>
              <a:effectLst/>
              <a:latin typeface="+mn-lt"/>
              <a:ea typeface="+mn-ea"/>
              <a:cs typeface="+mn-cs"/>
            </a:rPr>
            <a:t>等、複数の大型建設事業により、後年度の公債費の増加が見込まれることから、１００</a:t>
          </a:r>
          <a:r>
            <a:rPr kumimoji="1" lang="ja-JP" altLang="ja-JP" sz="1400" b="0" i="0" baseline="0">
              <a:solidFill>
                <a:schemeClr val="dk1"/>
              </a:solidFill>
              <a:effectLst/>
              <a:latin typeface="+mn-lt"/>
              <a:ea typeface="+mn-ea"/>
              <a:cs typeface="+mn-cs"/>
            </a:rPr>
            <a:t>百万円</a:t>
          </a:r>
          <a:r>
            <a:rPr kumimoji="1" lang="ja-JP" altLang="en-US" sz="1400" b="0" i="0" baseline="0">
              <a:solidFill>
                <a:schemeClr val="dk1"/>
              </a:solidFill>
              <a:effectLst/>
              <a:latin typeface="+mn-lt"/>
              <a:ea typeface="+mn-ea"/>
              <a:cs typeface="+mn-cs"/>
            </a:rPr>
            <a:t>の</a:t>
          </a:r>
          <a:r>
            <a:rPr kumimoji="1" lang="ja-JP" altLang="ja-JP" sz="1400" b="0" i="0" baseline="0">
              <a:solidFill>
                <a:schemeClr val="dk1"/>
              </a:solidFill>
              <a:effectLst/>
              <a:latin typeface="+mn-lt"/>
              <a:ea typeface="+mn-ea"/>
              <a:cs typeface="+mn-cs"/>
            </a:rPr>
            <a:t>積立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　を行った</a:t>
          </a:r>
          <a:r>
            <a:rPr kumimoji="1" lang="ja-JP" altLang="ja-JP" sz="1400" b="0" i="0" baseline="0">
              <a:solidFill>
                <a:schemeClr val="dk1"/>
              </a:solidFill>
              <a:effectLst/>
              <a:latin typeface="+mn-lt"/>
              <a:ea typeface="+mn-ea"/>
              <a:cs typeface="+mn-cs"/>
            </a:rPr>
            <a:t>。</a:t>
          </a:r>
          <a:endParaRPr lang="ja-JP" altLang="ja-JP" sz="1400">
            <a:effectLst/>
          </a:endParaRPr>
        </a:p>
        <a:p>
          <a:pPr eaLnBrk="1" fontAlgn="auto" latinLnBrk="0" hangingPunct="1"/>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区画整理事業や街路事業、今後予定されている施設の改修や新図書館建設等の大型建設事業に伴う起債発行</a:t>
          </a:r>
          <a:r>
            <a:rPr kumimoji="1" lang="ja-JP" altLang="en-US" sz="1400" b="0" i="0" baseline="0">
              <a:solidFill>
                <a:schemeClr val="dk1"/>
              </a:solidFill>
              <a:effectLst/>
              <a:latin typeface="+mn-lt"/>
              <a:ea typeface="+mn-ea"/>
              <a:cs typeface="+mn-cs"/>
            </a:rPr>
            <a:t>の増加が想定される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　ことから、近年、積極的な積立を続けているが</a:t>
          </a:r>
          <a:r>
            <a:rPr kumimoji="1" lang="ja-JP" altLang="ja-JP" sz="1400" b="0" i="0" baseline="0">
              <a:solidFill>
                <a:schemeClr val="dk1"/>
              </a:solidFill>
              <a:effectLst/>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当該事業に係る償還期間には取崩</a:t>
          </a:r>
          <a:r>
            <a:rPr kumimoji="1" lang="ja-JP" altLang="en-US" sz="1400" b="0" i="0" u="none" strike="noStrike" kern="0" cap="none" spc="0" normalizeH="0" baseline="0" noProof="0">
              <a:ln>
                <a:noFill/>
              </a:ln>
              <a:solidFill>
                <a:prstClr val="black"/>
              </a:solidFill>
              <a:effectLst/>
              <a:uLnTx/>
              <a:uFillTx/>
              <a:latin typeface="+mn-lt"/>
              <a:ea typeface="+mn-ea"/>
              <a:cs typeface="+mn-cs"/>
            </a:rPr>
            <a:t>し</a:t>
          </a:r>
          <a:r>
            <a:rPr kumimoji="1" lang="ja-JP" altLang="ja-JP" sz="1400" b="0" i="0" u="none" strike="noStrike" kern="0" cap="none" spc="0" normalizeH="0" baseline="0" noProof="0">
              <a:ln>
                <a:noFill/>
              </a:ln>
              <a:solidFill>
                <a:prstClr val="black"/>
              </a:solidFill>
              <a:effectLst/>
              <a:uLnTx/>
              <a:uFillTx/>
              <a:latin typeface="+mn-lt"/>
              <a:ea typeface="+mn-ea"/>
              <a:cs typeface="+mn-cs"/>
            </a:rPr>
            <a:t>が増加し、基金残高は減少する見込みである。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E476D86-6DF7-4765-8540-65C27542A1F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0E26FEB-1D57-4554-B534-CD04E64297F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A11358D-F5A2-49C0-9B0C-472F985DBFF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A4EBC9D-6190-4EC2-89BB-587783C904E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B51B8F5-FAFE-488E-B301-B3EE47BDF16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9387640-DFC0-4ACC-A003-85020AB6518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A2151CB-36D2-4E36-BCD3-6D05F442F23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6112F78-294D-4366-92AF-E5F03567CBD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D73838A-F56D-47F4-AC73-E0567F7C3FB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FD2FB0B-7236-4BAA-93B1-44FCAB79320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40,395
40,229
28.73
15,847,973
14,699,621
1,129,816
8,200,810
13,042,014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E794F4E-78E2-4931-99D5-57B8DB9A5E1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915859D-2E4E-4953-A12F-30E90C9F555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DF4F1B7-8EED-4BB7-ADE8-AFA0F8EB62C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10BF17E-0145-4D38-AAC9-CAFCA67262B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B9528E8-7CDE-4E69-8E44-D6DA6E6F2CD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3782202-9E9D-431E-AE5F-07367234180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ACF6F1F-E10B-43F9-B328-F2584BF46B8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F36913A-34D1-44AF-94EA-FBE0788A8F0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DA5D25A-8133-441D-9D67-E500B141208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E35063A-41E8-4C28-9157-22BE58A8A33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2F1C69A-59F2-407C-9F4A-1FB843A0B0F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ED37325-65CE-40B5-B90D-A745DBDEAD3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012CEAB-B73C-4ECF-9ED8-A7E0CDDD5C2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FDBC524-D5D3-42F5-BECB-1A902E425F0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7C40EB9-1299-40DA-9D61-0C4895F80BD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6F0F790-DB52-49D2-B26F-B4CA0A193C5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6DF344A-FC92-49C4-8C9F-07E2AA84EB7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CA0DA18-F6E8-44ED-985E-404D45C30FF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388E20A-C55C-473E-B409-66F14DBBFC7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7CBECB2-3937-4187-B522-5DBDDC959C5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3807B79-FB68-4A73-8554-0C4C9B39415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EF714DC-722E-41C8-B46E-595C89944CA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8823751-6167-47EB-8263-4B5B5061E6D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DE1A03A-6C22-4F1A-8408-52AAD41F42F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7431E4A-9420-4709-A9CB-8582CBE1431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155327F-CA19-4FEF-86BD-32A0B9181EA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1B5410F-12B8-40B4-8D38-B3C7FE88B29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00BF075-E336-4A8C-A0A6-EAF17CDC80E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DC42A77-5D44-43F0-BE0E-0886A069D65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9A8742F-F6D1-4908-B6AE-0E5E49A10B0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78ABCF3-146B-4396-8646-849A4359411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A6D9DF4-014E-4E46-8F66-741E44B16B2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7B60F70-6759-447C-A1FD-86BEBB5BA00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8B983C-A3A0-4DB0-B2BA-F487093F172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1110DCA-D35C-416D-BB27-1463D682710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0E985BF-BE49-4516-B68B-558C3D04D8D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1E0094E-D49F-4F59-90D8-1F835CD242C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基準財政需要額及び基準財政収入額はともに増加したが、町税等の増による基準財政収入額の増え幅がより大きかったため、財政力指数は０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０１ポイント改善した。</a:t>
          </a:r>
          <a:r>
            <a:rPr kumimoji="1" lang="ja-JP" altLang="ja-JP" sz="1100">
              <a:solidFill>
                <a:schemeClr val="dk1"/>
              </a:solidFill>
              <a:effectLst/>
              <a:latin typeface="+mn-lt"/>
              <a:ea typeface="+mn-ea"/>
              <a:cs typeface="+mn-cs"/>
            </a:rPr>
            <a:t>物価高騰の影響は今後も続くことが想定され、地方経済の先行きは依然として不透明である。義務的経費は今後も増加する見込であることから、引き続き地方税等の適正な課税や徴収対策等に取り組むことで収納率の維持に努め、歳入の確保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24624DD-833E-4E9B-8E3C-9626E749636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290829D-C13A-4A23-8E3C-D57557F7887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FC100683-A63B-4F0B-8C89-A9EE8221B33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B46ADE4-B946-4C9B-897A-7C75DF9112F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904BA48-3C4B-4F25-8111-32E107EB694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DD7E0BB-A37D-4C21-8828-C7B7483EE04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2ED7C77-AC7F-4514-AA89-D0A9CFE8AFB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05B8900-FB5E-4F39-BBA5-2323BD3ACAE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716039F-E9BA-4787-BEA2-75ADB574B8A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02407EE-F49A-40A0-A4C1-EAFD38CC72F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41B60716-6E16-47FE-92B1-22D8E8768EB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3094F58-B6F7-48BE-B3C5-BDFA3F01F60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6DFCFC7-6FF1-4663-BEB5-9A568E9343C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7046C40A-2DED-4409-BD2C-388958579B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FBAFBAF-F5E4-458B-BB67-179D179F5A0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2E160587-9867-467D-9630-B0B2BB798FD9}"/>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9CABA06E-0D1E-4F1F-A878-1CEEB1723E65}"/>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48FB892E-2BF1-415F-BC33-A638AF7D59FE}"/>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E751B7D4-4AA1-4D91-A22A-75935F54F4AB}"/>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2C0929BB-0316-41D9-B1DD-E417EDDBC34E}"/>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3974F50-3019-4F18-ABE8-BB0931DADE9B}"/>
            </a:ext>
          </a:extLst>
        </xdr:cNvPr>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E811A73-E7DD-4045-9011-29111F75218B}"/>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405BE009-D50D-42A2-96C6-BEE5DDE15A26}"/>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3AF84741-DA36-4B43-BB46-9597602097FA}"/>
            </a:ext>
          </a:extLst>
        </xdr:cNvPr>
        <xdr:cNvCxnSpPr/>
      </xdr:nvCxnSpPr>
      <xdr:spPr>
        <a:xfrm>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FD45EC38-E00B-456B-A088-D8F7CEF3BD68}"/>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845E1473-F106-4585-AC79-77CF51CA4F4B}"/>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39A2D948-F894-4E31-B9D9-58503547AE1F}"/>
            </a:ext>
          </a:extLst>
        </xdr:cNvPr>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4333F81B-C653-4357-A307-6CF3E28287B4}"/>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8A2CFB2A-56AB-467A-8EB4-4A0554DCD27F}"/>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id="{63BD214E-6013-4DF0-8F4A-07BEDFF7BA89}"/>
            </a:ext>
          </a:extLst>
        </xdr:cNvPr>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487772EA-506A-4D04-A1F9-0171C58F6E88}"/>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58BB8B12-E661-4508-9A47-D887789B6BF9}"/>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2512EAFD-B880-4ED4-B132-455B2AC5DD8F}"/>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D7EE9AB9-7C18-43CA-9239-B2831D78C8AC}"/>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29FB824-241B-4E50-AEB8-8624E636A2A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E252B99-3DED-4716-B2D1-CEAA04BE49B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48143FF-D9E5-4260-8A0D-EE2E3C8D836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91EFBD8-2FB1-4015-A589-AB0F4C530C2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CBA8E50-B117-4060-8937-B47CE4473BC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A0872008-737C-43C4-B8E9-57DB2A68EBA6}"/>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D7CCD5BD-B8C5-42CB-8CB6-9C21DCBFFC9C}"/>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65362E53-90D4-453F-A721-9FD8A3038CDF}"/>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B49646FC-B511-4C4B-8432-2D1402EBB441}"/>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A1086ABD-3A87-41C9-97D4-CAFF06E50F3A}"/>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a:extLst>
            <a:ext uri="{FF2B5EF4-FFF2-40B4-BE49-F238E27FC236}">
              <a16:creationId xmlns:a16="http://schemas.microsoft.com/office/drawing/2014/main" id="{CEB450FB-5CE2-4DCC-BA23-5BF91A60A57F}"/>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0FA95BC8-DC8F-41FA-BE3E-9BAE30C860AC}"/>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5" name="テキスト ボックス 94">
          <a:extLst>
            <a:ext uri="{FF2B5EF4-FFF2-40B4-BE49-F238E27FC236}">
              <a16:creationId xmlns:a16="http://schemas.microsoft.com/office/drawing/2014/main" id="{786E78C8-189E-4271-B80B-918335135FAA}"/>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8F5233C8-1B58-43E9-A90D-1091B42EB493}"/>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id="{A5649531-0A16-4E77-9821-9CA114C3B899}"/>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38D0D17-2C55-4FDB-A647-7BF733E1C1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2F6D09B-3E94-45FE-8687-8327D21195E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13B5CFA-56F2-48B3-91DB-DAFEB50CECB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8A79682-2885-4E4F-936F-0DB3EE44928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0462D3B-1200-4E5D-964D-005D7D543FE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794C851-5A5F-4C71-BEB5-D3357294B1D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D2F26D5-7143-48F6-9786-E9758CC1D6D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DD3D4E5-C9C5-4216-8146-8062F7703A1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64A9A80-B905-4D84-919D-5B37CC32BAA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BF21CC4-05A5-4283-917C-95903E2215B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3D3D99F-9916-46BC-BBDE-AFD082B2CAE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2FBE451-4983-4A37-8C3B-7A98E713945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20E99BA-D224-4403-A72F-A03ECBDAD84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経常収支比率は５ポイント悪化したが、昨年度が例年より大きく下がっていたことも一因であり、本年度は、令和２年度以前の比率に近い値となった。</a:t>
          </a:r>
          <a:endParaRPr lang="ja-JP" altLang="ja-JP" sz="1400">
            <a:effectLst/>
          </a:endParaRPr>
        </a:p>
        <a:p>
          <a:r>
            <a:rPr lang="ja-JP" altLang="ja-JP" sz="1100" b="0" i="0" baseline="0">
              <a:solidFill>
                <a:schemeClr val="dk1"/>
              </a:solidFill>
              <a:effectLst/>
              <a:latin typeface="+mn-lt"/>
              <a:ea typeface="+mn-ea"/>
              <a:cs typeface="+mn-cs"/>
            </a:rPr>
            <a:t>歳出では、会計年度任用職員の時給引上げ及び人員増等による「人件費」の増加、燃料価格高騰での光熱費の上昇による「物件費」の増加が顕著であり、一方、歳入では、「臨時財政対策債」が大幅に減少したことが影響している。物価の高騰は今後も続くことが想定され、経常経費の増加及び比率の悪化が懸念されることから、引き続き、経費の抑制を図り、適切な財政運営に努め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27F2C20-8C1F-461A-9692-9E0CD60AE80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EF01C4D-0EBA-471D-BD23-9A79B000D3C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EB1C5DA-A5A7-4FEF-9F1B-DC02305B86D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B14124B8-64B6-4BE9-BDA3-712768ED74C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67CE7995-BB4A-43E3-8E3E-E02E38732EA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FCD1E26-65D0-4648-BFC7-2D84E44E521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96E97FCB-B03F-462F-98DC-3B3B271EAAB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69A5395D-E04D-41D3-9991-3BD1A302DBA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3D5665F3-1B1E-4E8C-977D-0F5B027553D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4860F466-0F4A-4A40-A3B5-F69251E8AA0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315C7B87-6329-4F1A-9BF4-05846F60ADE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E04B3411-56C2-40BC-955B-F6A8486A6DB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98CAF378-C9E7-4C59-A2B6-DA86CBFB59B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62F43E11-3575-4C29-B300-026127D8010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E509E436-3227-41EA-8347-7E3E7A50F5AF}"/>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A3CF6833-D2A4-4EB4-89A7-0E9B871CC5CC}"/>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BAFC84F7-D679-4E49-9240-6521B893FB78}"/>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1CE50490-760B-4C96-9C7D-3B983DB7BFBD}"/>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4F27DE5C-C44C-44A8-9171-E0E504C98267}"/>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121412</xdr:rowOff>
    </xdr:to>
    <xdr:cxnSp macro="">
      <xdr:nvCxnSpPr>
        <xdr:cNvPr id="130" name="直線コネクタ 129">
          <a:extLst>
            <a:ext uri="{FF2B5EF4-FFF2-40B4-BE49-F238E27FC236}">
              <a16:creationId xmlns:a16="http://schemas.microsoft.com/office/drawing/2014/main" id="{91028788-897C-4F3B-848A-F77C64A958F4}"/>
            </a:ext>
          </a:extLst>
        </xdr:cNvPr>
        <xdr:cNvCxnSpPr/>
      </xdr:nvCxnSpPr>
      <xdr:spPr>
        <a:xfrm>
          <a:off x="4114800" y="1085291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9E76A128-8A8B-4325-BE9E-CB961349DB26}"/>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24912EBA-A9CB-4417-B2F0-528F71AC8455}"/>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65</xdr:row>
      <xdr:rowOff>60960</xdr:rowOff>
    </xdr:to>
    <xdr:cxnSp macro="">
      <xdr:nvCxnSpPr>
        <xdr:cNvPr id="133" name="直線コネクタ 132">
          <a:extLst>
            <a:ext uri="{FF2B5EF4-FFF2-40B4-BE49-F238E27FC236}">
              <a16:creationId xmlns:a16="http://schemas.microsoft.com/office/drawing/2014/main" id="{307731FC-0BD9-49B6-B918-69EB51F76E5B}"/>
            </a:ext>
          </a:extLst>
        </xdr:cNvPr>
        <xdr:cNvCxnSpPr/>
      </xdr:nvCxnSpPr>
      <xdr:spPr>
        <a:xfrm flipV="1">
          <a:off x="3225800" y="10852912"/>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7F08994A-7AFE-448E-9465-8039A2915B27}"/>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589D0FF0-E610-44DC-88FE-031C07E8CF87}"/>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id="{0A9D3873-3F5F-452A-B270-4E4FBE9F4103}"/>
            </a:ext>
          </a:extLst>
        </xdr:cNvPr>
        <xdr:cNvCxnSpPr/>
      </xdr:nvCxnSpPr>
      <xdr:spPr>
        <a:xfrm flipV="1">
          <a:off x="2336800" y="112052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C4872C7-BEA4-411D-BE2C-CA01ABCBBE4D}"/>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48DA22B8-8F2B-4ACC-A074-B16F8DC35FDC}"/>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65</xdr:row>
      <xdr:rowOff>138176</xdr:rowOff>
    </xdr:to>
    <xdr:cxnSp macro="">
      <xdr:nvCxnSpPr>
        <xdr:cNvPr id="139" name="直線コネクタ 138">
          <a:extLst>
            <a:ext uri="{FF2B5EF4-FFF2-40B4-BE49-F238E27FC236}">
              <a16:creationId xmlns:a16="http://schemas.microsoft.com/office/drawing/2014/main" id="{4E0BAB55-EC94-42E2-8F91-0FE77BBE1F9B}"/>
            </a:ext>
          </a:extLst>
        </xdr:cNvPr>
        <xdr:cNvCxnSpPr/>
      </xdr:nvCxnSpPr>
      <xdr:spPr>
        <a:xfrm>
          <a:off x="1447800" y="112003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151D7D6E-05BE-418C-8D22-D7745CEAD2A3}"/>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23BE0895-B8B5-457D-80C4-E86F55C7425C}"/>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A368D3A3-E1F1-4DE8-9882-4E2628B99FE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CB1C0FB6-7208-4E0D-99FA-A59ECC78FA91}"/>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9D748D0-8754-4851-B180-1B2DFEDF12D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138B9D3-A223-47BC-BCDD-2D7A5E7604A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4B3622B-A9FD-4D64-A659-6EAC65B2BEC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C412587-967D-44F4-AAFB-A3E342FE54C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654C4AF-F515-4FF9-858A-B35EEEE657B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49" name="楕円 148">
          <a:extLst>
            <a:ext uri="{FF2B5EF4-FFF2-40B4-BE49-F238E27FC236}">
              <a16:creationId xmlns:a16="http://schemas.microsoft.com/office/drawing/2014/main" id="{862F76E5-51B6-4CB8-99DF-3959D5DED692}"/>
            </a:ext>
          </a:extLst>
        </xdr:cNvPr>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0" name="財政構造の弾力性該当値テキスト">
          <a:extLst>
            <a:ext uri="{FF2B5EF4-FFF2-40B4-BE49-F238E27FC236}">
              <a16:creationId xmlns:a16="http://schemas.microsoft.com/office/drawing/2014/main" id="{046F4A56-7BE4-4543-89E9-E853E466EB3F}"/>
            </a:ext>
          </a:extLst>
        </xdr:cNvPr>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a:extLst>
            <a:ext uri="{FF2B5EF4-FFF2-40B4-BE49-F238E27FC236}">
              <a16:creationId xmlns:a16="http://schemas.microsoft.com/office/drawing/2014/main" id="{33F5B267-1B5F-4224-B92C-4034D446D29A}"/>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2" name="テキスト ボックス 151">
          <a:extLst>
            <a:ext uri="{FF2B5EF4-FFF2-40B4-BE49-F238E27FC236}">
              <a16:creationId xmlns:a16="http://schemas.microsoft.com/office/drawing/2014/main" id="{4AE17A51-CD99-4544-B0E8-8595A8713D00}"/>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3" name="楕円 152">
          <a:extLst>
            <a:ext uri="{FF2B5EF4-FFF2-40B4-BE49-F238E27FC236}">
              <a16:creationId xmlns:a16="http://schemas.microsoft.com/office/drawing/2014/main" id="{B44111CD-3F45-4F37-B084-154F0F6B1EEF}"/>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4" name="テキスト ボックス 153">
          <a:extLst>
            <a:ext uri="{FF2B5EF4-FFF2-40B4-BE49-F238E27FC236}">
              <a16:creationId xmlns:a16="http://schemas.microsoft.com/office/drawing/2014/main" id="{2B18B0C7-6F96-47A3-B78A-AD2CE2B33EF1}"/>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a:extLst>
            <a:ext uri="{FF2B5EF4-FFF2-40B4-BE49-F238E27FC236}">
              <a16:creationId xmlns:a16="http://schemas.microsoft.com/office/drawing/2014/main" id="{DBFB8F94-18ED-45FB-9C95-A61D92B5266A}"/>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a:extLst>
            <a:ext uri="{FF2B5EF4-FFF2-40B4-BE49-F238E27FC236}">
              <a16:creationId xmlns:a16="http://schemas.microsoft.com/office/drawing/2014/main" id="{7AE9C655-2299-4B61-B7A4-72B1A9E79E9B}"/>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7" name="楕円 156">
          <a:extLst>
            <a:ext uri="{FF2B5EF4-FFF2-40B4-BE49-F238E27FC236}">
              <a16:creationId xmlns:a16="http://schemas.microsoft.com/office/drawing/2014/main" id="{910A7442-B0F6-4029-A279-38AA18E6D3BF}"/>
            </a:ext>
          </a:extLst>
        </xdr:cNvPr>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58" name="テキスト ボックス 157">
          <a:extLst>
            <a:ext uri="{FF2B5EF4-FFF2-40B4-BE49-F238E27FC236}">
              <a16:creationId xmlns:a16="http://schemas.microsoft.com/office/drawing/2014/main" id="{C1A02841-63F8-4450-BF7F-7E838053F485}"/>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264C9234-12F5-473B-91B7-1D70501A088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BC0532E7-15BD-44ED-A02C-EAAED9C1E13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61D5C5DB-019E-4D25-8A8B-74AC961DDEF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C6D60C2-D95B-42DD-A214-0D1CD9C8983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E5AAE2F9-7BD5-4342-A25C-1BBEC268200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32510A2B-6859-426F-9D4E-04A7D822FBB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59E83E0-7BD2-47BC-B21B-045222FCC00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9C21A5F4-5652-4296-8439-041E31717EC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DC0A3566-468E-459D-877B-2F5DC30441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A688D14-B2E4-472F-A459-076BBC97FEB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C8AA2E6E-1C47-461C-BB5A-B7E76C0E4AE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738449B-763F-4C09-B152-74A3BB10336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33EB3528-E58C-492D-AD16-390F7C609FF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全国平均や長崎県平均と比較すると、低い水準にあり、類似団体内でも上位ではあるものの、</a:t>
          </a:r>
          <a:r>
            <a:rPr lang="ja-JP" altLang="ja-JP" sz="1100" b="0" i="0" baseline="0">
              <a:solidFill>
                <a:schemeClr val="dk1"/>
              </a:solidFill>
              <a:effectLst/>
              <a:latin typeface="+mn-lt"/>
              <a:ea typeface="+mn-ea"/>
              <a:cs typeface="+mn-cs"/>
            </a:rPr>
            <a:t>昨年度と比較すると人件費及び物件費はともに増加しており、人口１人当たり２，７１９円増加している。</a:t>
          </a:r>
          <a:endParaRPr lang="ja-JP" altLang="ja-JP" sz="1400">
            <a:effectLst/>
          </a:endParaRPr>
        </a:p>
        <a:p>
          <a:r>
            <a:rPr kumimoji="1" lang="ja-JP" altLang="ja-JP" sz="1100">
              <a:solidFill>
                <a:schemeClr val="dk1"/>
              </a:solidFill>
              <a:effectLst/>
              <a:latin typeface="+mn-lt"/>
              <a:ea typeface="+mn-ea"/>
              <a:cs typeface="+mn-cs"/>
            </a:rPr>
            <a:t>今後は、物価高騰や最低賃金の上昇、また公共施設の老朽化等により、人件費や施設の維持管理費の増加も見込まれるため、可能な限り低水準を保てるよう、公共施設の計画的な修繕や適正な定員管理及び経費管理を推進し、効率的な行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C96976E9-ADB9-43A6-922A-D1FE06F6C1B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C64F70DF-E906-412C-AA19-ED0BC2B8E8D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4BCF1B1E-96D2-4A7B-A549-F65F52C5188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5F1006F-D4A6-4586-AD8B-7077D6BD39F9}"/>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766417E6-C542-493E-8C67-810DE6D8D2DF}"/>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8A1D7AEE-CC2E-480E-A077-1B03558F588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EC8C559E-5E43-4F82-B505-0E78325EE57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DFA2833-B8A2-4D5A-BC7E-58D4C926BCC6}"/>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2EF7FC43-0F11-4B54-BA77-1A573FC04BE9}"/>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B9402AB2-AF41-4E47-91A6-29867DB3E4C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8BB81131-2559-4D35-A7AF-668C9DC377F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C9C64844-44DB-4391-B6FA-4C3DCA44CFB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6374E7F6-189B-43E6-A7F2-1B147A7BAE81}"/>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2B61A537-F51C-4EBF-A86E-1C18E42F5033}"/>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F97C1854-1534-4148-B047-C7E6FB827796}"/>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81BF7BA0-5B0A-4894-AC52-240CDF2212ED}"/>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CE147E8E-ECED-492D-A528-30538052BF76}"/>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51580</xdr:rowOff>
    </xdr:from>
    <xdr:to>
      <xdr:col>23</xdr:col>
      <xdr:colOff>133350</xdr:colOff>
      <xdr:row>81</xdr:row>
      <xdr:rowOff>67982</xdr:rowOff>
    </xdr:to>
    <xdr:cxnSp macro="">
      <xdr:nvCxnSpPr>
        <xdr:cNvPr id="189" name="直線コネクタ 188">
          <a:extLst>
            <a:ext uri="{FF2B5EF4-FFF2-40B4-BE49-F238E27FC236}">
              <a16:creationId xmlns:a16="http://schemas.microsoft.com/office/drawing/2014/main" id="{47E99B2D-89B4-40C3-B6EB-06D676EDC403}"/>
            </a:ext>
          </a:extLst>
        </xdr:cNvPr>
        <xdr:cNvCxnSpPr/>
      </xdr:nvCxnSpPr>
      <xdr:spPr>
        <a:xfrm>
          <a:off x="4114800" y="13939030"/>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FD93BE87-3341-45FA-9EB0-050E504A41D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CBF508F2-2F2E-42A7-8721-22633B5A10CE}"/>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51580</xdr:rowOff>
    </xdr:from>
    <xdr:to>
      <xdr:col>19</xdr:col>
      <xdr:colOff>133350</xdr:colOff>
      <xdr:row>81</xdr:row>
      <xdr:rowOff>76121</xdr:rowOff>
    </xdr:to>
    <xdr:cxnSp macro="">
      <xdr:nvCxnSpPr>
        <xdr:cNvPr id="192" name="直線コネクタ 191">
          <a:extLst>
            <a:ext uri="{FF2B5EF4-FFF2-40B4-BE49-F238E27FC236}">
              <a16:creationId xmlns:a16="http://schemas.microsoft.com/office/drawing/2014/main" id="{1BBE860D-10A0-462C-8BAC-9B195A24822E}"/>
            </a:ext>
          </a:extLst>
        </xdr:cNvPr>
        <xdr:cNvCxnSpPr/>
      </xdr:nvCxnSpPr>
      <xdr:spPr>
        <a:xfrm flipV="1">
          <a:off x="3225800" y="13939030"/>
          <a:ext cx="8890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7C0B5836-166E-4EB8-AA23-BD9C37DC397F}"/>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724F5634-1806-4C43-9C8A-A9EA6A3DEAD9}"/>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10390</xdr:rowOff>
    </xdr:from>
    <xdr:to>
      <xdr:col>15</xdr:col>
      <xdr:colOff>82550</xdr:colOff>
      <xdr:row>81</xdr:row>
      <xdr:rowOff>76121</xdr:rowOff>
    </xdr:to>
    <xdr:cxnSp macro="">
      <xdr:nvCxnSpPr>
        <xdr:cNvPr id="195" name="直線コネクタ 194">
          <a:extLst>
            <a:ext uri="{FF2B5EF4-FFF2-40B4-BE49-F238E27FC236}">
              <a16:creationId xmlns:a16="http://schemas.microsoft.com/office/drawing/2014/main" id="{0E6F3EDD-060F-484A-92A1-F756D02A93D2}"/>
            </a:ext>
          </a:extLst>
        </xdr:cNvPr>
        <xdr:cNvCxnSpPr/>
      </xdr:nvCxnSpPr>
      <xdr:spPr>
        <a:xfrm>
          <a:off x="2336800" y="13897840"/>
          <a:ext cx="889000" cy="6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8B4A1941-EAD8-4912-8F52-165753D9EFAB}"/>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31DE2663-863E-4090-965E-A3EDB5C45BDD}"/>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166536</xdr:rowOff>
    </xdr:from>
    <xdr:to>
      <xdr:col>11</xdr:col>
      <xdr:colOff>31750</xdr:colOff>
      <xdr:row>81</xdr:row>
      <xdr:rowOff>10390</xdr:rowOff>
    </xdr:to>
    <xdr:cxnSp macro="">
      <xdr:nvCxnSpPr>
        <xdr:cNvPr id="198" name="直線コネクタ 197">
          <a:extLst>
            <a:ext uri="{FF2B5EF4-FFF2-40B4-BE49-F238E27FC236}">
              <a16:creationId xmlns:a16="http://schemas.microsoft.com/office/drawing/2014/main" id="{5C389265-60C5-411D-9091-8F2094BF5DC5}"/>
            </a:ext>
          </a:extLst>
        </xdr:cNvPr>
        <xdr:cNvCxnSpPr/>
      </xdr:nvCxnSpPr>
      <xdr:spPr>
        <a:xfrm>
          <a:off x="1447800" y="13882536"/>
          <a:ext cx="8890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FDA21B00-7D63-4132-814D-BA2CF2B30014}"/>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82BD2ED4-6058-4ED2-B48E-E82DA565AF7B}"/>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CF436BD6-B3BD-4336-90E0-664820DEC9A1}"/>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11F31785-CCE4-4456-BECE-A558EB362AB2}"/>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D9089295-2145-46F2-8CA9-12E9054EF1C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822342F1-EDF5-476E-A164-F63862BD4D5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8AFF5C3-4089-4CFF-A7F0-BC63C38CA8C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F5EE190-33C3-40BA-A972-3E5457E8930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89B3C5D-361E-4EE2-92AF-71FAEC0C4B6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17182</xdr:rowOff>
    </xdr:from>
    <xdr:to>
      <xdr:col>23</xdr:col>
      <xdr:colOff>184150</xdr:colOff>
      <xdr:row>81</xdr:row>
      <xdr:rowOff>118782</xdr:rowOff>
    </xdr:to>
    <xdr:sp macro="" textlink="">
      <xdr:nvSpPr>
        <xdr:cNvPr id="208" name="楕円 207">
          <a:extLst>
            <a:ext uri="{FF2B5EF4-FFF2-40B4-BE49-F238E27FC236}">
              <a16:creationId xmlns:a16="http://schemas.microsoft.com/office/drawing/2014/main" id="{9147C02B-E5D8-4710-B4F8-31C978F1C05C}"/>
            </a:ext>
          </a:extLst>
        </xdr:cNvPr>
        <xdr:cNvSpPr/>
      </xdr:nvSpPr>
      <xdr:spPr>
        <a:xfrm>
          <a:off x="4902200" y="1390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109909</xdr:rowOff>
    </xdr:from>
    <xdr:ext cx="762000" cy="259045"/>
    <xdr:sp macro="" textlink="">
      <xdr:nvSpPr>
        <xdr:cNvPr id="209" name="人件費・物件費等の状況該当値テキスト">
          <a:extLst>
            <a:ext uri="{FF2B5EF4-FFF2-40B4-BE49-F238E27FC236}">
              <a16:creationId xmlns:a16="http://schemas.microsoft.com/office/drawing/2014/main" id="{8DF605CF-0EE4-41DA-80C8-D501B5D08810}"/>
            </a:ext>
          </a:extLst>
        </xdr:cNvPr>
        <xdr:cNvSpPr txBox="1"/>
      </xdr:nvSpPr>
      <xdr:spPr>
        <a:xfrm>
          <a:off x="5041900" y="1382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780</xdr:rowOff>
    </xdr:from>
    <xdr:to>
      <xdr:col>19</xdr:col>
      <xdr:colOff>184150</xdr:colOff>
      <xdr:row>81</xdr:row>
      <xdr:rowOff>102380</xdr:rowOff>
    </xdr:to>
    <xdr:sp macro="" textlink="">
      <xdr:nvSpPr>
        <xdr:cNvPr id="210" name="楕円 209">
          <a:extLst>
            <a:ext uri="{FF2B5EF4-FFF2-40B4-BE49-F238E27FC236}">
              <a16:creationId xmlns:a16="http://schemas.microsoft.com/office/drawing/2014/main" id="{76CA2701-915C-4DDA-91E6-F47132A945E0}"/>
            </a:ext>
          </a:extLst>
        </xdr:cNvPr>
        <xdr:cNvSpPr/>
      </xdr:nvSpPr>
      <xdr:spPr>
        <a:xfrm>
          <a:off x="4064000" y="138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112557</xdr:rowOff>
    </xdr:from>
    <xdr:ext cx="736600" cy="259045"/>
    <xdr:sp macro="" textlink="">
      <xdr:nvSpPr>
        <xdr:cNvPr id="211" name="テキスト ボックス 210">
          <a:extLst>
            <a:ext uri="{FF2B5EF4-FFF2-40B4-BE49-F238E27FC236}">
              <a16:creationId xmlns:a16="http://schemas.microsoft.com/office/drawing/2014/main" id="{B9FA7DFB-7A81-4182-875D-6F0A32C1A1DB}"/>
            </a:ext>
          </a:extLst>
        </xdr:cNvPr>
        <xdr:cNvSpPr txBox="1"/>
      </xdr:nvSpPr>
      <xdr:spPr>
        <a:xfrm>
          <a:off x="3733800" y="1365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25321</xdr:rowOff>
    </xdr:from>
    <xdr:to>
      <xdr:col>15</xdr:col>
      <xdr:colOff>133350</xdr:colOff>
      <xdr:row>81</xdr:row>
      <xdr:rowOff>126921</xdr:rowOff>
    </xdr:to>
    <xdr:sp macro="" textlink="">
      <xdr:nvSpPr>
        <xdr:cNvPr id="212" name="楕円 211">
          <a:extLst>
            <a:ext uri="{FF2B5EF4-FFF2-40B4-BE49-F238E27FC236}">
              <a16:creationId xmlns:a16="http://schemas.microsoft.com/office/drawing/2014/main" id="{DC25DEA1-5F40-4A12-BE7C-5F070741BC84}"/>
            </a:ext>
          </a:extLst>
        </xdr:cNvPr>
        <xdr:cNvSpPr/>
      </xdr:nvSpPr>
      <xdr:spPr>
        <a:xfrm>
          <a:off x="3175000" y="139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137098</xdr:rowOff>
    </xdr:from>
    <xdr:ext cx="762000" cy="259045"/>
    <xdr:sp macro="" textlink="">
      <xdr:nvSpPr>
        <xdr:cNvPr id="213" name="テキスト ボックス 212">
          <a:extLst>
            <a:ext uri="{FF2B5EF4-FFF2-40B4-BE49-F238E27FC236}">
              <a16:creationId xmlns:a16="http://schemas.microsoft.com/office/drawing/2014/main" id="{B5A62C7E-861B-4DEA-B9E8-8D5170708ED6}"/>
            </a:ext>
          </a:extLst>
        </xdr:cNvPr>
        <xdr:cNvSpPr txBox="1"/>
      </xdr:nvSpPr>
      <xdr:spPr>
        <a:xfrm>
          <a:off x="2844800" y="1368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131040</xdr:rowOff>
    </xdr:from>
    <xdr:to>
      <xdr:col>11</xdr:col>
      <xdr:colOff>82550</xdr:colOff>
      <xdr:row>81</xdr:row>
      <xdr:rowOff>61190</xdr:rowOff>
    </xdr:to>
    <xdr:sp macro="" textlink="">
      <xdr:nvSpPr>
        <xdr:cNvPr id="214" name="楕円 213">
          <a:extLst>
            <a:ext uri="{FF2B5EF4-FFF2-40B4-BE49-F238E27FC236}">
              <a16:creationId xmlns:a16="http://schemas.microsoft.com/office/drawing/2014/main" id="{C42FD4B7-902E-4C44-9914-4EE896013636}"/>
            </a:ext>
          </a:extLst>
        </xdr:cNvPr>
        <xdr:cNvSpPr/>
      </xdr:nvSpPr>
      <xdr:spPr>
        <a:xfrm>
          <a:off x="2286000" y="138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71367</xdr:rowOff>
    </xdr:from>
    <xdr:ext cx="762000" cy="259045"/>
    <xdr:sp macro="" textlink="">
      <xdr:nvSpPr>
        <xdr:cNvPr id="215" name="テキスト ボックス 214">
          <a:extLst>
            <a:ext uri="{FF2B5EF4-FFF2-40B4-BE49-F238E27FC236}">
              <a16:creationId xmlns:a16="http://schemas.microsoft.com/office/drawing/2014/main" id="{78A7F7B1-3D14-4C76-9B74-E41E06DE9706}"/>
            </a:ext>
          </a:extLst>
        </xdr:cNvPr>
        <xdr:cNvSpPr txBox="1"/>
      </xdr:nvSpPr>
      <xdr:spPr>
        <a:xfrm>
          <a:off x="1955800" y="1361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115736</xdr:rowOff>
    </xdr:from>
    <xdr:to>
      <xdr:col>7</xdr:col>
      <xdr:colOff>31750</xdr:colOff>
      <xdr:row>81</xdr:row>
      <xdr:rowOff>45886</xdr:rowOff>
    </xdr:to>
    <xdr:sp macro="" textlink="">
      <xdr:nvSpPr>
        <xdr:cNvPr id="216" name="楕円 215">
          <a:extLst>
            <a:ext uri="{FF2B5EF4-FFF2-40B4-BE49-F238E27FC236}">
              <a16:creationId xmlns:a16="http://schemas.microsoft.com/office/drawing/2014/main" id="{2DEE7E5B-3469-4AA0-83B3-6C32E8C59888}"/>
            </a:ext>
          </a:extLst>
        </xdr:cNvPr>
        <xdr:cNvSpPr/>
      </xdr:nvSpPr>
      <xdr:spPr>
        <a:xfrm>
          <a:off x="1397000" y="138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56063</xdr:rowOff>
    </xdr:from>
    <xdr:ext cx="762000" cy="259045"/>
    <xdr:sp macro="" textlink="">
      <xdr:nvSpPr>
        <xdr:cNvPr id="217" name="テキスト ボックス 216">
          <a:extLst>
            <a:ext uri="{FF2B5EF4-FFF2-40B4-BE49-F238E27FC236}">
              <a16:creationId xmlns:a16="http://schemas.microsoft.com/office/drawing/2014/main" id="{473375D6-3D30-4B46-9BA6-7009E8E741BE}"/>
            </a:ext>
          </a:extLst>
        </xdr:cNvPr>
        <xdr:cNvSpPr txBox="1"/>
      </xdr:nvSpPr>
      <xdr:spPr>
        <a:xfrm>
          <a:off x="1066800" y="1360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78E66CC1-74BF-4368-8020-7477A6F34C3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AA02680C-DAB3-4C17-88EC-B5AE896B6AF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EC00F002-E484-4B93-87DA-6A0EAE5E784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E0EF01F3-ADCF-4586-A1A9-D1E3D75987C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EBC018D3-9C17-431F-BE31-821B2F60F65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9D96559D-F191-4041-9E54-005AEDEEB07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3A1432DC-290F-4122-BE39-88D2946578F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49F05CAD-256B-42C0-B494-96B084E3ED0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205AF188-D588-4DC7-AD62-E45FADF1B5E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6487378A-5899-4099-8F2F-10D11F825E9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8B70FF5A-DD16-4054-8917-C23D35784D1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C7908579-18B3-49AB-8AA9-D9440C986BD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93192C18-7EA5-45F0-B873-1016FF0A1D8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ほぼ横ばいで推移しており、昨年度より０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１ポイント増となった。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これまで同様、人件費を圧迫する要因となってはいないが、今後も適正な給与水準となるように努める。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59CBFDC7-AF8E-4FE1-9944-1B57CA6D965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A47BB74A-F617-4014-97FD-580F391AF84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5843CFB0-B741-4158-B60E-8AE877E9E9B5}"/>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C7DD614-A31D-42DF-BA62-7E03B0E28DC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99BC1FA9-5D3F-4D88-A0C6-33E6E688C19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C34533A9-C3BD-402D-BB8B-12036ECA071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85E60859-0F5F-4D71-A257-6E948B0B6222}"/>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91AFE78F-200D-4756-8E44-D1454C57A51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3AC4CB1D-1B1B-4B25-B1C9-BC37EF9166D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A750EE9B-AD20-495C-A4F3-019C18D90EC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C1B45300-368B-416C-A0BB-5E0EC8B4EC7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BA6C2B58-5C60-47E0-BAFD-D65AEAAD86D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B4536B16-5B29-40F7-8E1A-3B6DBCAD47FC}"/>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DE10FEE3-BD9A-4723-A9BD-07598FA97ADE}"/>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66926BF7-D421-44AA-A5B0-C5C826F3E39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BA857C8-08DF-42EA-8409-AF210AEBE53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4848007-5D11-4A4A-B4A1-E49F667D2C1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586A37A8-8FF7-4393-B0A0-C2C0198B7FA8}"/>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2631D47F-D40C-46EC-8B32-6D7EC311A1DA}"/>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6C51DC28-9FAA-438C-B651-524F71252E3C}"/>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BF40B02D-029E-4BE9-98A3-DFF27E26B3D4}"/>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AB1838EA-EC2C-44EF-BDBE-7605992FDE24}"/>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68036</xdr:rowOff>
    </xdr:to>
    <xdr:cxnSp macro="">
      <xdr:nvCxnSpPr>
        <xdr:cNvPr id="253" name="直線コネクタ 252">
          <a:extLst>
            <a:ext uri="{FF2B5EF4-FFF2-40B4-BE49-F238E27FC236}">
              <a16:creationId xmlns:a16="http://schemas.microsoft.com/office/drawing/2014/main" id="{C6178C2E-E821-40EF-BD76-EFC5D1CAB185}"/>
            </a:ext>
          </a:extLst>
        </xdr:cNvPr>
        <xdr:cNvCxnSpPr/>
      </xdr:nvCxnSpPr>
      <xdr:spPr>
        <a:xfrm>
          <a:off x="16179800" y="149669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31B19C47-C120-462B-B657-FE178EAF69AA}"/>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744279B7-CFE4-4AA0-8E50-531C4536F7FB}"/>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56" name="直線コネクタ 255">
          <a:extLst>
            <a:ext uri="{FF2B5EF4-FFF2-40B4-BE49-F238E27FC236}">
              <a16:creationId xmlns:a16="http://schemas.microsoft.com/office/drawing/2014/main" id="{19453CBA-8FB3-4814-8580-66C29AA9D2EC}"/>
            </a:ext>
          </a:extLst>
        </xdr:cNvPr>
        <xdr:cNvCxnSpPr/>
      </xdr:nvCxnSpPr>
      <xdr:spPr>
        <a:xfrm flipV="1">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E979EEBB-7F1D-4ED3-ADAD-F8BD949D6A02}"/>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BAAA7365-EBC6-49E1-A55B-BA16C9806189}"/>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59" name="直線コネクタ 258">
          <a:extLst>
            <a:ext uri="{FF2B5EF4-FFF2-40B4-BE49-F238E27FC236}">
              <a16:creationId xmlns:a16="http://schemas.microsoft.com/office/drawing/2014/main" id="{5C3D8CE7-BEE7-4E02-8056-DD89A60D3041}"/>
            </a:ext>
          </a:extLst>
        </xdr:cNvPr>
        <xdr:cNvCxnSpPr/>
      </xdr:nvCxnSpPr>
      <xdr:spPr>
        <a:xfrm>
          <a:off x="14401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EEBBF00F-BD07-4CD0-AF08-8C67F0B4AAC4}"/>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30FA1A2-BB15-4655-B462-98AF9DFEF067}"/>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62" name="直線コネクタ 261">
          <a:extLst>
            <a:ext uri="{FF2B5EF4-FFF2-40B4-BE49-F238E27FC236}">
              <a16:creationId xmlns:a16="http://schemas.microsoft.com/office/drawing/2014/main" id="{E518DF7D-F67C-4ACF-ABF9-A83BB801DA02}"/>
            </a:ext>
          </a:extLst>
        </xdr:cNvPr>
        <xdr:cNvCxnSpPr/>
      </xdr:nvCxnSpPr>
      <xdr:spPr>
        <a:xfrm flipV="1">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3FBC009D-B1E9-4A20-B1FC-88EEA25299E4}"/>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A40285B8-F3E4-4F3F-BE7F-1FFE0BA22887}"/>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B97A78C7-182D-4FCC-A870-DCCFC8A2AA6D}"/>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FCB70EBC-3DCD-4D72-A4AB-96C1C61372B7}"/>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974DFC4C-A6F5-461A-9EC0-A4FB50E9422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17CC168-EBF3-45B6-81C8-C25593A60A6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A6C5F6A-A8FD-4670-BDF4-FCC637359FB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B5320F4-4A05-48C6-A4A9-DFEE2497BF8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B9CCE04-78F7-4FA9-A353-341272F8E87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2" name="楕円 271">
          <a:extLst>
            <a:ext uri="{FF2B5EF4-FFF2-40B4-BE49-F238E27FC236}">
              <a16:creationId xmlns:a16="http://schemas.microsoft.com/office/drawing/2014/main" id="{4D4025D1-8A56-4448-936C-C5AF8E4F91CE}"/>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3" name="給与水準   （国との比較）該当値テキスト">
          <a:extLst>
            <a:ext uri="{FF2B5EF4-FFF2-40B4-BE49-F238E27FC236}">
              <a16:creationId xmlns:a16="http://schemas.microsoft.com/office/drawing/2014/main" id="{A3D3B8A0-B300-4FD6-882B-0720C84D65DE}"/>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4" name="楕円 273">
          <a:extLst>
            <a:ext uri="{FF2B5EF4-FFF2-40B4-BE49-F238E27FC236}">
              <a16:creationId xmlns:a16="http://schemas.microsoft.com/office/drawing/2014/main" id="{156C1103-C5BC-496D-A130-761BDD939228}"/>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5" name="テキスト ボックス 274">
          <a:extLst>
            <a:ext uri="{FF2B5EF4-FFF2-40B4-BE49-F238E27FC236}">
              <a16:creationId xmlns:a16="http://schemas.microsoft.com/office/drawing/2014/main" id="{F329EB2F-8243-4225-A142-4213F154CBB7}"/>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6" name="楕円 275">
          <a:extLst>
            <a:ext uri="{FF2B5EF4-FFF2-40B4-BE49-F238E27FC236}">
              <a16:creationId xmlns:a16="http://schemas.microsoft.com/office/drawing/2014/main" id="{77F07451-3916-4B4B-9CE5-DEB31DE51129}"/>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7" name="テキスト ボックス 276">
          <a:extLst>
            <a:ext uri="{FF2B5EF4-FFF2-40B4-BE49-F238E27FC236}">
              <a16:creationId xmlns:a16="http://schemas.microsoft.com/office/drawing/2014/main" id="{7FBB6D91-4BF7-4F4E-8E12-DFBDF8EC8983}"/>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78" name="楕円 277">
          <a:extLst>
            <a:ext uri="{FF2B5EF4-FFF2-40B4-BE49-F238E27FC236}">
              <a16:creationId xmlns:a16="http://schemas.microsoft.com/office/drawing/2014/main" id="{98324B9B-53FE-46E3-AEF8-1E34B1390DED}"/>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9" name="テキスト ボックス 278">
          <a:extLst>
            <a:ext uri="{FF2B5EF4-FFF2-40B4-BE49-F238E27FC236}">
              <a16:creationId xmlns:a16="http://schemas.microsoft.com/office/drawing/2014/main" id="{1C4281CA-E174-468B-892B-C1A3FD334445}"/>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0" name="楕円 279">
          <a:extLst>
            <a:ext uri="{FF2B5EF4-FFF2-40B4-BE49-F238E27FC236}">
              <a16:creationId xmlns:a16="http://schemas.microsoft.com/office/drawing/2014/main" id="{98D32747-B0EA-489B-BF9D-BCD31D2BE459}"/>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77D2E552-BC78-4696-A5E0-0A2A9D2CAD92}"/>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11F5C198-CCAB-447B-9586-379F0B0345F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D8AD0616-8D33-4342-9B66-1826C03E2DC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08B28CC-52D8-4FFD-8512-5BE45500704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E9DC3E0-0D79-4E05-B0F0-7F23BADC029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981F7FE9-5008-47AC-9383-307A610D8AE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9CE16D4-2C6B-496B-A370-74441C0E28C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25F5B34-8E96-4E18-9BA1-755C26C7858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0DCB94F-A221-4725-BEEE-93EA5E0F0B1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68152A8-5B3D-41A6-9FE3-4484A65F7DA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51B31AC-E66B-418A-97F8-9BF52125C25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D8E4770-77B4-4FDD-BCD4-7115A61121A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09E6354-95D6-4302-82FE-24B21408C54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250AA027-3BFA-473A-8CE5-124C62FB4BC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一般職員等の増及び人口の減少の影響により、人口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人当たりの職員数については増加した。しかしながら、類似団体内で９番目に少ない数値であり、依然として少数での行政運営を維持している。</a:t>
          </a:r>
          <a:endParaRPr lang="ja-JP" altLang="ja-JP" sz="1400">
            <a:effectLst/>
          </a:endParaRPr>
        </a:p>
        <a:p>
          <a:r>
            <a:rPr kumimoji="1" lang="ja-JP" altLang="ja-JP" sz="1100">
              <a:solidFill>
                <a:schemeClr val="dk1"/>
              </a:solidFill>
              <a:effectLst/>
              <a:latin typeface="+mn-lt"/>
              <a:ea typeface="+mn-ea"/>
              <a:cs typeface="+mn-cs"/>
            </a:rPr>
            <a:t>今後も、適切な人員配置と計画的な採用に努め、適正な定員数の維持に資する管理計画を推進する。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5B282E85-8F52-473B-9005-B2D7BC13C0E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A238FB2F-3A6C-4165-8092-40A16E7471A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70A3619B-AC44-4E7F-8E87-8BCC2134806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8C584F5-4F24-4143-9759-220A9A569E8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884E4BDD-1080-4516-BF61-1F90BEC69D0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A7EDB7E4-A1C0-44E2-9EEA-B4A97D1BFA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5407DD3B-1D19-4FAC-B3BD-47532D6BE8C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3B7DDE1-59A5-440F-8C46-FDBE1EB6AC1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E65B2A46-6A7B-47C7-B37B-D1227774F5B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A55B033-0E8E-47AA-8359-71FDECF632A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8CE13D0-B781-412A-B578-6AB2D448EE2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2FC5D68E-463D-4D32-8575-42440E8B5E8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543A17A0-1B37-458F-A891-3C56853954FE}"/>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11B4713-F8E5-4111-9D99-3833AEB38ED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FD5D1C7-70F8-4642-B344-4498B0AA9CF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017A874-39BA-4130-902C-928C6BD18B3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FAB5DD7-473D-4CF3-9300-9A2294A207D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85C7C73-76DF-4AE7-830E-D86DE3A46EB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AE580EFC-4905-4B96-BB11-90F67EF04D76}"/>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6D666E55-339C-4CF8-9102-CECAEFDC4D1F}"/>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C0354B33-64B7-4A4A-AAC0-AAC53C62E6EF}"/>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BEA7A310-EB80-4BEC-AE57-624729F00AF6}"/>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D307D6A-D2BC-43ED-9421-0B62698B3CFF}"/>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108041</xdr:rowOff>
    </xdr:from>
    <xdr:to>
      <xdr:col>81</xdr:col>
      <xdr:colOff>44450</xdr:colOff>
      <xdr:row>58</xdr:row>
      <xdr:rowOff>132171</xdr:rowOff>
    </xdr:to>
    <xdr:cxnSp macro="">
      <xdr:nvCxnSpPr>
        <xdr:cNvPr id="318" name="直線コネクタ 317">
          <a:extLst>
            <a:ext uri="{FF2B5EF4-FFF2-40B4-BE49-F238E27FC236}">
              <a16:creationId xmlns:a16="http://schemas.microsoft.com/office/drawing/2014/main" id="{4B015E81-D4F2-4E12-8C5E-9E174A7775E6}"/>
            </a:ext>
          </a:extLst>
        </xdr:cNvPr>
        <xdr:cNvCxnSpPr/>
      </xdr:nvCxnSpPr>
      <xdr:spPr>
        <a:xfrm>
          <a:off x="16179800" y="1005214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E8F7C073-BB32-4C73-B365-7BE5B41FB56B}"/>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D1D97510-AB45-4CAB-9940-C72CFE820E04}"/>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99423</xdr:rowOff>
    </xdr:from>
    <xdr:to>
      <xdr:col>77</xdr:col>
      <xdr:colOff>44450</xdr:colOff>
      <xdr:row>58</xdr:row>
      <xdr:rowOff>108041</xdr:rowOff>
    </xdr:to>
    <xdr:cxnSp macro="">
      <xdr:nvCxnSpPr>
        <xdr:cNvPr id="321" name="直線コネクタ 320">
          <a:extLst>
            <a:ext uri="{FF2B5EF4-FFF2-40B4-BE49-F238E27FC236}">
              <a16:creationId xmlns:a16="http://schemas.microsoft.com/office/drawing/2014/main" id="{1B5BF064-D7F7-467F-BC14-34D729F4E833}"/>
            </a:ext>
          </a:extLst>
        </xdr:cNvPr>
        <xdr:cNvCxnSpPr/>
      </xdr:nvCxnSpPr>
      <xdr:spPr>
        <a:xfrm>
          <a:off x="15290800" y="100435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730496B2-0A73-46EC-8992-BD7FA31E017E}"/>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6581CE3F-4414-45BB-9B6E-2002A060FC35}"/>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99423</xdr:rowOff>
    </xdr:from>
    <xdr:to>
      <xdr:col>72</xdr:col>
      <xdr:colOff>203200</xdr:colOff>
      <xdr:row>58</xdr:row>
      <xdr:rowOff>99423</xdr:rowOff>
    </xdr:to>
    <xdr:cxnSp macro="">
      <xdr:nvCxnSpPr>
        <xdr:cNvPr id="324" name="直線コネクタ 323">
          <a:extLst>
            <a:ext uri="{FF2B5EF4-FFF2-40B4-BE49-F238E27FC236}">
              <a16:creationId xmlns:a16="http://schemas.microsoft.com/office/drawing/2014/main" id="{A819286D-80BD-41F2-B850-69740562120D}"/>
            </a:ext>
          </a:extLst>
        </xdr:cNvPr>
        <xdr:cNvCxnSpPr/>
      </xdr:nvCxnSpPr>
      <xdr:spPr>
        <a:xfrm>
          <a:off x="14401800" y="10043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64A439C8-7767-4DD4-81F4-148CFC098D39}"/>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B937B11F-4DD7-4A5B-A02B-D93C61BE9C72}"/>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80463</xdr:rowOff>
    </xdr:from>
    <xdr:to>
      <xdr:col>68</xdr:col>
      <xdr:colOff>152400</xdr:colOff>
      <xdr:row>58</xdr:row>
      <xdr:rowOff>99423</xdr:rowOff>
    </xdr:to>
    <xdr:cxnSp macro="">
      <xdr:nvCxnSpPr>
        <xdr:cNvPr id="327" name="直線コネクタ 326">
          <a:extLst>
            <a:ext uri="{FF2B5EF4-FFF2-40B4-BE49-F238E27FC236}">
              <a16:creationId xmlns:a16="http://schemas.microsoft.com/office/drawing/2014/main" id="{D21181DC-09CA-4F74-BA0C-BB8F1C858B09}"/>
            </a:ext>
          </a:extLst>
        </xdr:cNvPr>
        <xdr:cNvCxnSpPr/>
      </xdr:nvCxnSpPr>
      <xdr:spPr>
        <a:xfrm>
          <a:off x="13512800" y="100245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1FF3C018-F593-47E1-B33A-9D6022403714}"/>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D3D33FA5-D131-4562-AB43-86270FD56446}"/>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4133D272-CAB8-4AD2-BF16-6BDFC5E99E2A}"/>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B589A59E-538B-4CB4-9189-E29B56D9E9D8}"/>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F3FC482-B10F-45C4-A651-FF5667EB5FD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8FFF7B2-CAB2-476E-BC6C-0661CD1FA67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2D05FED-2B45-4651-900D-F9CCBA2AC8E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5886B8D-CFAA-44B4-AC1F-7796E16094B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3CB7F8F-384C-4331-95F5-FDC628440DC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81371</xdr:rowOff>
    </xdr:from>
    <xdr:to>
      <xdr:col>81</xdr:col>
      <xdr:colOff>95250</xdr:colOff>
      <xdr:row>59</xdr:row>
      <xdr:rowOff>11521</xdr:rowOff>
    </xdr:to>
    <xdr:sp macro="" textlink="">
      <xdr:nvSpPr>
        <xdr:cNvPr id="337" name="楕円 336">
          <a:extLst>
            <a:ext uri="{FF2B5EF4-FFF2-40B4-BE49-F238E27FC236}">
              <a16:creationId xmlns:a16="http://schemas.microsoft.com/office/drawing/2014/main" id="{4937DA9B-0010-4BF1-9A47-01952CB9DB7A}"/>
            </a:ext>
          </a:extLst>
        </xdr:cNvPr>
        <xdr:cNvSpPr/>
      </xdr:nvSpPr>
      <xdr:spPr>
        <a:xfrm>
          <a:off x="169672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2648</xdr:rowOff>
    </xdr:from>
    <xdr:ext cx="762000" cy="259045"/>
    <xdr:sp macro="" textlink="">
      <xdr:nvSpPr>
        <xdr:cNvPr id="338" name="定員管理の状況該当値テキスト">
          <a:extLst>
            <a:ext uri="{FF2B5EF4-FFF2-40B4-BE49-F238E27FC236}">
              <a16:creationId xmlns:a16="http://schemas.microsoft.com/office/drawing/2014/main" id="{9CEB2CBF-ED8A-4964-B150-321C2D4F7B23}"/>
            </a:ext>
          </a:extLst>
        </xdr:cNvPr>
        <xdr:cNvSpPr txBox="1"/>
      </xdr:nvSpPr>
      <xdr:spPr>
        <a:xfrm>
          <a:off x="17106900" y="994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57241</xdr:rowOff>
    </xdr:from>
    <xdr:to>
      <xdr:col>77</xdr:col>
      <xdr:colOff>95250</xdr:colOff>
      <xdr:row>58</xdr:row>
      <xdr:rowOff>158841</xdr:rowOff>
    </xdr:to>
    <xdr:sp macro="" textlink="">
      <xdr:nvSpPr>
        <xdr:cNvPr id="339" name="楕円 338">
          <a:extLst>
            <a:ext uri="{FF2B5EF4-FFF2-40B4-BE49-F238E27FC236}">
              <a16:creationId xmlns:a16="http://schemas.microsoft.com/office/drawing/2014/main" id="{42F6EB24-6F97-4A7B-BFD1-FBFDD9A119ED}"/>
            </a:ext>
          </a:extLst>
        </xdr:cNvPr>
        <xdr:cNvSpPr/>
      </xdr:nvSpPr>
      <xdr:spPr>
        <a:xfrm>
          <a:off x="16129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169018</xdr:rowOff>
    </xdr:from>
    <xdr:ext cx="736600" cy="259045"/>
    <xdr:sp macro="" textlink="">
      <xdr:nvSpPr>
        <xdr:cNvPr id="340" name="テキスト ボックス 339">
          <a:extLst>
            <a:ext uri="{FF2B5EF4-FFF2-40B4-BE49-F238E27FC236}">
              <a16:creationId xmlns:a16="http://schemas.microsoft.com/office/drawing/2014/main" id="{EF81FF01-B99D-4209-91A1-F378584630E5}"/>
            </a:ext>
          </a:extLst>
        </xdr:cNvPr>
        <xdr:cNvSpPr txBox="1"/>
      </xdr:nvSpPr>
      <xdr:spPr>
        <a:xfrm>
          <a:off x="15798800" y="97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48623</xdr:rowOff>
    </xdr:from>
    <xdr:to>
      <xdr:col>73</xdr:col>
      <xdr:colOff>44450</xdr:colOff>
      <xdr:row>58</xdr:row>
      <xdr:rowOff>150223</xdr:rowOff>
    </xdr:to>
    <xdr:sp macro="" textlink="">
      <xdr:nvSpPr>
        <xdr:cNvPr id="341" name="楕円 340">
          <a:extLst>
            <a:ext uri="{FF2B5EF4-FFF2-40B4-BE49-F238E27FC236}">
              <a16:creationId xmlns:a16="http://schemas.microsoft.com/office/drawing/2014/main" id="{18A490E7-CE21-4BE2-9306-6EACDBB2115A}"/>
            </a:ext>
          </a:extLst>
        </xdr:cNvPr>
        <xdr:cNvSpPr/>
      </xdr:nvSpPr>
      <xdr:spPr>
        <a:xfrm>
          <a:off x="15240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160400</xdr:rowOff>
    </xdr:from>
    <xdr:ext cx="762000" cy="259045"/>
    <xdr:sp macro="" textlink="">
      <xdr:nvSpPr>
        <xdr:cNvPr id="342" name="テキスト ボックス 341">
          <a:extLst>
            <a:ext uri="{FF2B5EF4-FFF2-40B4-BE49-F238E27FC236}">
              <a16:creationId xmlns:a16="http://schemas.microsoft.com/office/drawing/2014/main" id="{7CFD7702-2DA7-4281-918F-6313EA514628}"/>
            </a:ext>
          </a:extLst>
        </xdr:cNvPr>
        <xdr:cNvSpPr txBox="1"/>
      </xdr:nvSpPr>
      <xdr:spPr>
        <a:xfrm>
          <a:off x="14909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48623</xdr:rowOff>
    </xdr:from>
    <xdr:to>
      <xdr:col>68</xdr:col>
      <xdr:colOff>203200</xdr:colOff>
      <xdr:row>58</xdr:row>
      <xdr:rowOff>150223</xdr:rowOff>
    </xdr:to>
    <xdr:sp macro="" textlink="">
      <xdr:nvSpPr>
        <xdr:cNvPr id="343" name="楕円 342">
          <a:extLst>
            <a:ext uri="{FF2B5EF4-FFF2-40B4-BE49-F238E27FC236}">
              <a16:creationId xmlns:a16="http://schemas.microsoft.com/office/drawing/2014/main" id="{9125BB35-7CA6-4D29-A6EB-D12088D0E4CE}"/>
            </a:ext>
          </a:extLst>
        </xdr:cNvPr>
        <xdr:cNvSpPr/>
      </xdr:nvSpPr>
      <xdr:spPr>
        <a:xfrm>
          <a:off x="14351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160400</xdr:rowOff>
    </xdr:from>
    <xdr:ext cx="762000" cy="259045"/>
    <xdr:sp macro="" textlink="">
      <xdr:nvSpPr>
        <xdr:cNvPr id="344" name="テキスト ボックス 343">
          <a:extLst>
            <a:ext uri="{FF2B5EF4-FFF2-40B4-BE49-F238E27FC236}">
              <a16:creationId xmlns:a16="http://schemas.microsoft.com/office/drawing/2014/main" id="{17A09694-4FB7-4504-B12E-419BF38A3667}"/>
            </a:ext>
          </a:extLst>
        </xdr:cNvPr>
        <xdr:cNvSpPr txBox="1"/>
      </xdr:nvSpPr>
      <xdr:spPr>
        <a:xfrm>
          <a:off x="14020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29663</xdr:rowOff>
    </xdr:from>
    <xdr:to>
      <xdr:col>64</xdr:col>
      <xdr:colOff>152400</xdr:colOff>
      <xdr:row>58</xdr:row>
      <xdr:rowOff>131263</xdr:rowOff>
    </xdr:to>
    <xdr:sp macro="" textlink="">
      <xdr:nvSpPr>
        <xdr:cNvPr id="345" name="楕円 344">
          <a:extLst>
            <a:ext uri="{FF2B5EF4-FFF2-40B4-BE49-F238E27FC236}">
              <a16:creationId xmlns:a16="http://schemas.microsoft.com/office/drawing/2014/main" id="{EEAF9B9C-9FFF-439D-AEC3-EFE6C05B5B08}"/>
            </a:ext>
          </a:extLst>
        </xdr:cNvPr>
        <xdr:cNvSpPr/>
      </xdr:nvSpPr>
      <xdr:spPr>
        <a:xfrm>
          <a:off x="13462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141440</xdr:rowOff>
    </xdr:from>
    <xdr:ext cx="762000" cy="259045"/>
    <xdr:sp macro="" textlink="">
      <xdr:nvSpPr>
        <xdr:cNvPr id="346" name="テキスト ボックス 345">
          <a:extLst>
            <a:ext uri="{FF2B5EF4-FFF2-40B4-BE49-F238E27FC236}">
              <a16:creationId xmlns:a16="http://schemas.microsoft.com/office/drawing/2014/main" id="{F7B0CAE6-4E7A-498C-BC2B-C522D3156704}"/>
            </a:ext>
          </a:extLst>
        </xdr:cNvPr>
        <xdr:cNvSpPr txBox="1"/>
      </xdr:nvSpPr>
      <xdr:spPr>
        <a:xfrm>
          <a:off x="13131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AC0E9FF2-9F87-4AA2-87C4-4425226F92B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9518048-1169-4AC6-99DF-396CD3E004F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F23DFE6-7BE8-4B1B-861F-A183AEE0E40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A7E00CE-9906-4605-8A35-50255E04824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1C2E3668-CC08-4EB8-A96C-C9E733EAD27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6019997-7DFE-4B70-9390-86EEDAA5DBB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2BF2145-1854-4FE1-B5A5-23C4ECB35F8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68FFE2B-E4F5-4970-92BC-8AE1A6AC78B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F1494E0A-ED4B-4A70-B881-0C3D0A2F253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41E05DC-4A7E-407F-BAAD-50C8D9C9CFE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30ACEC6-F8C5-4986-827B-8E47E132D1F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35DCC8A2-9F95-405A-AA1B-07451A528B3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DDC95880-C786-4064-909A-7B2DF80E9EE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田南土地区画整理事業に係る土地開発公社用地の継続的な買戻しが昨年度完了したため、「公債費に準ずる債務負担行為に係るもの」が大きく減少し、比率算定の分子が減少。更に、比率算定の分母である標準財政規模が普通交付税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影響で増加したことから、実質公債費比率は０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ポイント改善した。今後は、ここ数年間に実施予定の大型建設事業により元利償還金の増が見込まれるため、短期的な比率の上昇が予想されるが、長期的な観点で適正な事業計画及び起債管理を行い、財政の健全性の堅持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48D95484-406C-4BBA-87AC-64436A900D1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E455AEC-3491-4969-AC65-75ADC6BC324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E399773-9D62-401E-898C-B0133A01A8E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3A952BF5-3EFB-4433-8885-950287AB2854}"/>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9FDD5D4F-C30B-4E82-84F9-1737F0FC95C7}"/>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C5490373-2E53-4435-91F2-D9CCA24FB60A}"/>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4FC58CF3-E974-46DF-99DB-E3A4EB81A69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E0D4C028-F844-401C-BC9D-E97E14EB7286}"/>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451F986B-E929-4F97-9982-61B17B101DF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9681153F-4E35-4F95-B928-8AE0DB38936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139CEBBA-708C-4FB7-BDB1-D34020CE063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13FB33DB-F065-42EF-989E-3156639AAEC9}"/>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7D86DAD4-049D-4D51-B014-6EE3A75D32EF}"/>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720E1A4A-6A1D-4E9C-9A3F-934F6B39D1A2}"/>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A908CF3D-36C9-4882-B7C7-01A4D37F94B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3A6D38DE-F66C-44AE-86D7-40F29786216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93F0A7F0-9CDA-4AB8-8990-EA3B6DDDF10A}"/>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C0331E1C-AE51-4F90-90E9-F86EC66DF8E2}"/>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27A838CF-051D-4DCD-85D9-6DB0219CBBE9}"/>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79872574-AA5E-4CA8-99AB-6A45AACABA3C}"/>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C816D0AE-E74F-441E-8D13-4CE15B3D9A25}"/>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120106</xdr:rowOff>
    </xdr:to>
    <xdr:cxnSp macro="">
      <xdr:nvCxnSpPr>
        <xdr:cNvPr id="381" name="直線コネクタ 380">
          <a:extLst>
            <a:ext uri="{FF2B5EF4-FFF2-40B4-BE49-F238E27FC236}">
              <a16:creationId xmlns:a16="http://schemas.microsoft.com/office/drawing/2014/main" id="{D701BD55-BE3A-42E4-A78F-F37AA2FFEDF7}"/>
            </a:ext>
          </a:extLst>
        </xdr:cNvPr>
        <xdr:cNvCxnSpPr/>
      </xdr:nvCxnSpPr>
      <xdr:spPr>
        <a:xfrm flipV="1">
          <a:off x="16179800" y="69298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6EE4AA2D-2488-4FE3-8509-FB7DEED7EC3F}"/>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387B45EF-9B59-4E20-AC9A-B9A8C622D153}"/>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113212</xdr:rowOff>
    </xdr:from>
    <xdr:to>
      <xdr:col>77</xdr:col>
      <xdr:colOff>44450</xdr:colOff>
      <xdr:row>40</xdr:row>
      <xdr:rowOff>120106</xdr:rowOff>
    </xdr:to>
    <xdr:cxnSp macro="">
      <xdr:nvCxnSpPr>
        <xdr:cNvPr id="384" name="直線コネクタ 383">
          <a:extLst>
            <a:ext uri="{FF2B5EF4-FFF2-40B4-BE49-F238E27FC236}">
              <a16:creationId xmlns:a16="http://schemas.microsoft.com/office/drawing/2014/main" id="{E0C626A2-61F3-4400-80F1-6EA9BE52994A}"/>
            </a:ext>
          </a:extLst>
        </xdr:cNvPr>
        <xdr:cNvCxnSpPr/>
      </xdr:nvCxnSpPr>
      <xdr:spPr>
        <a:xfrm>
          <a:off x="15290800" y="697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57EEFDB7-63B8-46A4-AC39-E2576C0DFD9F}"/>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7A8A1D86-5F92-4C80-B3B9-12D89F0055A9}"/>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40</xdr:row>
      <xdr:rowOff>127000</xdr:rowOff>
    </xdr:to>
    <xdr:cxnSp macro="">
      <xdr:nvCxnSpPr>
        <xdr:cNvPr id="387" name="直線コネクタ 386">
          <a:extLst>
            <a:ext uri="{FF2B5EF4-FFF2-40B4-BE49-F238E27FC236}">
              <a16:creationId xmlns:a16="http://schemas.microsoft.com/office/drawing/2014/main" id="{84409A50-CECF-4586-84B9-7EF3806F0408}"/>
            </a:ext>
          </a:extLst>
        </xdr:cNvPr>
        <xdr:cNvCxnSpPr/>
      </xdr:nvCxnSpPr>
      <xdr:spPr>
        <a:xfrm flipV="1">
          <a:off x="14401800" y="69712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1B599262-3AA0-4816-BE7C-66BEF2E3543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D910025E-BDA1-42F7-A387-C4522EEEE24D}"/>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106317</xdr:rowOff>
    </xdr:from>
    <xdr:to>
      <xdr:col>68</xdr:col>
      <xdr:colOff>152400</xdr:colOff>
      <xdr:row>40</xdr:row>
      <xdr:rowOff>127000</xdr:rowOff>
    </xdr:to>
    <xdr:cxnSp macro="">
      <xdr:nvCxnSpPr>
        <xdr:cNvPr id="390" name="直線コネクタ 389">
          <a:extLst>
            <a:ext uri="{FF2B5EF4-FFF2-40B4-BE49-F238E27FC236}">
              <a16:creationId xmlns:a16="http://schemas.microsoft.com/office/drawing/2014/main" id="{35CF5887-3C4A-443F-9157-6AB5DFA93C8D}"/>
            </a:ext>
          </a:extLst>
        </xdr:cNvPr>
        <xdr:cNvCxnSpPr/>
      </xdr:nvCxnSpPr>
      <xdr:spPr>
        <a:xfrm>
          <a:off x="13512800" y="696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1790A9D0-F53A-4E9A-95C7-A3CA12C8B03C}"/>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131EE003-FCF0-4ED3-BD44-1111FCF8809D}"/>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523902EA-B0EB-4395-BB56-3870E3497B96}"/>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78D01588-146A-43AF-BBC5-211C042E02FA}"/>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B1AC233-10FD-4F25-B898-42D17D2A992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6AAA42F-4608-4D4E-AC10-A1DBC82842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BAAAE29-CF0C-4577-90B7-E645D81AC5A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2B313CB-F092-4EF9-A7DA-780A93A46E2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3198887-8A51-49BF-9D22-9AAE7B8AA8E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a:extLst>
            <a:ext uri="{FF2B5EF4-FFF2-40B4-BE49-F238E27FC236}">
              <a16:creationId xmlns:a16="http://schemas.microsoft.com/office/drawing/2014/main" id="{A30C1431-9837-4FD8-81D8-B8355830912F}"/>
            </a:ext>
          </a:extLst>
        </xdr:cNvPr>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164573</xdr:rowOff>
    </xdr:from>
    <xdr:ext cx="762000" cy="259045"/>
    <xdr:sp macro="" textlink="">
      <xdr:nvSpPr>
        <xdr:cNvPr id="401" name="公債費負担の状況該当値テキスト">
          <a:extLst>
            <a:ext uri="{FF2B5EF4-FFF2-40B4-BE49-F238E27FC236}">
              <a16:creationId xmlns:a16="http://schemas.microsoft.com/office/drawing/2014/main" id="{70E72EF5-C8E9-41B1-862A-6A6CD4216AD0}"/>
            </a:ext>
          </a:extLst>
        </xdr:cNvPr>
        <xdr:cNvSpPr txBox="1"/>
      </xdr:nvSpPr>
      <xdr:spPr>
        <a:xfrm>
          <a:off x="17106900" y="685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69306</xdr:rowOff>
    </xdr:from>
    <xdr:to>
      <xdr:col>77</xdr:col>
      <xdr:colOff>95250</xdr:colOff>
      <xdr:row>40</xdr:row>
      <xdr:rowOff>170906</xdr:rowOff>
    </xdr:to>
    <xdr:sp macro="" textlink="">
      <xdr:nvSpPr>
        <xdr:cNvPr id="402" name="楕円 401">
          <a:extLst>
            <a:ext uri="{FF2B5EF4-FFF2-40B4-BE49-F238E27FC236}">
              <a16:creationId xmlns:a16="http://schemas.microsoft.com/office/drawing/2014/main" id="{9F22CCC9-1BAC-43BC-9391-812FA7B2A3E0}"/>
            </a:ext>
          </a:extLst>
        </xdr:cNvPr>
        <xdr:cNvSpPr/>
      </xdr:nvSpPr>
      <xdr:spPr>
        <a:xfrm>
          <a:off x="16129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155683</xdr:rowOff>
    </xdr:from>
    <xdr:ext cx="736600" cy="259045"/>
    <xdr:sp macro="" textlink="">
      <xdr:nvSpPr>
        <xdr:cNvPr id="403" name="テキスト ボックス 402">
          <a:extLst>
            <a:ext uri="{FF2B5EF4-FFF2-40B4-BE49-F238E27FC236}">
              <a16:creationId xmlns:a16="http://schemas.microsoft.com/office/drawing/2014/main" id="{53F7FFFB-A855-404A-B03D-8E80FDE4F07D}"/>
            </a:ext>
          </a:extLst>
        </xdr:cNvPr>
        <xdr:cNvSpPr txBox="1"/>
      </xdr:nvSpPr>
      <xdr:spPr>
        <a:xfrm>
          <a:off x="15798800" y="70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4" name="楕円 403">
          <a:extLst>
            <a:ext uri="{FF2B5EF4-FFF2-40B4-BE49-F238E27FC236}">
              <a16:creationId xmlns:a16="http://schemas.microsoft.com/office/drawing/2014/main" id="{DC69A1EF-2A1F-4268-8077-B4D4CE617231}"/>
            </a:ext>
          </a:extLst>
        </xdr:cNvPr>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148789</xdr:rowOff>
    </xdr:from>
    <xdr:ext cx="762000" cy="259045"/>
    <xdr:sp macro="" textlink="">
      <xdr:nvSpPr>
        <xdr:cNvPr id="405" name="テキスト ボックス 404">
          <a:extLst>
            <a:ext uri="{FF2B5EF4-FFF2-40B4-BE49-F238E27FC236}">
              <a16:creationId xmlns:a16="http://schemas.microsoft.com/office/drawing/2014/main" id="{4414534E-379D-4C19-B163-3C32BA39BD41}"/>
            </a:ext>
          </a:extLst>
        </xdr:cNvPr>
        <xdr:cNvSpPr txBox="1"/>
      </xdr:nvSpPr>
      <xdr:spPr>
        <a:xfrm>
          <a:off x="14909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a:extLst>
            <a:ext uri="{FF2B5EF4-FFF2-40B4-BE49-F238E27FC236}">
              <a16:creationId xmlns:a16="http://schemas.microsoft.com/office/drawing/2014/main" id="{A0880840-A93A-4C59-BB7E-909E4E974729}"/>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7" name="テキスト ボックス 406">
          <a:extLst>
            <a:ext uri="{FF2B5EF4-FFF2-40B4-BE49-F238E27FC236}">
              <a16:creationId xmlns:a16="http://schemas.microsoft.com/office/drawing/2014/main" id="{E73541F5-F0BB-4CA7-AB65-4024F6A2DE94}"/>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55517</xdr:rowOff>
    </xdr:from>
    <xdr:to>
      <xdr:col>64</xdr:col>
      <xdr:colOff>152400</xdr:colOff>
      <xdr:row>40</xdr:row>
      <xdr:rowOff>157117</xdr:rowOff>
    </xdr:to>
    <xdr:sp macro="" textlink="">
      <xdr:nvSpPr>
        <xdr:cNvPr id="408" name="楕円 407">
          <a:extLst>
            <a:ext uri="{FF2B5EF4-FFF2-40B4-BE49-F238E27FC236}">
              <a16:creationId xmlns:a16="http://schemas.microsoft.com/office/drawing/2014/main" id="{A6154CA4-FF07-4B1C-AE4A-048438E26F84}"/>
            </a:ext>
          </a:extLst>
        </xdr:cNvPr>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141894</xdr:rowOff>
    </xdr:from>
    <xdr:ext cx="762000" cy="259045"/>
    <xdr:sp macro="" textlink="">
      <xdr:nvSpPr>
        <xdr:cNvPr id="409" name="テキスト ボックス 408">
          <a:extLst>
            <a:ext uri="{FF2B5EF4-FFF2-40B4-BE49-F238E27FC236}">
              <a16:creationId xmlns:a16="http://schemas.microsoft.com/office/drawing/2014/main" id="{504A7CED-6E3D-40C0-9B98-EE5189BDAC71}"/>
            </a:ext>
          </a:extLst>
        </xdr:cNvPr>
        <xdr:cNvSpPr txBox="1"/>
      </xdr:nvSpPr>
      <xdr:spPr>
        <a:xfrm>
          <a:off x="13131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07D25EE-95F6-4013-871F-FC1ADD0944A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9D296B78-3EEF-4460-AFDC-8C4FF12B592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46DAB038-0F1C-4F17-A0A0-36D1AA31488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CE75D23-7C85-442B-9DDD-6901F2F3D1B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7E2123F2-D2FA-499C-AE10-9FE0E1E3DA8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5D5842D-26E1-4339-9D7F-E453470DA2F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9B872D1A-0660-4F35-A6B3-631BE1D6237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4C91B05-B2C1-43F9-9322-265E00CD309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12A2FBF1-9947-41CA-83F8-679301CA214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CCE1BDD-37B8-47E1-BE0E-5AF4ED75D04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E7258BA-FD81-4200-A5AF-CC008D516A7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B9E05F2-E494-4867-A9DF-46353B5D3AA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E0C425BE-E577-4FF0-9319-947E68B5624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一般会計債、公営企業債、一部事務組合の起債残高の減少、また、債務負担行為残高、退職手当負担見込額も軒並み減少したことで、将来負担額が大幅に減り、将来負担比率は、引き続き算定不能（算定な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しかし、今後は大型の建設事業等による地方債残高の増が見込まれることから、引き続き事業実施の適正化を図り、地方債残高に留意しながら健全な財政運営に努めていく。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5822106A-F94B-4B8F-9559-F7C1BEE7B4D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FE351C6-8929-4484-8481-1EE26156ACE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F2515E6B-6346-4E5D-B20B-2896064B89C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681ED6D3-54FB-48EA-AB06-0D6142FBF7A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A035B1B9-BF8C-4B06-93A0-D5FA9DEEAA9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FF0FC5F-2B35-4C73-94DA-E6B5DCF1010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2812739E-16EB-4CD5-91FA-75B5498F119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F99E186B-D98D-49EE-A882-0B71C4F7386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BA539396-56F4-40A8-ADDD-6EDAEE9C92D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74CB35D4-CDC8-48A8-BB3B-A4886C58B135}"/>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75B6322F-0ED1-45EB-876F-57852B01BD6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601B553E-FD88-4E3F-BAC4-E94742463D3A}"/>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C4D62540-3DD8-4C8F-8EC9-A5056246F2A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FECD6A2-DD0A-4287-8BAB-6EFE39D963F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1D024DEF-12D6-4209-8662-B9533C0F416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C0B209F-D089-49EA-9135-B6D94ED8E7C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DD966AB-5E77-4359-AFBF-3C1D9BD9FE7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CFB36508-887C-4B43-BD31-D4DB5667199F}"/>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7D37FF39-D889-4DBA-B829-79380F9837CF}"/>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B3974EC1-3164-40EB-87E2-E03B8B14DAAE}"/>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40A88C52-D078-47D8-9F5B-4F7C94D74345}"/>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F8C6931A-8B2A-4577-BA40-438E02940B9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146413</xdr:rowOff>
    </xdr:from>
    <xdr:to>
      <xdr:col>68</xdr:col>
      <xdr:colOff>152400</xdr:colOff>
      <xdr:row>14</xdr:row>
      <xdr:rowOff>81824</xdr:rowOff>
    </xdr:to>
    <xdr:cxnSp macro="">
      <xdr:nvCxnSpPr>
        <xdr:cNvPr id="445" name="直線コネクタ 444">
          <a:extLst>
            <a:ext uri="{FF2B5EF4-FFF2-40B4-BE49-F238E27FC236}">
              <a16:creationId xmlns:a16="http://schemas.microsoft.com/office/drawing/2014/main" id="{71DB15FF-AD62-4E3D-B5AE-CED59BA2FDC7}"/>
            </a:ext>
          </a:extLst>
        </xdr:cNvPr>
        <xdr:cNvCxnSpPr/>
      </xdr:nvCxnSpPr>
      <xdr:spPr>
        <a:xfrm flipV="1">
          <a:off x="13512800" y="237526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a:extLst>
            <a:ext uri="{FF2B5EF4-FFF2-40B4-BE49-F238E27FC236}">
              <a16:creationId xmlns:a16="http://schemas.microsoft.com/office/drawing/2014/main" id="{266F322A-44BF-454E-B2D8-AAD079A2A6E6}"/>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C6AD4B64-F888-46AC-BABC-8699338A868F}"/>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8" name="フローチャート: 判断 447">
          <a:extLst>
            <a:ext uri="{FF2B5EF4-FFF2-40B4-BE49-F238E27FC236}">
              <a16:creationId xmlns:a16="http://schemas.microsoft.com/office/drawing/2014/main" id="{175EC427-72C3-4E3E-A2C3-3BEC96E61E32}"/>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9" name="テキスト ボックス 448">
          <a:extLst>
            <a:ext uri="{FF2B5EF4-FFF2-40B4-BE49-F238E27FC236}">
              <a16:creationId xmlns:a16="http://schemas.microsoft.com/office/drawing/2014/main" id="{D79FA8C2-C229-454B-819C-7F01FDDB497F}"/>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0" name="フローチャート: 判断 449">
          <a:extLst>
            <a:ext uri="{FF2B5EF4-FFF2-40B4-BE49-F238E27FC236}">
              <a16:creationId xmlns:a16="http://schemas.microsoft.com/office/drawing/2014/main" id="{4E035459-FCF7-4940-8D57-DB12F49FF69E}"/>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1" name="テキスト ボックス 450">
          <a:extLst>
            <a:ext uri="{FF2B5EF4-FFF2-40B4-BE49-F238E27FC236}">
              <a16:creationId xmlns:a16="http://schemas.microsoft.com/office/drawing/2014/main" id="{0ED401D7-4B71-47C9-8956-3A73C5A38655}"/>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a:extLst>
            <a:ext uri="{FF2B5EF4-FFF2-40B4-BE49-F238E27FC236}">
              <a16:creationId xmlns:a16="http://schemas.microsoft.com/office/drawing/2014/main" id="{DFFDCC04-AE75-4243-8CD7-AEF4142AAEC8}"/>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3" name="テキスト ボックス 452">
          <a:extLst>
            <a:ext uri="{FF2B5EF4-FFF2-40B4-BE49-F238E27FC236}">
              <a16:creationId xmlns:a16="http://schemas.microsoft.com/office/drawing/2014/main" id="{009A8EE8-674E-4E74-A5CD-AA6F961D25C9}"/>
            </a:ext>
          </a:extLst>
        </xdr:cNvPr>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4" name="フローチャート: 判断 453">
          <a:extLst>
            <a:ext uri="{FF2B5EF4-FFF2-40B4-BE49-F238E27FC236}">
              <a16:creationId xmlns:a16="http://schemas.microsoft.com/office/drawing/2014/main" id="{EC467EFF-156C-43B5-A231-D97694807A39}"/>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5" name="テキスト ボックス 454">
          <a:extLst>
            <a:ext uri="{FF2B5EF4-FFF2-40B4-BE49-F238E27FC236}">
              <a16:creationId xmlns:a16="http://schemas.microsoft.com/office/drawing/2014/main" id="{BFC9A91A-1CFF-4D73-8DD1-B0514386BEF3}"/>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DFB3050-5AD5-458E-B084-45A0133298B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06E2B25-457F-4F32-A85C-F7827B5467D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8AE1062-395F-4314-BBAC-0A7E73F8359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404644D-C9DB-4004-A858-DB12C6736C8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2546F87-A9DD-4F4B-8FE3-6D6A6D7386C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61" name="楕円 460">
          <a:extLst>
            <a:ext uri="{FF2B5EF4-FFF2-40B4-BE49-F238E27FC236}">
              <a16:creationId xmlns:a16="http://schemas.microsoft.com/office/drawing/2014/main" id="{02BEB8B0-0436-4F89-9174-94AA44BB2039}"/>
            </a:ext>
          </a:extLst>
        </xdr:cNvPr>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35940</xdr:rowOff>
    </xdr:from>
    <xdr:ext cx="762000" cy="259045"/>
    <xdr:sp macro="" textlink="">
      <xdr:nvSpPr>
        <xdr:cNvPr id="462" name="テキスト ボックス 461">
          <a:extLst>
            <a:ext uri="{FF2B5EF4-FFF2-40B4-BE49-F238E27FC236}">
              <a16:creationId xmlns:a16="http://schemas.microsoft.com/office/drawing/2014/main" id="{0360DC4F-29A0-43B1-B644-34FB93077696}"/>
            </a:ext>
          </a:extLst>
        </xdr:cNvPr>
        <xdr:cNvSpPr txBox="1"/>
      </xdr:nvSpPr>
      <xdr:spPr>
        <a:xfrm>
          <a:off x="14020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31024</xdr:rowOff>
    </xdr:from>
    <xdr:to>
      <xdr:col>64</xdr:col>
      <xdr:colOff>152400</xdr:colOff>
      <xdr:row>14</xdr:row>
      <xdr:rowOff>132624</xdr:rowOff>
    </xdr:to>
    <xdr:sp macro="" textlink="">
      <xdr:nvSpPr>
        <xdr:cNvPr id="463" name="楕円 462">
          <a:extLst>
            <a:ext uri="{FF2B5EF4-FFF2-40B4-BE49-F238E27FC236}">
              <a16:creationId xmlns:a16="http://schemas.microsoft.com/office/drawing/2014/main" id="{DFF79A4B-7680-49FD-BE6F-5B481BD90051}"/>
            </a:ext>
          </a:extLst>
        </xdr:cNvPr>
        <xdr:cNvSpPr/>
      </xdr:nvSpPr>
      <xdr:spPr>
        <a:xfrm>
          <a:off x="13462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142801</xdr:rowOff>
    </xdr:from>
    <xdr:ext cx="762000" cy="259045"/>
    <xdr:sp macro="" textlink="">
      <xdr:nvSpPr>
        <xdr:cNvPr id="464" name="テキスト ボックス 463">
          <a:extLst>
            <a:ext uri="{FF2B5EF4-FFF2-40B4-BE49-F238E27FC236}">
              <a16:creationId xmlns:a16="http://schemas.microsoft.com/office/drawing/2014/main" id="{26D4AB81-60BA-4EE5-B065-81FB1E1FA210}"/>
            </a:ext>
          </a:extLst>
        </xdr:cNvPr>
        <xdr:cNvSpPr txBox="1"/>
      </xdr:nvSpPr>
      <xdr:spPr>
        <a:xfrm>
          <a:off x="13131800" y="22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40,395
40,229
28.73
15,847,973
14,699,621
1,129,816
8,200,810
13,042,014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人事院勧告に伴う職員給の増</a:t>
          </a:r>
          <a:r>
            <a:rPr lang="ja-JP" altLang="en-US" sz="1100" b="0" i="0" baseline="0">
              <a:solidFill>
                <a:schemeClr val="dk1"/>
              </a:solidFill>
              <a:effectLst/>
              <a:latin typeface="+mn-lt"/>
              <a:ea typeface="+mn-ea"/>
              <a:cs typeface="+mn-cs"/>
            </a:rPr>
            <a:t>、</a:t>
          </a:r>
          <a:r>
            <a:rPr lang="ja-JP" altLang="en-US" sz="1100" b="0" i="0" u="none" strike="noStrike" baseline="0">
              <a:solidFill>
                <a:schemeClr val="dk1"/>
              </a:solidFill>
              <a:latin typeface="+mn-lt"/>
              <a:ea typeface="+mn-ea"/>
              <a:cs typeface="+mn-cs"/>
            </a:rPr>
            <a:t>会計年度任用職員については、時給引上げ及び人員の増、並びに令和４年１０月からの共済組合加入に伴う共済費の増加</a:t>
          </a:r>
          <a:r>
            <a:rPr lang="ja-JP" altLang="en-US" sz="1100" b="0" i="0" baseline="0">
              <a:solidFill>
                <a:schemeClr val="dk1"/>
              </a:solidFill>
              <a:effectLst/>
              <a:latin typeface="+mn-lt"/>
              <a:ea typeface="+mn-ea"/>
              <a:cs typeface="+mn-cs"/>
            </a:rPr>
            <a:t>等により、人件費が増加し、</a:t>
          </a:r>
          <a:r>
            <a:rPr lang="ja-JP" altLang="en-US" sz="1100" b="0" i="0" u="none" strike="noStrike" baseline="0">
              <a:solidFill>
                <a:schemeClr val="dk1"/>
              </a:solidFill>
              <a:latin typeface="+mn-lt"/>
              <a:ea typeface="+mn-ea"/>
              <a:cs typeface="+mn-cs"/>
            </a:rPr>
            <a:t>比率は１</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２ポイント悪化した。</a:t>
          </a:r>
          <a:endParaRPr lang="ja-JP" altLang="ja-JP" sz="1100">
            <a:effectLst/>
          </a:endParaRPr>
        </a:p>
        <a:p>
          <a:r>
            <a:rPr kumimoji="1" lang="ja-JP" altLang="ja-JP" sz="1100">
              <a:solidFill>
                <a:schemeClr val="dk1"/>
              </a:solidFill>
              <a:effectLst/>
              <a:latin typeface="+mn-lt"/>
              <a:ea typeface="+mn-ea"/>
              <a:cs typeface="+mn-cs"/>
            </a:rPr>
            <a:t>本町の職員構成比は、３０代の職員が約３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％を占めるなど偏りが生じているため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定期昇給分の増が経常収支比率の悪化の主な要因となり得る。そのため、少数職員で行政運営をおこなっている本町であっても、厳格な昇給運営が重要とされる。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17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11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2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燃料価格の高騰等の影響が</a:t>
          </a:r>
          <a:r>
            <a:rPr lang="ja-JP" altLang="ja-JP" sz="1100" b="0" i="0" baseline="0">
              <a:solidFill>
                <a:schemeClr val="dk1"/>
              </a:solidFill>
              <a:effectLst/>
              <a:latin typeface="+mn-lt"/>
              <a:ea typeface="+mn-ea"/>
              <a:cs typeface="+mn-cs"/>
            </a:rPr>
            <a:t>庁舎・公共施設・学校</a:t>
          </a:r>
          <a:r>
            <a:rPr lang="ja-JP" altLang="en-US" sz="1100" b="0" i="0" baseline="0">
              <a:solidFill>
                <a:schemeClr val="dk1"/>
              </a:solidFill>
              <a:effectLst/>
              <a:latin typeface="+mn-lt"/>
              <a:ea typeface="+mn-ea"/>
              <a:cs typeface="+mn-cs"/>
            </a:rPr>
            <a:t>施設等の維持管理面にも及び、</a:t>
          </a:r>
          <a:r>
            <a:rPr lang="ja-JP" altLang="ja-JP" sz="1100" b="0" i="0" baseline="0">
              <a:solidFill>
                <a:schemeClr val="dk1"/>
              </a:solidFill>
              <a:effectLst/>
              <a:latin typeface="+mn-lt"/>
              <a:ea typeface="+mn-ea"/>
              <a:cs typeface="+mn-cs"/>
            </a:rPr>
            <a:t>電気・ガス使用料</a:t>
          </a:r>
          <a:r>
            <a:rPr lang="ja-JP" altLang="en-US" sz="1100" b="0" i="0" baseline="0">
              <a:solidFill>
                <a:schemeClr val="dk1"/>
              </a:solidFill>
              <a:effectLst/>
              <a:latin typeface="+mn-lt"/>
              <a:ea typeface="+mn-ea"/>
              <a:cs typeface="+mn-cs"/>
            </a:rPr>
            <a:t>や委託料等が上昇したことで、比率が悪化し</a:t>
          </a:r>
          <a:r>
            <a:rPr lang="ja-JP" altLang="en-US" sz="1100" b="0" i="0" u="none" strike="noStrike" baseline="0">
              <a:solidFill>
                <a:schemeClr val="dk1"/>
              </a:solidFill>
              <a:latin typeface="+mn-lt"/>
              <a:ea typeface="+mn-ea"/>
              <a:cs typeface="+mn-cs"/>
            </a:rPr>
            <a:t>た。次年度以降もこの傾向は続くと想定されるため、物件費の増加に注視し、事務事業の</a:t>
          </a:r>
          <a:r>
            <a:rPr kumimoji="1" lang="ja-JP" altLang="ja-JP" sz="1100">
              <a:solidFill>
                <a:schemeClr val="dk1"/>
              </a:solidFill>
              <a:effectLst/>
              <a:latin typeface="+mn-lt"/>
              <a:ea typeface="+mn-ea"/>
              <a:cs typeface="+mn-cs"/>
            </a:rPr>
            <a:t>見直しを進め、経費縮減に努めていく。</a:t>
          </a:r>
          <a:r>
            <a:rPr lang="en-US" altLang="ja-JP" sz="1100" b="0" i="0" u="none" strike="noStrike" baseline="0">
              <a:solidFill>
                <a:schemeClr val="dk1"/>
              </a:solidFill>
              <a:latin typeface="+mn-lt"/>
              <a:ea typeface="+mn-ea"/>
              <a:cs typeface="+mn-cs"/>
            </a:rPr>
            <a:t>	</a:t>
          </a:r>
        </a:p>
        <a:p>
          <a:r>
            <a:rPr lang="ja-JP" altLang="en-US" sz="1100" b="0" i="0" u="none" strike="noStrike" baseline="0">
              <a:solidFill>
                <a:schemeClr val="dk1"/>
              </a:solidFill>
              <a:latin typeface="+mn-lt"/>
              <a:ea typeface="+mn-ea"/>
              <a:cs typeface="+mn-cs"/>
            </a:rPr>
            <a:t>	</a:t>
          </a:r>
        </a:p>
        <a:p>
          <a:endParaRPr lang="ja-JP" altLang="en-US" sz="1100" b="0" i="0" u="none" strike="noStrike" baseline="0">
            <a:solidFill>
              <a:schemeClr val="dk1"/>
            </a:solidFill>
            <a:latin typeface="+mn-ea"/>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467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17</xdr:row>
      <xdr:rowOff>5842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467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204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経常的な扶助費の決算額は微増に留まったが、比率は昨年度より０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５ポイント悪化した。</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の悪化</a:t>
          </a:r>
          <a:r>
            <a:rPr kumimoji="1" lang="ja-JP" altLang="ja-JP" sz="110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昨年度</a:t>
          </a:r>
          <a:r>
            <a:rPr lang="ja-JP" altLang="en-US" sz="1100" b="0" i="0" baseline="0">
              <a:solidFill>
                <a:schemeClr val="dk1"/>
              </a:solidFill>
              <a:effectLst/>
              <a:latin typeface="+mn-lt"/>
              <a:ea typeface="+mn-ea"/>
              <a:cs typeface="+mn-cs"/>
            </a:rPr>
            <a:t>の比率</a:t>
          </a:r>
          <a:r>
            <a:rPr lang="ja-JP" altLang="ja-JP" sz="1100" b="0" i="0" baseline="0">
              <a:solidFill>
                <a:schemeClr val="dk1"/>
              </a:solidFill>
              <a:effectLst/>
              <a:latin typeface="+mn-lt"/>
              <a:ea typeface="+mn-ea"/>
              <a:cs typeface="+mn-cs"/>
            </a:rPr>
            <a:t>が例年より大きく</a:t>
          </a:r>
          <a:r>
            <a:rPr lang="ja-JP" altLang="en-US" sz="1100" b="0" i="0" baseline="0">
              <a:solidFill>
                <a:schemeClr val="dk1"/>
              </a:solidFill>
              <a:effectLst/>
              <a:latin typeface="+mn-lt"/>
              <a:ea typeface="+mn-ea"/>
              <a:cs typeface="+mn-cs"/>
            </a:rPr>
            <a:t>改善していた</a:t>
          </a:r>
          <a:r>
            <a:rPr lang="ja-JP" altLang="ja-JP" sz="1100" b="0" i="0" baseline="0">
              <a:solidFill>
                <a:schemeClr val="dk1"/>
              </a:solidFill>
              <a:effectLst/>
              <a:latin typeface="+mn-lt"/>
              <a:ea typeface="+mn-ea"/>
              <a:cs typeface="+mn-cs"/>
            </a:rPr>
            <a:t>ことも一因であ</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社会保障</a:t>
          </a:r>
          <a:r>
            <a:rPr kumimoji="1" lang="ja-JP" altLang="en-US" sz="1100">
              <a:solidFill>
                <a:schemeClr val="dk1"/>
              </a:solidFill>
              <a:effectLst/>
              <a:latin typeface="+mn-lt"/>
              <a:ea typeface="+mn-ea"/>
              <a:cs typeface="+mn-cs"/>
            </a:rPr>
            <a:t>関係経費について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年々増加傾向にあり、今後も増加していくことが予想されるため、財政を圧迫することがないようその推移を注視していく。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102507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20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124278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2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124278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113393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本年度は、後期高齢者医療制度の被保険者の増加等により、後期高齢療養給付費負担金が増加し、比率は</a:t>
          </a:r>
          <a:r>
            <a:rPr kumimoji="1" lang="ja-JP" altLang="ja-JP" sz="1100">
              <a:solidFill>
                <a:schemeClr val="dk1"/>
              </a:solidFill>
              <a:effectLst/>
              <a:latin typeface="+mn-lt"/>
              <a:ea typeface="+mn-ea"/>
              <a:cs typeface="+mn-cs"/>
            </a:rPr>
            <a:t>１３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５ポイントとな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介護保険や</a:t>
          </a:r>
          <a:r>
            <a:rPr kumimoji="1" lang="ja-JP" altLang="ja-JP" sz="1100">
              <a:solidFill>
                <a:schemeClr val="dk1"/>
              </a:solidFill>
              <a:effectLst/>
              <a:latin typeface="+mn-lt"/>
              <a:ea typeface="+mn-ea"/>
              <a:cs typeface="+mn-cs"/>
            </a:rPr>
            <a:t>後期高齢者医療</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出金等</a:t>
          </a:r>
          <a:r>
            <a:rPr kumimoji="1" lang="ja-JP" altLang="en-US" sz="1100">
              <a:solidFill>
                <a:schemeClr val="dk1"/>
              </a:solidFill>
              <a:effectLst/>
              <a:latin typeface="+mn-lt"/>
              <a:ea typeface="+mn-ea"/>
              <a:cs typeface="+mn-cs"/>
            </a:rPr>
            <a:t>も含め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高齢</a:t>
          </a:r>
          <a:r>
            <a:rPr kumimoji="1" lang="ja-JP" altLang="ja-JP" sz="1100">
              <a:solidFill>
                <a:schemeClr val="dk1"/>
              </a:solidFill>
              <a:effectLst/>
              <a:latin typeface="+mn-lt"/>
              <a:ea typeface="+mn-ea"/>
              <a:cs typeface="+mn-cs"/>
            </a:rPr>
            <a:t>化の進展により</a:t>
          </a:r>
          <a:r>
            <a:rPr kumimoji="1" lang="ja-JP" altLang="en-US" sz="1100">
              <a:solidFill>
                <a:schemeClr val="dk1"/>
              </a:solidFill>
              <a:effectLst/>
              <a:latin typeface="+mn-lt"/>
              <a:ea typeface="+mn-ea"/>
              <a:cs typeface="+mn-cs"/>
            </a:rPr>
            <a:t>、これからも増加の</a:t>
          </a:r>
          <a:r>
            <a:rPr kumimoji="1" lang="ja-JP" altLang="ja-JP" sz="1100">
              <a:solidFill>
                <a:schemeClr val="dk1"/>
              </a:solidFill>
              <a:effectLst/>
              <a:latin typeface="+mn-lt"/>
              <a:ea typeface="+mn-ea"/>
              <a:cs typeface="+mn-cs"/>
            </a:rPr>
            <a:t>傾向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続</a:t>
          </a:r>
          <a:r>
            <a:rPr kumimoji="1" lang="ja-JP" altLang="en-US" sz="1100">
              <a:solidFill>
                <a:schemeClr val="dk1"/>
              </a:solidFill>
              <a:effectLst/>
              <a:latin typeface="+mn-lt"/>
              <a:ea typeface="+mn-ea"/>
              <a:cs typeface="+mn-cs"/>
            </a:rPr>
            <a:t>いてい</a:t>
          </a:r>
          <a:r>
            <a:rPr kumimoji="1" lang="ja-JP" altLang="ja-JP" sz="1100">
              <a:solidFill>
                <a:schemeClr val="dk1"/>
              </a:solidFill>
              <a:effectLst/>
              <a:latin typeface="+mn-lt"/>
              <a:ea typeface="+mn-ea"/>
              <a:cs typeface="+mn-cs"/>
            </a:rPr>
            <a:t>くことが見込まれる</a:t>
          </a:r>
          <a:r>
            <a:rPr kumimoji="1" lang="ja-JP" altLang="en-US" sz="1100">
              <a:solidFill>
                <a:schemeClr val="dk1"/>
              </a:solidFill>
              <a:effectLst/>
              <a:latin typeface="+mn-lt"/>
              <a:ea typeface="+mn-ea"/>
              <a:cs typeface="+mn-cs"/>
            </a:rPr>
            <a:t>。今後も町民の健康づくりを</a:t>
          </a:r>
          <a:r>
            <a:rPr kumimoji="1" lang="ja-JP" altLang="ja-JP" sz="1100">
              <a:solidFill>
                <a:schemeClr val="dk1"/>
              </a:solidFill>
              <a:effectLst/>
              <a:latin typeface="+mn-lt"/>
              <a:ea typeface="+mn-ea"/>
              <a:cs typeface="+mn-cs"/>
            </a:rPr>
            <a:t>推進し、経費縮減に努める必要がある。</a:t>
          </a:r>
          <a:endParaRPr lang="ja-JP" altLang="ja-JP" sz="1400">
            <a:effectLst/>
          </a:endParaRPr>
        </a:p>
        <a:p>
          <a:pPr eaLnBrk="1" fontAlgn="auto" latinLnBrk="0" hangingPunct="1"/>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58965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一部事務組合（長与・時津環境施設組合）への負担金が増加し、補助費の比率は悪化した。</a:t>
          </a:r>
          <a:r>
            <a:rPr kumimoji="1" lang="ja-JP" altLang="ja-JP" sz="1100">
              <a:solidFill>
                <a:schemeClr val="dk1"/>
              </a:solidFill>
              <a:effectLst/>
              <a:latin typeface="+mn-lt"/>
              <a:ea typeface="+mn-ea"/>
              <a:cs typeface="+mn-cs"/>
            </a:rPr>
            <a:t>今後もごみ処理施設に係る負担金の公債費相当分の補助金や広域行政に係る負担金、下水道事業会計への補助金等により、補助金は比較的高い水準で推移していくことが予想される。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76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Ｈ３０年度臨時財政対策債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の元金償還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a:t>
          </a:r>
          <a:r>
            <a:rPr kumimoji="1" lang="ja-JP" altLang="en-US" sz="1100">
              <a:solidFill>
                <a:schemeClr val="dk1"/>
              </a:solidFill>
              <a:effectLst/>
              <a:latin typeface="+mn-lt"/>
              <a:ea typeface="+mn-ea"/>
              <a:cs typeface="+mn-cs"/>
            </a:rPr>
            <a:t>となる一方、長与小学校校舎建設事業に係る</a:t>
          </a:r>
          <a:r>
            <a:rPr kumimoji="1" lang="ja-JP" altLang="ja-JP" sz="1100">
              <a:solidFill>
                <a:schemeClr val="dk1"/>
              </a:solidFill>
              <a:effectLst/>
              <a:latin typeface="+mn-lt"/>
              <a:ea typeface="+mn-ea"/>
              <a:cs typeface="+mn-cs"/>
            </a:rPr>
            <a:t>Ｈ</a:t>
          </a:r>
          <a:r>
            <a:rPr kumimoji="1" lang="ja-JP" altLang="en-US" sz="1100">
              <a:solidFill>
                <a:schemeClr val="dk1"/>
              </a:solidFill>
              <a:effectLst/>
              <a:latin typeface="+mn-lt"/>
              <a:ea typeface="+mn-ea"/>
              <a:cs typeface="+mn-cs"/>
            </a:rPr>
            <a:t>２３年度緊急防災・減災事業債の</a:t>
          </a:r>
          <a:r>
            <a:rPr kumimoji="1" lang="ja-JP" altLang="ja-JP" sz="1100">
              <a:solidFill>
                <a:schemeClr val="dk1"/>
              </a:solidFill>
              <a:effectLst/>
              <a:latin typeface="+mn-lt"/>
              <a:ea typeface="+mn-ea"/>
              <a:cs typeface="+mn-cs"/>
            </a:rPr>
            <a:t>償還が終了</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公債費は昨年度よりやや減少した。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しかしながら、依然として</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と比較すると</a:t>
          </a:r>
          <a:r>
            <a:rPr kumimoji="1" lang="ja-JP" altLang="ja-JP" sz="1100">
              <a:solidFill>
                <a:schemeClr val="dk1"/>
              </a:solidFill>
              <a:effectLst/>
              <a:latin typeface="+mn-lt"/>
              <a:ea typeface="+mn-ea"/>
              <a:cs typeface="+mn-cs"/>
            </a:rPr>
            <a:t>高い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で推移して</a:t>
          </a:r>
          <a:r>
            <a:rPr kumimoji="1" lang="ja-JP" altLang="en-US" sz="1100">
              <a:solidFill>
                <a:schemeClr val="dk1"/>
              </a:solidFill>
              <a:effectLst/>
              <a:latin typeface="+mn-lt"/>
              <a:ea typeface="+mn-ea"/>
              <a:cs typeface="+mn-cs"/>
            </a:rPr>
            <a:t>おり、今後も区画整理事業等の大型建設事業等により</a:t>
          </a:r>
          <a:r>
            <a:rPr kumimoji="1" lang="ja-JP" altLang="ja-JP" sz="1100">
              <a:solidFill>
                <a:schemeClr val="dk1"/>
              </a:solidFill>
              <a:effectLst/>
              <a:latin typeface="+mn-lt"/>
              <a:ea typeface="+mn-ea"/>
              <a:cs typeface="+mn-cs"/>
            </a:rPr>
            <a:t>公債費は膨ら</a:t>
          </a:r>
          <a:r>
            <a:rPr kumimoji="1" lang="ja-JP" altLang="en-US" sz="1100">
              <a:solidFill>
                <a:schemeClr val="dk1"/>
              </a:solidFill>
              <a:effectLst/>
              <a:latin typeface="+mn-lt"/>
              <a:ea typeface="+mn-ea"/>
              <a:cs typeface="+mn-cs"/>
            </a:rPr>
            <a:t>む見込みであることから、</a:t>
          </a:r>
          <a:r>
            <a:rPr kumimoji="1" lang="ja-JP" altLang="ja-JP" sz="1100">
              <a:solidFill>
                <a:schemeClr val="dk1"/>
              </a:solidFill>
              <a:effectLst/>
              <a:latin typeface="+mn-lt"/>
              <a:ea typeface="+mn-ea"/>
              <a:cs typeface="+mn-cs"/>
            </a:rPr>
            <a:t>引き続き長期的な視点で事業の適正化と起債管理に努める。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129287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989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989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67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公債費以外の</a:t>
          </a:r>
          <a:r>
            <a:rPr lang="ja-JP" altLang="en-US" sz="1100" b="0" i="0" u="none" strike="noStrike" baseline="0">
              <a:solidFill>
                <a:schemeClr val="dk1"/>
              </a:solidFill>
              <a:latin typeface="+mn-lt"/>
              <a:ea typeface="+mn-ea"/>
              <a:cs typeface="+mn-cs"/>
            </a:rPr>
            <a:t>すべての項目において、決算額（経常経費分）が昨年度より増加したため、比率は４</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３ポイント悪化した。</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町税等の大幅な増収</a:t>
          </a:r>
          <a:r>
            <a:rPr kumimoji="1" lang="ja-JP" altLang="ja-JP" sz="1100">
              <a:solidFill>
                <a:schemeClr val="dk1"/>
              </a:solidFill>
              <a:effectLst/>
              <a:latin typeface="+mn-lt"/>
              <a:ea typeface="+mn-ea"/>
              <a:cs typeface="+mn-cs"/>
            </a:rPr>
            <a:t>も見込</a:t>
          </a:r>
          <a:r>
            <a:rPr kumimoji="1" lang="ja-JP" altLang="en-US" sz="1100">
              <a:solidFill>
                <a:schemeClr val="dk1"/>
              </a:solidFill>
              <a:effectLst/>
              <a:latin typeface="+mn-lt"/>
              <a:ea typeface="+mn-ea"/>
              <a:cs typeface="+mn-cs"/>
            </a:rPr>
            <a:t>めない</a:t>
          </a:r>
          <a:r>
            <a:rPr kumimoji="1" lang="ja-JP" altLang="ja-JP" sz="1100">
              <a:solidFill>
                <a:schemeClr val="dk1"/>
              </a:solidFill>
              <a:effectLst/>
              <a:latin typeface="+mn-lt"/>
              <a:ea typeface="+mn-ea"/>
              <a:cs typeface="+mn-cs"/>
            </a:rPr>
            <a:t>中、町財政の硬直化を招くことがないよう、引き続き経常経費の抑制に努めていく。</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85089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94361"/>
          <a:ext cx="8382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142239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943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77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50816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31766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77488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162971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152794</xdr:rowOff>
    </xdr:from>
    <xdr:to>
      <xdr:col>29</xdr:col>
      <xdr:colOff>127000</xdr:colOff>
      <xdr:row>20</xdr:row>
      <xdr:rowOff>9298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57969"/>
          <a:ext cx="6477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9298</xdr:rowOff>
    </xdr:from>
    <xdr:to>
      <xdr:col>26</xdr:col>
      <xdr:colOff>50800</xdr:colOff>
      <xdr:row>20</xdr:row>
      <xdr:rowOff>33105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85923"/>
          <a:ext cx="698500" cy="2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33105</xdr:rowOff>
    </xdr:from>
    <xdr:to>
      <xdr:col>22</xdr:col>
      <xdr:colOff>114300</xdr:colOff>
      <xdr:row>20</xdr:row>
      <xdr:rowOff>80246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09730"/>
          <a:ext cx="698500" cy="4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80246</xdr:rowOff>
    </xdr:from>
    <xdr:to>
      <xdr:col>18</xdr:col>
      <xdr:colOff>177800</xdr:colOff>
      <xdr:row>20</xdr:row>
      <xdr:rowOff>96199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56871"/>
          <a:ext cx="698500" cy="1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101994</xdr:rowOff>
    </xdr:from>
    <xdr:to>
      <xdr:col>29</xdr:col>
      <xdr:colOff>177800</xdr:colOff>
      <xdr:row>20</xdr:row>
      <xdr:rowOff>32144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0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10571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1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129948</xdr:rowOff>
    </xdr:from>
    <xdr:to>
      <xdr:col>26</xdr:col>
      <xdr:colOff>101600</xdr:colOff>
      <xdr:row>20</xdr:row>
      <xdr:rowOff>60098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35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44875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2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153755</xdr:rowOff>
    </xdr:from>
    <xdr:to>
      <xdr:col>22</xdr:col>
      <xdr:colOff>165100</xdr:colOff>
      <xdr:row>20</xdr:row>
      <xdr:rowOff>83905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68682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29446</xdr:rowOff>
    </xdr:from>
    <xdr:to>
      <xdr:col>19</xdr:col>
      <xdr:colOff>38100</xdr:colOff>
      <xdr:row>20</xdr:row>
      <xdr:rowOff>131046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0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115823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45399</xdr:rowOff>
    </xdr:from>
    <xdr:to>
      <xdr:col>15</xdr:col>
      <xdr:colOff>101600</xdr:colOff>
      <xdr:row>20</xdr:row>
      <xdr:rowOff>146999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2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131776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0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285020</xdr:rowOff>
    </xdr:from>
    <xdr:to>
      <xdr:col>29</xdr:col>
      <xdr:colOff>127000</xdr:colOff>
      <xdr:row>36</xdr:row>
      <xdr:rowOff>30093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95370"/>
          <a:ext cx="647700" cy="8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285020</xdr:rowOff>
    </xdr:from>
    <xdr:to>
      <xdr:col>26</xdr:col>
      <xdr:colOff>50800</xdr:colOff>
      <xdr:row>36</xdr:row>
      <xdr:rowOff>5823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5370"/>
          <a:ext cx="6985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336817</xdr:rowOff>
    </xdr:from>
    <xdr:to>
      <xdr:col>22</xdr:col>
      <xdr:colOff>114300</xdr:colOff>
      <xdr:row>36</xdr:row>
      <xdr:rowOff>5823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47167"/>
          <a:ext cx="6985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326377</xdr:rowOff>
    </xdr:from>
    <xdr:to>
      <xdr:col>18</xdr:col>
      <xdr:colOff>177800</xdr:colOff>
      <xdr:row>35</xdr:row>
      <xdr:rowOff>336817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36727"/>
          <a:ext cx="698500" cy="1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322193</xdr:rowOff>
    </xdr:from>
    <xdr:to>
      <xdr:col>29</xdr:col>
      <xdr:colOff>177800</xdr:colOff>
      <xdr:row>36</xdr:row>
      <xdr:rowOff>80893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294270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234220</xdr:rowOff>
    </xdr:from>
    <xdr:to>
      <xdr:col>26</xdr:col>
      <xdr:colOff>101600</xdr:colOff>
      <xdr:row>35</xdr:row>
      <xdr:rowOff>335820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297923</xdr:rowOff>
    </xdr:from>
    <xdr:to>
      <xdr:col>22</xdr:col>
      <xdr:colOff>165100</xdr:colOff>
      <xdr:row>36</xdr:row>
      <xdr:rowOff>56623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286017</xdr:rowOff>
    </xdr:from>
    <xdr:to>
      <xdr:col>19</xdr:col>
      <xdr:colOff>38100</xdr:colOff>
      <xdr:row>36</xdr:row>
      <xdr:rowOff>44717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6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29494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8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275577</xdr:rowOff>
    </xdr:from>
    <xdr:to>
      <xdr:col>15</xdr:col>
      <xdr:colOff>101600</xdr:colOff>
      <xdr:row>36</xdr:row>
      <xdr:rowOff>34277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19054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40,395
40,229
28.73
15,847,973
14,699,621
1,129,816
8,200,810
13,042,014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95256</xdr:rowOff>
    </xdr:from>
    <xdr:to>
      <xdr:col>24</xdr:col>
      <xdr:colOff>63500</xdr:colOff>
      <xdr:row>38</xdr:row>
      <xdr:rowOff>132347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10356"/>
          <a:ext cx="8382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132347</xdr:rowOff>
    </xdr:from>
    <xdr:to>
      <xdr:col>19</xdr:col>
      <xdr:colOff>177800</xdr:colOff>
      <xdr:row>38</xdr:row>
      <xdr:rowOff>161131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47447"/>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161131</xdr:rowOff>
    </xdr:from>
    <xdr:to>
      <xdr:col>15</xdr:col>
      <xdr:colOff>50800</xdr:colOff>
      <xdr:row>39</xdr:row>
      <xdr:rowOff>54261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6231"/>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54261</xdr:rowOff>
    </xdr:from>
    <xdr:to>
      <xdr:col>10</xdr:col>
      <xdr:colOff>114300</xdr:colOff>
      <xdr:row>39</xdr:row>
      <xdr:rowOff>92532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40811"/>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44456</xdr:rowOff>
    </xdr:from>
    <xdr:to>
      <xdr:col>24</xdr:col>
      <xdr:colOff>114300</xdr:colOff>
      <xdr:row>38</xdr:row>
      <xdr:rowOff>146056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81547</xdr:rowOff>
    </xdr:from>
    <xdr:to>
      <xdr:col>20</xdr:col>
      <xdr:colOff>38100</xdr:colOff>
      <xdr:row>39</xdr:row>
      <xdr:rowOff>11697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2824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110331</xdr:rowOff>
    </xdr:from>
    <xdr:to>
      <xdr:col>15</xdr:col>
      <xdr:colOff>101600</xdr:colOff>
      <xdr:row>39</xdr:row>
      <xdr:rowOff>40481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31608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3461</xdr:rowOff>
    </xdr:from>
    <xdr:to>
      <xdr:col>10</xdr:col>
      <xdr:colOff>165100</xdr:colOff>
      <xdr:row>39</xdr:row>
      <xdr:rowOff>105061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96188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41732</xdr:rowOff>
    </xdr:from>
    <xdr:to>
      <xdr:col>6</xdr:col>
      <xdr:colOff>38100</xdr:colOff>
      <xdr:row>39</xdr:row>
      <xdr:rowOff>143332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134459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76264</xdr:rowOff>
    </xdr:from>
    <xdr:to>
      <xdr:col>24</xdr:col>
      <xdr:colOff>63500</xdr:colOff>
      <xdr:row>59</xdr:row>
      <xdr:rowOff>82779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191814"/>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43162</xdr:rowOff>
    </xdr:from>
    <xdr:to>
      <xdr:col>19</xdr:col>
      <xdr:colOff>177800</xdr:colOff>
      <xdr:row>59</xdr:row>
      <xdr:rowOff>82779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58712"/>
          <a:ext cx="889000" cy="3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43162</xdr:rowOff>
    </xdr:from>
    <xdr:to>
      <xdr:col>15</xdr:col>
      <xdr:colOff>50800</xdr:colOff>
      <xdr:row>59</xdr:row>
      <xdr:rowOff>98834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58712"/>
          <a:ext cx="889000" cy="5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98834</xdr:rowOff>
    </xdr:from>
    <xdr:to>
      <xdr:col>10</xdr:col>
      <xdr:colOff>114300</xdr:colOff>
      <xdr:row>59</xdr:row>
      <xdr:rowOff>110889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214384"/>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25464</xdr:rowOff>
    </xdr:from>
    <xdr:to>
      <xdr:col>24</xdr:col>
      <xdr:colOff>114300</xdr:colOff>
      <xdr:row>59</xdr:row>
      <xdr:rowOff>127064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1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111841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31979</xdr:rowOff>
    </xdr:from>
    <xdr:to>
      <xdr:col>20</xdr:col>
      <xdr:colOff>38100</xdr:colOff>
      <xdr:row>59</xdr:row>
      <xdr:rowOff>133579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124706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2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163812</xdr:rowOff>
    </xdr:from>
    <xdr:to>
      <xdr:col>15</xdr:col>
      <xdr:colOff>101600</xdr:colOff>
      <xdr:row>59</xdr:row>
      <xdr:rowOff>93962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85089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48034</xdr:rowOff>
    </xdr:from>
    <xdr:to>
      <xdr:col>10</xdr:col>
      <xdr:colOff>165100</xdr:colOff>
      <xdr:row>59</xdr:row>
      <xdr:rowOff>149634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140761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5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60089</xdr:rowOff>
    </xdr:from>
    <xdr:to>
      <xdr:col>6</xdr:col>
      <xdr:colOff>38100</xdr:colOff>
      <xdr:row>59</xdr:row>
      <xdr:rowOff>161689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152816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6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25445</xdr:rowOff>
    </xdr:from>
    <xdr:to>
      <xdr:col>24</xdr:col>
      <xdr:colOff>63500</xdr:colOff>
      <xdr:row>78</xdr:row>
      <xdr:rowOff>25583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98545"/>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15982</xdr:rowOff>
    </xdr:from>
    <xdr:to>
      <xdr:col>19</xdr:col>
      <xdr:colOff>177800</xdr:colOff>
      <xdr:row>78</xdr:row>
      <xdr:rowOff>25445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908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15982</xdr:rowOff>
    </xdr:from>
    <xdr:to>
      <xdr:col>15</xdr:col>
      <xdr:colOff>50800</xdr:colOff>
      <xdr:row>78</xdr:row>
      <xdr:rowOff>22292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89082"/>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22292</xdr:rowOff>
    </xdr:from>
    <xdr:to>
      <xdr:col>10</xdr:col>
      <xdr:colOff>114300</xdr:colOff>
      <xdr:row>78</xdr:row>
      <xdr:rowOff>34361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5392"/>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146233</xdr:rowOff>
    </xdr:from>
    <xdr:to>
      <xdr:col>24</xdr:col>
      <xdr:colOff>114300</xdr:colOff>
      <xdr:row>78</xdr:row>
      <xdr:rowOff>76383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61160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146095</xdr:rowOff>
    </xdr:from>
    <xdr:to>
      <xdr:col>20</xdr:col>
      <xdr:colOff>38100</xdr:colOff>
      <xdr:row>78</xdr:row>
      <xdr:rowOff>76245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67372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136632</xdr:rowOff>
    </xdr:from>
    <xdr:to>
      <xdr:col>15</xdr:col>
      <xdr:colOff>101600</xdr:colOff>
      <xdr:row>78</xdr:row>
      <xdr:rowOff>66782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57909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142942</xdr:rowOff>
    </xdr:from>
    <xdr:to>
      <xdr:col>10</xdr:col>
      <xdr:colOff>165100</xdr:colOff>
      <xdr:row>78</xdr:row>
      <xdr:rowOff>73092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64219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3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155011</xdr:rowOff>
    </xdr:from>
    <xdr:to>
      <xdr:col>6</xdr:col>
      <xdr:colOff>38100</xdr:colOff>
      <xdr:row>78</xdr:row>
      <xdr:rowOff>85161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76288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137892</xdr:rowOff>
    </xdr:from>
    <xdr:to>
      <xdr:col>24</xdr:col>
      <xdr:colOff>63500</xdr:colOff>
      <xdr:row>95</xdr:row>
      <xdr:rowOff>122468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54192"/>
          <a:ext cx="838200" cy="15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137892</xdr:rowOff>
    </xdr:from>
    <xdr:to>
      <xdr:col>19</xdr:col>
      <xdr:colOff>177800</xdr:colOff>
      <xdr:row>96</xdr:row>
      <xdr:rowOff>65830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4192"/>
          <a:ext cx="889000" cy="2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65830</xdr:rowOff>
    </xdr:from>
    <xdr:to>
      <xdr:col>15</xdr:col>
      <xdr:colOff>50800</xdr:colOff>
      <xdr:row>96</xdr:row>
      <xdr:rowOff>113891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25030"/>
          <a:ext cx="8890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113891</xdr:rowOff>
    </xdr:from>
    <xdr:to>
      <xdr:col>10</xdr:col>
      <xdr:colOff>114300</xdr:colOff>
      <xdr:row>96</xdr:row>
      <xdr:rowOff>162626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73091"/>
          <a:ext cx="8890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71668</xdr:rowOff>
    </xdr:from>
    <xdr:to>
      <xdr:col>24</xdr:col>
      <xdr:colOff>114300</xdr:colOff>
      <xdr:row>96</xdr:row>
      <xdr:rowOff>1818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94545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87092</xdr:rowOff>
    </xdr:from>
    <xdr:to>
      <xdr:col>20</xdr:col>
      <xdr:colOff>38100</xdr:colOff>
      <xdr:row>95</xdr:row>
      <xdr:rowOff>17242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33769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15030</xdr:rowOff>
    </xdr:from>
    <xdr:to>
      <xdr:col>15</xdr:col>
      <xdr:colOff>101600</xdr:colOff>
      <xdr:row>96</xdr:row>
      <xdr:rowOff>116630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133157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63091</xdr:rowOff>
    </xdr:from>
    <xdr:to>
      <xdr:col>10</xdr:col>
      <xdr:colOff>165100</xdr:colOff>
      <xdr:row>96</xdr:row>
      <xdr:rowOff>164691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111826</xdr:rowOff>
    </xdr:from>
    <xdr:to>
      <xdr:col>6</xdr:col>
      <xdr:colOff>38100</xdr:colOff>
      <xdr:row>97</xdr:row>
      <xdr:rowOff>41976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5182</xdr:rowOff>
    </xdr:from>
    <xdr:to>
      <xdr:col>55</xdr:col>
      <xdr:colOff>0</xdr:colOff>
      <xdr:row>38</xdr:row>
      <xdr:rowOff>5804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20282"/>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98489</xdr:rowOff>
    </xdr:from>
    <xdr:to>
      <xdr:col>50</xdr:col>
      <xdr:colOff>114300</xdr:colOff>
      <xdr:row>38</xdr:row>
      <xdr:rowOff>5804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41989"/>
          <a:ext cx="889000" cy="127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98489</xdr:rowOff>
    </xdr:from>
    <xdr:to>
      <xdr:col>45</xdr:col>
      <xdr:colOff>177800</xdr:colOff>
      <xdr:row>38</xdr:row>
      <xdr:rowOff>130581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41989"/>
          <a:ext cx="889000" cy="140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130581</xdr:rowOff>
    </xdr:from>
    <xdr:to>
      <xdr:col>41</xdr:col>
      <xdr:colOff>50800</xdr:colOff>
      <xdr:row>39</xdr:row>
      <xdr:rowOff>330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45681"/>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125831</xdr:rowOff>
    </xdr:from>
    <xdr:to>
      <xdr:col>55</xdr:col>
      <xdr:colOff>50800</xdr:colOff>
      <xdr:row>38</xdr:row>
      <xdr:rowOff>55981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104258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126454</xdr:rowOff>
    </xdr:from>
    <xdr:to>
      <xdr:col>50</xdr:col>
      <xdr:colOff>165100</xdr:colOff>
      <xdr:row>38</xdr:row>
      <xdr:rowOff>56604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47731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47689</xdr:rowOff>
    </xdr:from>
    <xdr:to>
      <xdr:col>46</xdr:col>
      <xdr:colOff>38100</xdr:colOff>
      <xdr:row>30</xdr:row>
      <xdr:rowOff>149289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140416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8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79781</xdr:rowOff>
    </xdr:from>
    <xdr:to>
      <xdr:col>41</xdr:col>
      <xdr:colOff>101600</xdr:colOff>
      <xdr:row>39</xdr:row>
      <xdr:rowOff>9931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120980</xdr:rowOff>
    </xdr:from>
    <xdr:to>
      <xdr:col>36</xdr:col>
      <xdr:colOff>165100</xdr:colOff>
      <xdr:row>39</xdr:row>
      <xdr:rowOff>51130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42257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113571</xdr:rowOff>
    </xdr:from>
    <xdr:to>
      <xdr:col>55</xdr:col>
      <xdr:colOff>0</xdr:colOff>
      <xdr:row>57</xdr:row>
      <xdr:rowOff>5383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14771"/>
          <a:ext cx="838200" cy="6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113571</xdr:rowOff>
    </xdr:from>
    <xdr:to>
      <xdr:col>50</xdr:col>
      <xdr:colOff>114300</xdr:colOff>
      <xdr:row>57</xdr:row>
      <xdr:rowOff>6686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14771"/>
          <a:ext cx="889000" cy="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6686</xdr:rowOff>
    </xdr:from>
    <xdr:to>
      <xdr:col>45</xdr:col>
      <xdr:colOff>177800</xdr:colOff>
      <xdr:row>57</xdr:row>
      <xdr:rowOff>126517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79336"/>
          <a:ext cx="889000" cy="1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126517</xdr:rowOff>
    </xdr:from>
    <xdr:to>
      <xdr:col>41</xdr:col>
      <xdr:colOff>50800</xdr:colOff>
      <xdr:row>57</xdr:row>
      <xdr:rowOff>170790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99167"/>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126033</xdr:rowOff>
    </xdr:from>
    <xdr:to>
      <xdr:col>55</xdr:col>
      <xdr:colOff>50800</xdr:colOff>
      <xdr:row>57</xdr:row>
      <xdr:rowOff>56183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148910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62771</xdr:rowOff>
    </xdr:from>
    <xdr:to>
      <xdr:col>50</xdr:col>
      <xdr:colOff>165100</xdr:colOff>
      <xdr:row>56</xdr:row>
      <xdr:rowOff>164371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127336</xdr:rowOff>
    </xdr:from>
    <xdr:to>
      <xdr:col>46</xdr:col>
      <xdr:colOff>38100</xdr:colOff>
      <xdr:row>57</xdr:row>
      <xdr:rowOff>57486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48613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75717</xdr:rowOff>
    </xdr:from>
    <xdr:to>
      <xdr:col>41</xdr:col>
      <xdr:colOff>101600</xdr:colOff>
      <xdr:row>58</xdr:row>
      <xdr:rowOff>5867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168444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119990</xdr:rowOff>
    </xdr:from>
    <xdr:to>
      <xdr:col>36</xdr:col>
      <xdr:colOff>165100</xdr:colOff>
      <xdr:row>58</xdr:row>
      <xdr:rowOff>50140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120383</xdr:rowOff>
    </xdr:from>
    <xdr:to>
      <xdr:col>55</xdr:col>
      <xdr:colOff>0</xdr:colOff>
      <xdr:row>79</xdr:row>
      <xdr:rowOff>2787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3483"/>
          <a:ext cx="8382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150349</xdr:rowOff>
    </xdr:from>
    <xdr:to>
      <xdr:col>50</xdr:col>
      <xdr:colOff>114300</xdr:colOff>
      <xdr:row>79</xdr:row>
      <xdr:rowOff>2787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2344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140481</xdr:rowOff>
    </xdr:from>
    <xdr:to>
      <xdr:col>45</xdr:col>
      <xdr:colOff>177800</xdr:colOff>
      <xdr:row>78</xdr:row>
      <xdr:rowOff>150349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42131"/>
          <a:ext cx="889000" cy="1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140481</xdr:rowOff>
    </xdr:from>
    <xdr:to>
      <xdr:col>41</xdr:col>
      <xdr:colOff>50800</xdr:colOff>
      <xdr:row>78</xdr:row>
      <xdr:rowOff>168256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42131"/>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69583</xdr:rowOff>
    </xdr:from>
    <xdr:to>
      <xdr:col>55</xdr:col>
      <xdr:colOff>50800</xdr:colOff>
      <xdr:row>78</xdr:row>
      <xdr:rowOff>171183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155960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123437</xdr:rowOff>
    </xdr:from>
    <xdr:to>
      <xdr:col>50</xdr:col>
      <xdr:colOff>165100</xdr:colOff>
      <xdr:row>79</xdr:row>
      <xdr:rowOff>53587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44714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8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99549</xdr:rowOff>
    </xdr:from>
    <xdr:to>
      <xdr:col>46</xdr:col>
      <xdr:colOff>38100</xdr:colOff>
      <xdr:row>79</xdr:row>
      <xdr:rowOff>29699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20826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89681</xdr:rowOff>
    </xdr:from>
    <xdr:to>
      <xdr:col>41</xdr:col>
      <xdr:colOff>101600</xdr:colOff>
      <xdr:row>78</xdr:row>
      <xdr:rowOff>19831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10958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117456</xdr:rowOff>
    </xdr:from>
    <xdr:to>
      <xdr:col>36</xdr:col>
      <xdr:colOff>165100</xdr:colOff>
      <xdr:row>79</xdr:row>
      <xdr:rowOff>47606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38733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90111</xdr:rowOff>
    </xdr:from>
    <xdr:to>
      <xdr:col>55</xdr:col>
      <xdr:colOff>0</xdr:colOff>
      <xdr:row>97</xdr:row>
      <xdr:rowOff>155882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20761"/>
          <a:ext cx="8382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155882</xdr:rowOff>
    </xdr:from>
    <xdr:to>
      <xdr:col>50</xdr:col>
      <xdr:colOff>114300</xdr:colOff>
      <xdr:row>98</xdr:row>
      <xdr:rowOff>40243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86532"/>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40243</xdr:rowOff>
    </xdr:from>
    <xdr:to>
      <xdr:col>45</xdr:col>
      <xdr:colOff>177800</xdr:colOff>
      <xdr:row>98</xdr:row>
      <xdr:rowOff>118261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42343"/>
          <a:ext cx="889000" cy="7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104594</xdr:rowOff>
    </xdr:from>
    <xdr:to>
      <xdr:col>41</xdr:col>
      <xdr:colOff>50800</xdr:colOff>
      <xdr:row>98</xdr:row>
      <xdr:rowOff>118261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06694"/>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39311</xdr:rowOff>
    </xdr:from>
    <xdr:to>
      <xdr:col>55</xdr:col>
      <xdr:colOff>50800</xdr:colOff>
      <xdr:row>97</xdr:row>
      <xdr:rowOff>140911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17738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105082</xdr:rowOff>
    </xdr:from>
    <xdr:to>
      <xdr:col>50</xdr:col>
      <xdr:colOff>165100</xdr:colOff>
      <xdr:row>98</xdr:row>
      <xdr:rowOff>35232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26359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2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160893</xdr:rowOff>
    </xdr:from>
    <xdr:to>
      <xdr:col>46</xdr:col>
      <xdr:colOff>38100</xdr:colOff>
      <xdr:row>98</xdr:row>
      <xdr:rowOff>91043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9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82170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67461</xdr:rowOff>
    </xdr:from>
    <xdr:to>
      <xdr:col>41</xdr:col>
      <xdr:colOff>101600</xdr:colOff>
      <xdr:row>98</xdr:row>
      <xdr:rowOff>169061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160188</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69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53794</xdr:rowOff>
    </xdr:from>
    <xdr:to>
      <xdr:col>36</xdr:col>
      <xdr:colOff>165100</xdr:colOff>
      <xdr:row>98</xdr:row>
      <xdr:rowOff>155394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146521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82599</xdr:rowOff>
    </xdr:from>
    <xdr:to>
      <xdr:col>85</xdr:col>
      <xdr:colOff>127000</xdr:colOff>
      <xdr:row>39</xdr:row>
      <xdr:rowOff>98079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69149"/>
          <a:ext cx="8382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82599</xdr:rowOff>
    </xdr:from>
    <xdr:to>
      <xdr:col>81</xdr:col>
      <xdr:colOff>50800</xdr:colOff>
      <xdr:row>39</xdr:row>
      <xdr:rowOff>87694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769149"/>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87694</xdr:rowOff>
    </xdr:from>
    <xdr:to>
      <xdr:col>76</xdr:col>
      <xdr:colOff>114300</xdr:colOff>
      <xdr:row>39</xdr:row>
      <xdr:rowOff>90143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7424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90143</xdr:rowOff>
    </xdr:from>
    <xdr:to>
      <xdr:col>71</xdr:col>
      <xdr:colOff>177800</xdr:colOff>
      <xdr:row>39</xdr:row>
      <xdr:rowOff>96054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76693"/>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47279</xdr:rowOff>
    </xdr:from>
    <xdr:to>
      <xdr:col>85</xdr:col>
      <xdr:colOff>177800</xdr:colOff>
      <xdr:row>39</xdr:row>
      <xdr:rowOff>148879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31799</xdr:rowOff>
    </xdr:from>
    <xdr:to>
      <xdr:col>81</xdr:col>
      <xdr:colOff>101600</xdr:colOff>
      <xdr:row>39</xdr:row>
      <xdr:rowOff>133399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124526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811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36894</xdr:rowOff>
    </xdr:from>
    <xdr:to>
      <xdr:col>76</xdr:col>
      <xdr:colOff>165100</xdr:colOff>
      <xdr:row>39</xdr:row>
      <xdr:rowOff>138494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129621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81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39343</xdr:rowOff>
    </xdr:from>
    <xdr:to>
      <xdr:col>72</xdr:col>
      <xdr:colOff>38100</xdr:colOff>
      <xdr:row>39</xdr:row>
      <xdr:rowOff>140943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132070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818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45254</xdr:rowOff>
    </xdr:from>
    <xdr:to>
      <xdr:col>67</xdr:col>
      <xdr:colOff>101600</xdr:colOff>
      <xdr:row>39</xdr:row>
      <xdr:rowOff>146854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137981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82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66156</xdr:rowOff>
    </xdr:from>
    <xdr:to>
      <xdr:col>85</xdr:col>
      <xdr:colOff>127000</xdr:colOff>
      <xdr:row>76</xdr:row>
      <xdr:rowOff>71969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96356"/>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71969</xdr:rowOff>
    </xdr:from>
    <xdr:to>
      <xdr:col>81</xdr:col>
      <xdr:colOff>50800</xdr:colOff>
      <xdr:row>76</xdr:row>
      <xdr:rowOff>78108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0216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77913</xdr:rowOff>
    </xdr:from>
    <xdr:to>
      <xdr:col>76</xdr:col>
      <xdr:colOff>114300</xdr:colOff>
      <xdr:row>76</xdr:row>
      <xdr:rowOff>78108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08113"/>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70205</xdr:rowOff>
    </xdr:from>
    <xdr:to>
      <xdr:col>71</xdr:col>
      <xdr:colOff>177800</xdr:colOff>
      <xdr:row>76</xdr:row>
      <xdr:rowOff>77913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00405"/>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15356</xdr:rowOff>
    </xdr:from>
    <xdr:to>
      <xdr:col>85</xdr:col>
      <xdr:colOff>177800</xdr:colOff>
      <xdr:row>76</xdr:row>
      <xdr:rowOff>116956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165233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21169</xdr:rowOff>
    </xdr:from>
    <xdr:to>
      <xdr:col>81</xdr:col>
      <xdr:colOff>101600</xdr:colOff>
      <xdr:row>76</xdr:row>
      <xdr:rowOff>122769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139296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2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27308</xdr:rowOff>
    </xdr:from>
    <xdr:to>
      <xdr:col>76</xdr:col>
      <xdr:colOff>165100</xdr:colOff>
      <xdr:row>76</xdr:row>
      <xdr:rowOff>128908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145435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3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27113</xdr:rowOff>
    </xdr:from>
    <xdr:to>
      <xdr:col>72</xdr:col>
      <xdr:colOff>38100</xdr:colOff>
      <xdr:row>76</xdr:row>
      <xdr:rowOff>128713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145239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3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19405</xdr:rowOff>
    </xdr:from>
    <xdr:to>
      <xdr:col>67</xdr:col>
      <xdr:colOff>101600</xdr:colOff>
      <xdr:row>76</xdr:row>
      <xdr:rowOff>121005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137533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2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80246</xdr:rowOff>
    </xdr:from>
    <xdr:to>
      <xdr:col>85</xdr:col>
      <xdr:colOff>127000</xdr:colOff>
      <xdr:row>98</xdr:row>
      <xdr:rowOff>93418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82346"/>
          <a:ext cx="8382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80246</xdr:rowOff>
    </xdr:from>
    <xdr:to>
      <xdr:col>81</xdr:col>
      <xdr:colOff>50800</xdr:colOff>
      <xdr:row>98</xdr:row>
      <xdr:rowOff>120717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2346"/>
          <a:ext cx="889000" cy="4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120717</xdr:rowOff>
    </xdr:from>
    <xdr:to>
      <xdr:col>76</xdr:col>
      <xdr:colOff>114300</xdr:colOff>
      <xdr:row>98</xdr:row>
      <xdr:rowOff>133697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2817"/>
          <a:ext cx="8890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133181</xdr:rowOff>
    </xdr:from>
    <xdr:to>
      <xdr:col>71</xdr:col>
      <xdr:colOff>177800</xdr:colOff>
      <xdr:row>98</xdr:row>
      <xdr:rowOff>133697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5281"/>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42618</xdr:rowOff>
    </xdr:from>
    <xdr:to>
      <xdr:col>85</xdr:col>
      <xdr:colOff>177800</xdr:colOff>
      <xdr:row>98</xdr:row>
      <xdr:rowOff>144218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128995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29446</xdr:rowOff>
    </xdr:from>
    <xdr:to>
      <xdr:col>81</xdr:col>
      <xdr:colOff>101600</xdr:colOff>
      <xdr:row>98</xdr:row>
      <xdr:rowOff>131046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122173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69917</xdr:rowOff>
    </xdr:from>
    <xdr:to>
      <xdr:col>76</xdr:col>
      <xdr:colOff>165100</xdr:colOff>
      <xdr:row>99</xdr:row>
      <xdr:rowOff>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162644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82897</xdr:rowOff>
    </xdr:from>
    <xdr:to>
      <xdr:col>72</xdr:col>
      <xdr:colOff>38100</xdr:colOff>
      <xdr:row>99</xdr:row>
      <xdr:rowOff>13047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4174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82381</xdr:rowOff>
    </xdr:from>
    <xdr:to>
      <xdr:col>67</xdr:col>
      <xdr:colOff>101600</xdr:colOff>
      <xdr:row>99</xdr:row>
      <xdr:rowOff>12531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3658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139517</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88717</xdr:rowOff>
    </xdr:from>
    <xdr:to>
      <xdr:col>102</xdr:col>
      <xdr:colOff>165100</xdr:colOff>
      <xdr:row>39</xdr:row>
      <xdr:rowOff>18867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9994</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121259</xdr:rowOff>
    </xdr:from>
    <xdr:to>
      <xdr:col>116</xdr:col>
      <xdr:colOff>63500</xdr:colOff>
      <xdr:row>58</xdr:row>
      <xdr:rowOff>122479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65359"/>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122479</xdr:rowOff>
    </xdr:from>
    <xdr:to>
      <xdr:col>111</xdr:col>
      <xdr:colOff>177800</xdr:colOff>
      <xdr:row>58</xdr:row>
      <xdr:rowOff>123317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6657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123317</xdr:rowOff>
    </xdr:from>
    <xdr:to>
      <xdr:col>107</xdr:col>
      <xdr:colOff>50800</xdr:colOff>
      <xdr:row>58</xdr:row>
      <xdr:rowOff>123851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6741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123851</xdr:rowOff>
    </xdr:from>
    <xdr:to>
      <xdr:col>102</xdr:col>
      <xdr:colOff>114300</xdr:colOff>
      <xdr:row>58</xdr:row>
      <xdr:rowOff>124537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6795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70459</xdr:rowOff>
    </xdr:from>
    <xdr:to>
      <xdr:col>116</xdr:col>
      <xdr:colOff>114300</xdr:colOff>
      <xdr:row>59</xdr:row>
      <xdr:rowOff>609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29836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71679</xdr:rowOff>
    </xdr:from>
    <xdr:to>
      <xdr:col>112</xdr:col>
      <xdr:colOff>38100</xdr:colOff>
      <xdr:row>59</xdr:row>
      <xdr:rowOff>1829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18356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9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72517</xdr:rowOff>
    </xdr:from>
    <xdr:to>
      <xdr:col>107</xdr:col>
      <xdr:colOff>101600</xdr:colOff>
      <xdr:row>59</xdr:row>
      <xdr:rowOff>2667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165244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73051</xdr:rowOff>
    </xdr:from>
    <xdr:to>
      <xdr:col>102</xdr:col>
      <xdr:colOff>165100</xdr:colOff>
      <xdr:row>59</xdr:row>
      <xdr:rowOff>3201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165778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73737</xdr:rowOff>
    </xdr:from>
    <xdr:to>
      <xdr:col>98</xdr:col>
      <xdr:colOff>38100</xdr:colOff>
      <xdr:row>59</xdr:row>
      <xdr:rowOff>3887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26696</xdr:rowOff>
    </xdr:from>
    <xdr:to>
      <xdr:col>116</xdr:col>
      <xdr:colOff>63500</xdr:colOff>
      <xdr:row>77</xdr:row>
      <xdr:rowOff>67824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228346"/>
          <a:ext cx="838200" cy="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26696</xdr:rowOff>
    </xdr:from>
    <xdr:to>
      <xdr:col>111</xdr:col>
      <xdr:colOff>177800</xdr:colOff>
      <xdr:row>77</xdr:row>
      <xdr:rowOff>88379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28346"/>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10540</xdr:rowOff>
    </xdr:from>
    <xdr:to>
      <xdr:col>107</xdr:col>
      <xdr:colOff>50800</xdr:colOff>
      <xdr:row>77</xdr:row>
      <xdr:rowOff>88379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212190"/>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10540</xdr:rowOff>
    </xdr:from>
    <xdr:to>
      <xdr:col>102</xdr:col>
      <xdr:colOff>114300</xdr:colOff>
      <xdr:row>77</xdr:row>
      <xdr:rowOff>17208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1219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17024</xdr:rowOff>
    </xdr:from>
    <xdr:to>
      <xdr:col>116</xdr:col>
      <xdr:colOff>114300</xdr:colOff>
      <xdr:row>77</xdr:row>
      <xdr:rowOff>118624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166901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147346</xdr:rowOff>
    </xdr:from>
    <xdr:to>
      <xdr:col>112</xdr:col>
      <xdr:colOff>38100</xdr:colOff>
      <xdr:row>77</xdr:row>
      <xdr:rowOff>77496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94022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37579</xdr:rowOff>
    </xdr:from>
    <xdr:to>
      <xdr:col>107</xdr:col>
      <xdr:colOff>101600</xdr:colOff>
      <xdr:row>77</xdr:row>
      <xdr:rowOff>139179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130306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131190</xdr:rowOff>
    </xdr:from>
    <xdr:to>
      <xdr:col>102</xdr:col>
      <xdr:colOff>165100</xdr:colOff>
      <xdr:row>77</xdr:row>
      <xdr:rowOff>61340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77868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137858</xdr:rowOff>
    </xdr:from>
    <xdr:to>
      <xdr:col>98</xdr:col>
      <xdr:colOff>38100</xdr:colOff>
      <xdr:row>77</xdr:row>
      <xdr:rowOff>68008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59135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住民一人当たりのコスト</a:t>
          </a:r>
          <a:r>
            <a:rPr kumimoji="1" lang="ja-JP" altLang="en-US" sz="1400" b="0" i="0" u="none" strike="noStrike" kern="0" cap="none" spc="0" normalizeH="0" baseline="0" noProof="0">
              <a:ln>
                <a:noFill/>
              </a:ln>
              <a:solidFill>
                <a:prstClr val="black"/>
              </a:solidFill>
              <a:effectLst/>
              <a:uLnTx/>
              <a:uFillTx/>
              <a:latin typeface="+mn-lt"/>
              <a:ea typeface="+mn-ea"/>
              <a:cs typeface="+mn-cs"/>
            </a:rPr>
            <a:t>について、本町が</a:t>
          </a:r>
          <a:r>
            <a:rPr kumimoji="1" lang="ja-JP" altLang="en-US" sz="1400">
              <a:solidFill>
                <a:schemeClr val="dk1"/>
              </a:solidFill>
              <a:effectLst/>
              <a:latin typeface="+mn-lt"/>
              <a:ea typeface="+mn-ea"/>
              <a:cs typeface="+mn-cs"/>
            </a:rPr>
            <a:t>類似団体平均値を上回っているのが、扶助費・普通建設事業費・貸付金である。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特に、普通建設事業費については、令和２年度から一人当たりコストが特に高い水準となっているが、これは令和２年３月に着工した</a:t>
          </a:r>
          <a:r>
            <a:rPr kumimoji="1" lang="ja-JP" altLang="ja-JP" sz="1400" b="0" i="0" u="none" strike="noStrike" kern="0" cap="none" spc="0" normalizeH="0" baseline="0" noProof="0">
              <a:ln>
                <a:noFill/>
              </a:ln>
              <a:solidFill>
                <a:prstClr val="black"/>
              </a:solidFill>
              <a:effectLst/>
              <a:uLnTx/>
              <a:uFillTx/>
              <a:latin typeface="+mn-lt"/>
              <a:ea typeface="+mn-ea"/>
              <a:cs typeface="+mn-cs"/>
            </a:rPr>
            <a:t>高田南土地区画整理事業の一括施工</a:t>
          </a:r>
          <a:r>
            <a:rPr kumimoji="1" lang="ja-JP" altLang="en-US" sz="1400" b="0" i="0" u="none" strike="noStrike" kern="0" cap="none" spc="0" normalizeH="0" baseline="0" noProof="0">
              <a:ln>
                <a:noFill/>
              </a:ln>
              <a:solidFill>
                <a:prstClr val="black"/>
              </a:solidFill>
              <a:effectLst/>
              <a:uLnTx/>
              <a:uFillTx/>
              <a:latin typeface="+mn-lt"/>
              <a:ea typeface="+mn-ea"/>
              <a:cs typeface="+mn-cs"/>
            </a:rPr>
            <a:t>が影響している。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本年度の普通建設事業費のうち、</a:t>
          </a:r>
          <a:r>
            <a:rPr kumimoji="1" lang="ja-JP" altLang="ja-JP" sz="1400">
              <a:solidFill>
                <a:schemeClr val="dk1"/>
              </a:solidFill>
              <a:effectLst/>
              <a:latin typeface="+mn-lt"/>
              <a:ea typeface="+mn-ea"/>
              <a:cs typeface="+mn-cs"/>
            </a:rPr>
            <a:t>更新整備については</a:t>
          </a:r>
          <a:r>
            <a:rPr kumimoji="1" lang="ja-JP" altLang="en-US" sz="1400">
              <a:solidFill>
                <a:schemeClr val="dk1"/>
              </a:solidFill>
              <a:effectLst/>
              <a:latin typeface="+mn-lt"/>
              <a:ea typeface="+mn-ea"/>
              <a:cs typeface="+mn-cs"/>
            </a:rPr>
            <a:t>、複数路線の町道舗装補修工事を実施したことによる経費の増等により、一人</a:t>
          </a:r>
          <a:r>
            <a:rPr kumimoji="1" lang="ja-JP" altLang="ja-JP" sz="1400">
              <a:solidFill>
                <a:schemeClr val="dk1"/>
              </a:solidFill>
              <a:effectLst/>
              <a:latin typeface="+mn-lt"/>
              <a:ea typeface="+mn-ea"/>
              <a:cs typeface="+mn-cs"/>
            </a:rPr>
            <a:t>あたり</a:t>
          </a:r>
          <a:r>
            <a:rPr kumimoji="1" lang="ja-JP" altLang="en-US" sz="1400">
              <a:solidFill>
                <a:schemeClr val="dk1"/>
              </a:solidFill>
              <a:effectLst/>
              <a:latin typeface="+mn-lt"/>
              <a:ea typeface="+mn-ea"/>
              <a:cs typeface="+mn-cs"/>
            </a:rPr>
            <a:t>４，０２８</a:t>
          </a:r>
          <a:r>
            <a:rPr kumimoji="1" lang="ja-JP" altLang="ja-JP" sz="1400">
              <a:solidFill>
                <a:schemeClr val="dk1"/>
              </a:solidFill>
              <a:effectLst/>
              <a:latin typeface="+mn-lt"/>
              <a:ea typeface="+mn-ea"/>
              <a:cs typeface="+mn-cs"/>
            </a:rPr>
            <a:t>円増加し</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新規整備については、</a:t>
          </a:r>
          <a:r>
            <a:rPr kumimoji="1" lang="ja-JP" altLang="en-US" sz="1400">
              <a:solidFill>
                <a:schemeClr val="dk1"/>
              </a:solidFill>
              <a:effectLst/>
              <a:latin typeface="+mn-lt"/>
              <a:ea typeface="+mn-ea"/>
              <a:cs typeface="+mn-cs"/>
            </a:rPr>
            <a:t>先述した</a:t>
          </a:r>
          <a:r>
            <a:rPr kumimoji="1" lang="ja-JP" altLang="ja-JP" sz="1400">
              <a:solidFill>
                <a:schemeClr val="dk1"/>
              </a:solidFill>
              <a:effectLst/>
              <a:latin typeface="+mn-lt"/>
              <a:ea typeface="+mn-ea"/>
              <a:cs typeface="+mn-cs"/>
            </a:rPr>
            <a:t>高田南土地区画整理事業の一括施工</a:t>
          </a:r>
          <a:r>
            <a:rPr kumimoji="1" lang="ja-JP" altLang="en-US" sz="1400">
              <a:solidFill>
                <a:schemeClr val="dk1"/>
              </a:solidFill>
              <a:effectLst/>
              <a:latin typeface="+mn-lt"/>
              <a:ea typeface="+mn-ea"/>
              <a:cs typeface="+mn-cs"/>
            </a:rPr>
            <a:t>に加え、今後は新</a:t>
          </a:r>
          <a:r>
            <a:rPr kumimoji="1" lang="ja-JP" altLang="ja-JP" sz="1400">
              <a:solidFill>
                <a:schemeClr val="dk1"/>
              </a:solidFill>
              <a:effectLst/>
              <a:latin typeface="+mn-lt"/>
              <a:ea typeface="+mn-ea"/>
              <a:cs typeface="+mn-cs"/>
            </a:rPr>
            <a:t>図書館と健康センターの複合施設建設</a:t>
          </a:r>
          <a:r>
            <a:rPr kumimoji="1" lang="ja-JP" altLang="en-US" sz="1400">
              <a:solidFill>
                <a:schemeClr val="dk1"/>
              </a:solidFill>
              <a:effectLst/>
              <a:latin typeface="+mn-lt"/>
              <a:ea typeface="+mn-ea"/>
              <a:cs typeface="+mn-cs"/>
            </a:rPr>
            <a:t>事業等を予定していることから、</a:t>
          </a:r>
          <a:r>
            <a:rPr kumimoji="1" lang="ja-JP" altLang="ja-JP" sz="1400">
              <a:solidFill>
                <a:schemeClr val="dk1"/>
              </a:solidFill>
              <a:effectLst/>
              <a:latin typeface="+mn-lt"/>
              <a:ea typeface="+mn-ea"/>
              <a:cs typeface="+mn-cs"/>
            </a:rPr>
            <a:t>主要大型事業の完了まで事業費は大きく膨らむことが見込まれる。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40,395
40,229
28.73
15,847,973
14,699,621
1,129,816
8,200,810
13,042,014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125984</xdr:rowOff>
    </xdr:from>
    <xdr:to>
      <xdr:col>24</xdr:col>
      <xdr:colOff>63500</xdr:colOff>
      <xdr:row>36</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818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120650</xdr:rowOff>
    </xdr:from>
    <xdr:to>
      <xdr:col>19</xdr:col>
      <xdr:colOff>177800</xdr:colOff>
      <xdr:row>36</xdr:row>
      <xdr:rowOff>125984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285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88646</xdr:rowOff>
    </xdr:from>
    <xdr:to>
      <xdr:col>15</xdr:col>
      <xdr:colOff>50800</xdr:colOff>
      <xdr:row>36</xdr:row>
      <xdr:rowOff>120650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08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88646</xdr:rowOff>
    </xdr:from>
    <xdr:to>
      <xdr:col>10</xdr:col>
      <xdr:colOff>114300</xdr:colOff>
      <xdr:row>36</xdr:row>
      <xdr:rowOff>96647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08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90424</xdr:rowOff>
    </xdr:from>
    <xdr:to>
      <xdr:col>24</xdr:col>
      <xdr:colOff>114300</xdr:colOff>
      <xdr:row>37</xdr:row>
      <xdr:rowOff>20574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68851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75184</xdr:rowOff>
    </xdr:from>
    <xdr:to>
      <xdr:col>20</xdr:col>
      <xdr:colOff>38100</xdr:colOff>
      <xdr:row>37</xdr:row>
      <xdr:rowOff>5334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167911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69850</xdr:rowOff>
    </xdr:from>
    <xdr:to>
      <xdr:col>15</xdr:col>
      <xdr:colOff>101600</xdr:colOff>
      <xdr:row>37</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162577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37846</xdr:rowOff>
    </xdr:from>
    <xdr:to>
      <xdr:col>10</xdr:col>
      <xdr:colOff>165100</xdr:colOff>
      <xdr:row>36</xdr:row>
      <xdr:rowOff>139446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130573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45847</xdr:rowOff>
    </xdr:from>
    <xdr:to>
      <xdr:col>6</xdr:col>
      <xdr:colOff>38100</xdr:colOff>
      <xdr:row>36</xdr:row>
      <xdr:rowOff>147447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138574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56048</xdr:rowOff>
    </xdr:from>
    <xdr:to>
      <xdr:col>24</xdr:col>
      <xdr:colOff>63500</xdr:colOff>
      <xdr:row>58</xdr:row>
      <xdr:rowOff>75159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0148"/>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49468</xdr:rowOff>
    </xdr:from>
    <xdr:to>
      <xdr:col>19</xdr:col>
      <xdr:colOff>177800</xdr:colOff>
      <xdr:row>58</xdr:row>
      <xdr:rowOff>56048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50668"/>
          <a:ext cx="889000" cy="34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49468</xdr:rowOff>
    </xdr:from>
    <xdr:to>
      <xdr:col>15</xdr:col>
      <xdr:colOff>50800</xdr:colOff>
      <xdr:row>58</xdr:row>
      <xdr:rowOff>96175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50668"/>
          <a:ext cx="889000" cy="38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96175</xdr:rowOff>
    </xdr:from>
    <xdr:to>
      <xdr:col>10</xdr:col>
      <xdr:colOff>114300</xdr:colOff>
      <xdr:row>58</xdr:row>
      <xdr:rowOff>98537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027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24359</xdr:rowOff>
    </xdr:from>
    <xdr:to>
      <xdr:col>24</xdr:col>
      <xdr:colOff>114300</xdr:colOff>
      <xdr:row>58</xdr:row>
      <xdr:rowOff>125959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5248</xdr:rowOff>
    </xdr:from>
    <xdr:to>
      <xdr:col>20</xdr:col>
      <xdr:colOff>38100</xdr:colOff>
      <xdr:row>58</xdr:row>
      <xdr:rowOff>106848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97975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170118</xdr:rowOff>
    </xdr:from>
    <xdr:to>
      <xdr:col>15</xdr:col>
      <xdr:colOff>101600</xdr:colOff>
      <xdr:row>56</xdr:row>
      <xdr:rowOff>100268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91395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9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45375</xdr:rowOff>
    </xdr:from>
    <xdr:to>
      <xdr:col>10</xdr:col>
      <xdr:colOff>165100</xdr:colOff>
      <xdr:row>58</xdr:row>
      <xdr:rowOff>146975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138102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47737</xdr:rowOff>
    </xdr:from>
    <xdr:to>
      <xdr:col>6</xdr:col>
      <xdr:colOff>38100</xdr:colOff>
      <xdr:row>58</xdr:row>
      <xdr:rowOff>149337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140464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8820</xdr:rowOff>
    </xdr:from>
    <xdr:to>
      <xdr:col>24</xdr:col>
      <xdr:colOff>63500</xdr:colOff>
      <xdr:row>77</xdr:row>
      <xdr:rowOff>107048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10470"/>
          <a:ext cx="838200" cy="9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8820</xdr:rowOff>
    </xdr:from>
    <xdr:to>
      <xdr:col>19</xdr:col>
      <xdr:colOff>177800</xdr:colOff>
      <xdr:row>77</xdr:row>
      <xdr:rowOff>157051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0470"/>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157051</xdr:rowOff>
    </xdr:from>
    <xdr:to>
      <xdr:col>15</xdr:col>
      <xdr:colOff>50800</xdr:colOff>
      <xdr:row>78</xdr:row>
      <xdr:rowOff>85582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8701"/>
          <a:ext cx="889000" cy="9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85582</xdr:rowOff>
    </xdr:from>
    <xdr:to>
      <xdr:col>10</xdr:col>
      <xdr:colOff>114300</xdr:colOff>
      <xdr:row>78</xdr:row>
      <xdr:rowOff>138908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8682"/>
          <a:ext cx="889000" cy="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56248</xdr:rowOff>
    </xdr:from>
    <xdr:to>
      <xdr:col>24</xdr:col>
      <xdr:colOff>114300</xdr:colOff>
      <xdr:row>77</xdr:row>
      <xdr:rowOff>157848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34675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129470</xdr:rowOff>
    </xdr:from>
    <xdr:to>
      <xdr:col>20</xdr:col>
      <xdr:colOff>38100</xdr:colOff>
      <xdr:row>77</xdr:row>
      <xdr:rowOff>59620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50747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106251</xdr:rowOff>
    </xdr:from>
    <xdr:to>
      <xdr:col>15</xdr:col>
      <xdr:colOff>101600</xdr:colOff>
      <xdr:row>78</xdr:row>
      <xdr:rowOff>36401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27528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34782</xdr:rowOff>
    </xdr:from>
    <xdr:to>
      <xdr:col>10</xdr:col>
      <xdr:colOff>165100</xdr:colOff>
      <xdr:row>78</xdr:row>
      <xdr:rowOff>136382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127509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88108</xdr:rowOff>
    </xdr:from>
    <xdr:to>
      <xdr:col>6</xdr:col>
      <xdr:colOff>38100</xdr:colOff>
      <xdr:row>79</xdr:row>
      <xdr:rowOff>18258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5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27898</xdr:rowOff>
    </xdr:from>
    <xdr:to>
      <xdr:col>24</xdr:col>
      <xdr:colOff>63500</xdr:colOff>
      <xdr:row>98</xdr:row>
      <xdr:rowOff>48881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29998"/>
          <a:ext cx="8382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48881</xdr:rowOff>
    </xdr:from>
    <xdr:to>
      <xdr:col>19</xdr:col>
      <xdr:colOff>177800</xdr:colOff>
      <xdr:row>98</xdr:row>
      <xdr:rowOff>165173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0981"/>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165173</xdr:rowOff>
    </xdr:from>
    <xdr:to>
      <xdr:col>15</xdr:col>
      <xdr:colOff>50800</xdr:colOff>
      <xdr:row>99</xdr:row>
      <xdr:rowOff>19114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7273"/>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19114</xdr:rowOff>
    </xdr:from>
    <xdr:to>
      <xdr:col>10</xdr:col>
      <xdr:colOff>114300</xdr:colOff>
      <xdr:row>99</xdr:row>
      <xdr:rowOff>36373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2664"/>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148548</xdr:rowOff>
    </xdr:from>
    <xdr:to>
      <xdr:col>24</xdr:col>
      <xdr:colOff>114300</xdr:colOff>
      <xdr:row>98</xdr:row>
      <xdr:rowOff>78698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63475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169531</xdr:rowOff>
    </xdr:from>
    <xdr:to>
      <xdr:col>20</xdr:col>
      <xdr:colOff>38100</xdr:colOff>
      <xdr:row>98</xdr:row>
      <xdr:rowOff>99681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90808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114373</xdr:rowOff>
    </xdr:from>
    <xdr:to>
      <xdr:col>15</xdr:col>
      <xdr:colOff>101600</xdr:colOff>
      <xdr:row>99</xdr:row>
      <xdr:rowOff>44523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35650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139764</xdr:rowOff>
    </xdr:from>
    <xdr:to>
      <xdr:col>10</xdr:col>
      <xdr:colOff>165100</xdr:colOff>
      <xdr:row>99</xdr:row>
      <xdr:rowOff>69914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61041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157023</xdr:rowOff>
    </xdr:from>
    <xdr:to>
      <xdr:col>6</xdr:col>
      <xdr:colOff>38100</xdr:colOff>
      <xdr:row>99</xdr:row>
      <xdr:rowOff>87173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78300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155049</xdr:rowOff>
    </xdr:from>
    <xdr:to>
      <xdr:col>55</xdr:col>
      <xdr:colOff>0</xdr:colOff>
      <xdr:row>38</xdr:row>
      <xdr:rowOff>30299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98699"/>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30299</xdr:rowOff>
    </xdr:from>
    <xdr:to>
      <xdr:col>50</xdr:col>
      <xdr:colOff>114300</xdr:colOff>
      <xdr:row>38</xdr:row>
      <xdr:rowOff>33238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4539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57731</xdr:rowOff>
    </xdr:from>
    <xdr:to>
      <xdr:col>45</xdr:col>
      <xdr:colOff>177800</xdr:colOff>
      <xdr:row>38</xdr:row>
      <xdr:rowOff>33238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01381"/>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57731</xdr:rowOff>
    </xdr:from>
    <xdr:to>
      <xdr:col>41</xdr:col>
      <xdr:colOff>50800</xdr:colOff>
      <xdr:row>38</xdr:row>
      <xdr:rowOff>23440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0138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104249</xdr:rowOff>
    </xdr:from>
    <xdr:to>
      <xdr:col>55</xdr:col>
      <xdr:colOff>50800</xdr:colOff>
      <xdr:row>38</xdr:row>
      <xdr:rowOff>34399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127126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9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150949</xdr:rowOff>
    </xdr:from>
    <xdr:to>
      <xdr:col>50</xdr:col>
      <xdr:colOff>165100</xdr:colOff>
      <xdr:row>38</xdr:row>
      <xdr:rowOff>81099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153888</xdr:rowOff>
    </xdr:from>
    <xdr:to>
      <xdr:col>46</xdr:col>
      <xdr:colOff>38100</xdr:colOff>
      <xdr:row>38</xdr:row>
      <xdr:rowOff>84038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100565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7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6931</xdr:rowOff>
    </xdr:from>
    <xdr:to>
      <xdr:col>41</xdr:col>
      <xdr:colOff>101600</xdr:colOff>
      <xdr:row>37</xdr:row>
      <xdr:rowOff>108531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125058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2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144090</xdr:rowOff>
    </xdr:from>
    <xdr:to>
      <xdr:col>36</xdr:col>
      <xdr:colOff>165100</xdr:colOff>
      <xdr:row>38</xdr:row>
      <xdr:rowOff>74240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90767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62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22934</xdr:rowOff>
    </xdr:from>
    <xdr:to>
      <xdr:col>55</xdr:col>
      <xdr:colOff>0</xdr:colOff>
      <xdr:row>59</xdr:row>
      <xdr:rowOff>30266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38484"/>
          <a:ext cx="8382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24829</xdr:rowOff>
    </xdr:from>
    <xdr:to>
      <xdr:col>50</xdr:col>
      <xdr:colOff>114300</xdr:colOff>
      <xdr:row>59</xdr:row>
      <xdr:rowOff>30266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40379"/>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24829</xdr:rowOff>
    </xdr:from>
    <xdr:to>
      <xdr:col>45</xdr:col>
      <xdr:colOff>177800</xdr:colOff>
      <xdr:row>59</xdr:row>
      <xdr:rowOff>29809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40379"/>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29384</xdr:rowOff>
    </xdr:from>
    <xdr:to>
      <xdr:col>41</xdr:col>
      <xdr:colOff>50800</xdr:colOff>
      <xdr:row>59</xdr:row>
      <xdr:rowOff>29809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4493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143584</xdr:rowOff>
    </xdr:from>
    <xdr:to>
      <xdr:col>55</xdr:col>
      <xdr:colOff>50800</xdr:colOff>
      <xdr:row>59</xdr:row>
      <xdr:rowOff>73734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58511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150916</xdr:rowOff>
    </xdr:from>
    <xdr:to>
      <xdr:col>50</xdr:col>
      <xdr:colOff>165100</xdr:colOff>
      <xdr:row>59</xdr:row>
      <xdr:rowOff>81066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72193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145479</xdr:rowOff>
    </xdr:from>
    <xdr:to>
      <xdr:col>46</xdr:col>
      <xdr:colOff>38100</xdr:colOff>
      <xdr:row>59</xdr:row>
      <xdr:rowOff>75629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66756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150459</xdr:rowOff>
    </xdr:from>
    <xdr:to>
      <xdr:col>41</xdr:col>
      <xdr:colOff>101600</xdr:colOff>
      <xdr:row>59</xdr:row>
      <xdr:rowOff>80609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71736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8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150034</xdr:rowOff>
    </xdr:from>
    <xdr:to>
      <xdr:col>36</xdr:col>
      <xdr:colOff>165100</xdr:colOff>
      <xdr:row>59</xdr:row>
      <xdr:rowOff>80184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71311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39002</xdr:rowOff>
    </xdr:from>
    <xdr:to>
      <xdr:col>55</xdr:col>
      <xdr:colOff>0</xdr:colOff>
      <xdr:row>77</xdr:row>
      <xdr:rowOff>131242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240652"/>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15227</xdr:rowOff>
    </xdr:from>
    <xdr:to>
      <xdr:col>50</xdr:col>
      <xdr:colOff>114300</xdr:colOff>
      <xdr:row>77</xdr:row>
      <xdr:rowOff>39002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045427"/>
          <a:ext cx="889000" cy="1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15227</xdr:rowOff>
    </xdr:from>
    <xdr:to>
      <xdr:col>45</xdr:col>
      <xdr:colOff>177800</xdr:colOff>
      <xdr:row>78</xdr:row>
      <xdr:rowOff>128575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045427"/>
          <a:ext cx="889000" cy="4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128575</xdr:rowOff>
    </xdr:from>
    <xdr:to>
      <xdr:col>41</xdr:col>
      <xdr:colOff>50800</xdr:colOff>
      <xdr:row>78</xdr:row>
      <xdr:rowOff>151054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167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80442</xdr:rowOff>
    </xdr:from>
    <xdr:to>
      <xdr:col>55</xdr:col>
      <xdr:colOff>50800</xdr:colOff>
      <xdr:row>78</xdr:row>
      <xdr:rowOff>10592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58869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159652</xdr:rowOff>
    </xdr:from>
    <xdr:to>
      <xdr:col>50</xdr:col>
      <xdr:colOff>165100</xdr:colOff>
      <xdr:row>77</xdr:row>
      <xdr:rowOff>89802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106328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296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135877</xdr:rowOff>
    </xdr:from>
    <xdr:to>
      <xdr:col>46</xdr:col>
      <xdr:colOff>38100</xdr:colOff>
      <xdr:row>76</xdr:row>
      <xdr:rowOff>66027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9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82554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7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77775</xdr:rowOff>
    </xdr:from>
    <xdr:to>
      <xdr:col>41</xdr:col>
      <xdr:colOff>101600</xdr:colOff>
      <xdr:row>79</xdr:row>
      <xdr:rowOff>7925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170502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4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100254</xdr:rowOff>
    </xdr:from>
    <xdr:to>
      <xdr:col>36</xdr:col>
      <xdr:colOff>165100</xdr:colOff>
      <xdr:row>79</xdr:row>
      <xdr:rowOff>30404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21531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95004</xdr:rowOff>
    </xdr:from>
    <xdr:to>
      <xdr:col>55</xdr:col>
      <xdr:colOff>0</xdr:colOff>
      <xdr:row>96</xdr:row>
      <xdr:rowOff>28153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382754"/>
          <a:ext cx="838200" cy="1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95004</xdr:rowOff>
    </xdr:from>
    <xdr:to>
      <xdr:col>50</xdr:col>
      <xdr:colOff>114300</xdr:colOff>
      <xdr:row>96</xdr:row>
      <xdr:rowOff>98019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382754"/>
          <a:ext cx="889000" cy="17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98019</xdr:rowOff>
    </xdr:from>
    <xdr:to>
      <xdr:col>45</xdr:col>
      <xdr:colOff>177800</xdr:colOff>
      <xdr:row>97</xdr:row>
      <xdr:rowOff>46388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57219"/>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160612</xdr:rowOff>
    </xdr:from>
    <xdr:to>
      <xdr:col>41</xdr:col>
      <xdr:colOff>50800</xdr:colOff>
      <xdr:row>97</xdr:row>
      <xdr:rowOff>46388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19812"/>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148803</xdr:rowOff>
    </xdr:from>
    <xdr:to>
      <xdr:col>55</xdr:col>
      <xdr:colOff>50800</xdr:colOff>
      <xdr:row>96</xdr:row>
      <xdr:rowOff>78953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230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44204</xdr:rowOff>
    </xdr:from>
    <xdr:to>
      <xdr:col>50</xdr:col>
      <xdr:colOff>165100</xdr:colOff>
      <xdr:row>95</xdr:row>
      <xdr:rowOff>145804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162331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0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47219</xdr:rowOff>
    </xdr:from>
    <xdr:to>
      <xdr:col>46</xdr:col>
      <xdr:colOff>38100</xdr:colOff>
      <xdr:row>96</xdr:row>
      <xdr:rowOff>148819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165346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167038</xdr:rowOff>
    </xdr:from>
    <xdr:to>
      <xdr:col>41</xdr:col>
      <xdr:colOff>101600</xdr:colOff>
      <xdr:row>97</xdr:row>
      <xdr:rowOff>97188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88315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109812</xdr:rowOff>
    </xdr:from>
    <xdr:to>
      <xdr:col>36</xdr:col>
      <xdr:colOff>165100</xdr:colOff>
      <xdr:row>97</xdr:row>
      <xdr:rowOff>39962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56489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37440</xdr:rowOff>
    </xdr:from>
    <xdr:to>
      <xdr:col>85</xdr:col>
      <xdr:colOff>127000</xdr:colOff>
      <xdr:row>39</xdr:row>
      <xdr:rowOff>67272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723990"/>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38773</xdr:rowOff>
    </xdr:from>
    <xdr:to>
      <xdr:col>81</xdr:col>
      <xdr:colOff>50800</xdr:colOff>
      <xdr:row>39</xdr:row>
      <xdr:rowOff>67272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725323"/>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38773</xdr:rowOff>
    </xdr:from>
    <xdr:to>
      <xdr:col>76</xdr:col>
      <xdr:colOff>114300</xdr:colOff>
      <xdr:row>39</xdr:row>
      <xdr:rowOff>72911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725323"/>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72911</xdr:rowOff>
    </xdr:from>
    <xdr:to>
      <xdr:col>71</xdr:col>
      <xdr:colOff>177800</xdr:colOff>
      <xdr:row>39</xdr:row>
      <xdr:rowOff>100076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759461"/>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158090</xdr:rowOff>
    </xdr:from>
    <xdr:to>
      <xdr:col>85</xdr:col>
      <xdr:colOff>177800</xdr:colOff>
      <xdr:row>39</xdr:row>
      <xdr:rowOff>88240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73017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16472</xdr:rowOff>
    </xdr:from>
    <xdr:to>
      <xdr:col>81</xdr:col>
      <xdr:colOff>101600</xdr:colOff>
      <xdr:row>39</xdr:row>
      <xdr:rowOff>118072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109199</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46428" y="67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159423</xdr:rowOff>
    </xdr:from>
    <xdr:to>
      <xdr:col>76</xdr:col>
      <xdr:colOff>165100</xdr:colOff>
      <xdr:row>39</xdr:row>
      <xdr:rowOff>89573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80700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7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22111</xdr:rowOff>
    </xdr:from>
    <xdr:to>
      <xdr:col>72</xdr:col>
      <xdr:colOff>38100</xdr:colOff>
      <xdr:row>39</xdr:row>
      <xdr:rowOff>123711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7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114838</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68428" y="68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49276</xdr:rowOff>
    </xdr:from>
    <xdr:to>
      <xdr:col>67</xdr:col>
      <xdr:colOff>101600</xdr:colOff>
      <xdr:row>39</xdr:row>
      <xdr:rowOff>150876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7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142003</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79428"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74484</xdr:rowOff>
    </xdr:from>
    <xdr:to>
      <xdr:col>85</xdr:col>
      <xdr:colOff>127000</xdr:colOff>
      <xdr:row>57</xdr:row>
      <xdr:rowOff>115387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47134"/>
          <a:ext cx="8382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53191</xdr:rowOff>
    </xdr:from>
    <xdr:to>
      <xdr:col>81</xdr:col>
      <xdr:colOff>50800</xdr:colOff>
      <xdr:row>57</xdr:row>
      <xdr:rowOff>115387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25841"/>
          <a:ext cx="889000" cy="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47934</xdr:rowOff>
    </xdr:from>
    <xdr:to>
      <xdr:col>76</xdr:col>
      <xdr:colOff>114300</xdr:colOff>
      <xdr:row>57</xdr:row>
      <xdr:rowOff>53191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82058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47934</xdr:rowOff>
    </xdr:from>
    <xdr:to>
      <xdr:col>71</xdr:col>
      <xdr:colOff>177800</xdr:colOff>
      <xdr:row>58</xdr:row>
      <xdr:rowOff>80558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20584"/>
          <a:ext cx="889000" cy="20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23684</xdr:rowOff>
    </xdr:from>
    <xdr:to>
      <xdr:col>85</xdr:col>
      <xdr:colOff>177800</xdr:colOff>
      <xdr:row>57</xdr:row>
      <xdr:rowOff>125284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2111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64587</xdr:rowOff>
    </xdr:from>
    <xdr:to>
      <xdr:col>81</xdr:col>
      <xdr:colOff>101600</xdr:colOff>
      <xdr:row>57</xdr:row>
      <xdr:rowOff>166187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157314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2391</xdr:rowOff>
    </xdr:from>
    <xdr:to>
      <xdr:col>76</xdr:col>
      <xdr:colOff>165100</xdr:colOff>
      <xdr:row>57</xdr:row>
      <xdr:rowOff>103991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95118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168584</xdr:rowOff>
    </xdr:from>
    <xdr:to>
      <xdr:col>72</xdr:col>
      <xdr:colOff>38100</xdr:colOff>
      <xdr:row>57</xdr:row>
      <xdr:rowOff>98734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89861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29758</xdr:rowOff>
    </xdr:from>
    <xdr:to>
      <xdr:col>67</xdr:col>
      <xdr:colOff>101600</xdr:colOff>
      <xdr:row>58</xdr:row>
      <xdr:rowOff>131358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122485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82600</xdr:rowOff>
    </xdr:from>
    <xdr:to>
      <xdr:col>85</xdr:col>
      <xdr:colOff>127000</xdr:colOff>
      <xdr:row>79</xdr:row>
      <xdr:rowOff>98078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27150"/>
          <a:ext cx="8382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82600</xdr:rowOff>
    </xdr:from>
    <xdr:to>
      <xdr:col>81</xdr:col>
      <xdr:colOff>50800</xdr:colOff>
      <xdr:row>79</xdr:row>
      <xdr:rowOff>87694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27150"/>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87694</xdr:rowOff>
    </xdr:from>
    <xdr:to>
      <xdr:col>76</xdr:col>
      <xdr:colOff>114300</xdr:colOff>
      <xdr:row>79</xdr:row>
      <xdr:rowOff>90143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3224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90143</xdr:rowOff>
    </xdr:from>
    <xdr:to>
      <xdr:col>71</xdr:col>
      <xdr:colOff>177800</xdr:colOff>
      <xdr:row>79</xdr:row>
      <xdr:rowOff>96053</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34693"/>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47278</xdr:rowOff>
    </xdr:from>
    <xdr:to>
      <xdr:col>85</xdr:col>
      <xdr:colOff>177800</xdr:colOff>
      <xdr:row>79</xdr:row>
      <xdr:rowOff>148878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313932"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31800</xdr:rowOff>
    </xdr:from>
    <xdr:to>
      <xdr:col>81</xdr:col>
      <xdr:colOff>101600</xdr:colOff>
      <xdr:row>79</xdr:row>
      <xdr:rowOff>133400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124527</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6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36894</xdr:rowOff>
    </xdr:from>
    <xdr:to>
      <xdr:col>76</xdr:col>
      <xdr:colOff>165100</xdr:colOff>
      <xdr:row>79</xdr:row>
      <xdr:rowOff>138494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129621</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39343</xdr:rowOff>
    </xdr:from>
    <xdr:to>
      <xdr:col>72</xdr:col>
      <xdr:colOff>38100</xdr:colOff>
      <xdr:row>79</xdr:row>
      <xdr:rowOff>140943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132070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76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45253</xdr:rowOff>
    </xdr:from>
    <xdr:to>
      <xdr:col>67</xdr:col>
      <xdr:colOff>101600</xdr:colOff>
      <xdr:row>79</xdr:row>
      <xdr:rowOff>146853</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137980</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8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66156</xdr:rowOff>
    </xdr:from>
    <xdr:to>
      <xdr:col>85</xdr:col>
      <xdr:colOff>127000</xdr:colOff>
      <xdr:row>96</xdr:row>
      <xdr:rowOff>71969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25356"/>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71969</xdr:rowOff>
    </xdr:from>
    <xdr:to>
      <xdr:col>81</xdr:col>
      <xdr:colOff>50800</xdr:colOff>
      <xdr:row>96</xdr:row>
      <xdr:rowOff>78108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3116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77913</xdr:rowOff>
    </xdr:from>
    <xdr:to>
      <xdr:col>76</xdr:col>
      <xdr:colOff>114300</xdr:colOff>
      <xdr:row>96</xdr:row>
      <xdr:rowOff>78108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537113"/>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70205</xdr:rowOff>
    </xdr:from>
    <xdr:to>
      <xdr:col>71</xdr:col>
      <xdr:colOff>177800</xdr:colOff>
      <xdr:row>96</xdr:row>
      <xdr:rowOff>77913</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529405"/>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15356</xdr:rowOff>
    </xdr:from>
    <xdr:to>
      <xdr:col>85</xdr:col>
      <xdr:colOff>177800</xdr:colOff>
      <xdr:row>96</xdr:row>
      <xdr:rowOff>116956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165233</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4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21169</xdr:rowOff>
    </xdr:from>
    <xdr:to>
      <xdr:col>81</xdr:col>
      <xdr:colOff>101600</xdr:colOff>
      <xdr:row>96</xdr:row>
      <xdr:rowOff>122769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139296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25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27308</xdr:rowOff>
    </xdr:from>
    <xdr:to>
      <xdr:col>76</xdr:col>
      <xdr:colOff>165100</xdr:colOff>
      <xdr:row>96</xdr:row>
      <xdr:rowOff>128908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145435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26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27113</xdr:rowOff>
    </xdr:from>
    <xdr:to>
      <xdr:col>72</xdr:col>
      <xdr:colOff>38100</xdr:colOff>
      <xdr:row>96</xdr:row>
      <xdr:rowOff>128713</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145240</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6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19405</xdr:rowOff>
    </xdr:from>
    <xdr:to>
      <xdr:col>67</xdr:col>
      <xdr:colOff>101600</xdr:colOff>
      <xdr:row>96</xdr:row>
      <xdr:rowOff>121005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137532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2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a:solidFill>
                <a:schemeClr val="dk1"/>
              </a:solidFill>
              <a:latin typeface="+mn-lt"/>
              <a:ea typeface="+mn-ea"/>
              <a:cs typeface="+mn-cs"/>
            </a:rPr>
            <a:t>この５年間の推移で上昇傾向にあるのが、衛生費と教育費である。</a:t>
          </a:r>
          <a:endParaRPr lang="en-US" altLang="ja-JP" sz="1400" b="0" i="0" u="none" strike="noStrike" baseline="0">
            <a:solidFill>
              <a:schemeClr val="dk1"/>
            </a:solidFill>
            <a:latin typeface="+mn-lt"/>
            <a:ea typeface="+mn-ea"/>
            <a:cs typeface="+mn-cs"/>
          </a:endParaRPr>
        </a:p>
        <a:p>
          <a:r>
            <a:rPr lang="ja-JP" altLang="en-US" sz="1400" b="0" i="0" u="none" strike="noStrike" baseline="0">
              <a:solidFill>
                <a:schemeClr val="dk1"/>
              </a:solidFill>
              <a:latin typeface="+mn-lt"/>
              <a:ea typeface="+mn-ea"/>
              <a:cs typeface="+mn-cs"/>
            </a:rPr>
            <a:t>衛生費は、本年度、一人当たり１，２８５円増加した。この要因は、長与・時津環境施設組合への負担金の増や、新規事業である出産・子育て応援事業の増等であるが、ここ数年は新型コロナウイルス関連経費も増加に影響している。</a:t>
          </a:r>
          <a:endParaRPr lang="en-US" altLang="ja-JP" sz="1400" b="0" i="0" u="none" strike="noStrike" baseline="0">
            <a:solidFill>
              <a:schemeClr val="dk1"/>
            </a:solidFill>
            <a:latin typeface="+mn-lt"/>
            <a:ea typeface="+mn-ea"/>
            <a:cs typeface="+mn-cs"/>
          </a:endParaRPr>
        </a:p>
        <a:p>
          <a:r>
            <a:rPr lang="ja-JP" altLang="en-US" sz="1400" b="0" i="0" u="none" strike="noStrike" baseline="0">
              <a:solidFill>
                <a:schemeClr val="dk1"/>
              </a:solidFill>
              <a:latin typeface="+mn-lt"/>
              <a:ea typeface="+mn-ea"/>
              <a:cs typeface="+mn-cs"/>
            </a:rPr>
            <a:t>教育費は、一人当たり２，５０５円増加したが、これは、小中学校における空調設備の設置や、校舎の屋上防水工事、体育館の改修等を実施したことに加え、新図書館・健康センター複合施設の建設に向け、教育振興基金への積立を行ったことによるものである。学校や公民館等の社会教育施設は経年劣化が進んでおり、公共施設等総合管理計画等を元に年次的に長寿命化や更新を図っていくため、教育費については、今後も一定の水準を保つと考えられ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游ゴシック" panose="020B0400000000000000" pitchFamily="50" charset="-128"/>
              <a:ea typeface="+mn-ea"/>
            </a:rPr>
            <a:t>実質収支は、昨年度とほぼ同額であったが、財政調整基金の取崩しが減少したことで、実質単年度収支の赤字幅が縮小した。</a:t>
          </a:r>
        </a:p>
        <a:p>
          <a:r>
            <a:rPr kumimoji="1" lang="ja-JP" altLang="en-US" sz="1200">
              <a:latin typeface="游ゴシック" panose="020B0400000000000000" pitchFamily="50" charset="-128"/>
              <a:ea typeface="+mn-ea"/>
            </a:rPr>
            <a:t>財政調整基金の取崩しが減少した理由は、昨年度の実質収支の黒字拡大による純繰越金の増加、町税収入の回復、普通交付税の増等により、一般財源の確保が可能となったことによる。</a:t>
          </a:r>
          <a:endParaRPr kumimoji="1" lang="en-US" altLang="ja-JP" sz="1200">
            <a:latin typeface="游ゴシック" panose="020B0400000000000000" pitchFamily="50" charset="-128"/>
            <a:ea typeface="+mn-ea"/>
          </a:endParaRPr>
        </a:p>
        <a:p>
          <a:r>
            <a:rPr kumimoji="1" lang="ja-JP" altLang="en-US" sz="1200">
              <a:latin typeface="游ゴシック" panose="020B0400000000000000" pitchFamily="50" charset="-128"/>
              <a:ea typeface="+mn-ea"/>
            </a:rPr>
            <a:t>これにより、ここ数年逓減していた財政調整基金の残高は、一定の回復を図ることができた。</a:t>
          </a:r>
        </a:p>
        <a:p>
          <a:endParaRPr kumimoji="1" lang="en-US" altLang="ja-JP" sz="1200">
            <a:latin typeface="游ゴシック" panose="020B0400000000000000" pitchFamily="50" charset="-128"/>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本年度</a:t>
          </a:r>
          <a:r>
            <a:rPr kumimoji="1" lang="ja-JP" altLang="ja-JP" sz="1400" b="0" i="0" u="none" strike="noStrike" kern="0" cap="none" spc="0" normalizeH="0" baseline="0" noProof="0">
              <a:ln>
                <a:noFill/>
              </a:ln>
              <a:solidFill>
                <a:prstClr val="black"/>
              </a:solidFill>
              <a:effectLst/>
              <a:uLnTx/>
              <a:uFillTx/>
              <a:latin typeface="+mn-lt"/>
              <a:ea typeface="+mn-ea"/>
              <a:cs typeface="+mn-cs"/>
            </a:rPr>
            <a:t>決算においては、すべての会計において実質赤字及び資金不足は発生していない。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長崎都市計画事業長与町土地区画整理事業特別会計において、</a:t>
          </a:r>
          <a:r>
            <a:rPr kumimoji="1" lang="ja-JP" altLang="ja-JP" sz="1400" b="0" i="0" u="none" strike="noStrike" kern="0" cap="none" spc="0" normalizeH="0" baseline="0" noProof="0">
              <a:ln>
                <a:noFill/>
              </a:ln>
              <a:solidFill>
                <a:prstClr val="black"/>
              </a:solidFill>
              <a:effectLst/>
              <a:uLnTx/>
              <a:uFillTx/>
              <a:latin typeface="+mn-lt"/>
              <a:ea typeface="+mn-ea"/>
              <a:cs typeface="+mn-cs"/>
            </a:rPr>
            <a:t>実質黒字額が</a:t>
          </a:r>
          <a:r>
            <a:rPr kumimoji="1" lang="ja-JP" altLang="en-US" sz="1400" b="0" i="0" u="none" strike="noStrike" kern="0" cap="none" spc="0" normalizeH="0" baseline="0" noProof="0">
              <a:ln>
                <a:noFill/>
              </a:ln>
              <a:solidFill>
                <a:prstClr val="black"/>
              </a:solidFill>
              <a:effectLst/>
              <a:uLnTx/>
              <a:uFillTx/>
              <a:latin typeface="+mn-lt"/>
              <a:ea typeface="+mn-ea"/>
              <a:cs typeface="+mn-cs"/>
            </a:rPr>
            <a:t>大きく増加したのは、区画整理地内の工事の一括施工によって造成された宅地のまとまった売却が行われ、その収入が大幅に増加したことによるものである。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15847973</v>
      </c>
      <c r="BO4" s="449"/>
      <c r="BP4" s="449"/>
      <c r="BQ4" s="449"/>
      <c r="BR4" s="449"/>
      <c r="BS4" s="449"/>
      <c r="BT4" s="449"/>
      <c r="BU4" s="450"/>
      <c r="BV4" s="448">
        <v>17277433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13.8</v>
      </c>
      <c r="CU4" s="589"/>
      <c r="CV4" s="589"/>
      <c r="CW4" s="589"/>
      <c r="CX4" s="589"/>
      <c r="CY4" s="589"/>
      <c r="CZ4" s="589"/>
      <c r="DA4" s="590"/>
      <c r="DB4" s="588">
        <v>13.7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14699621</v>
      </c>
      <c r="BO5" s="420"/>
      <c r="BP5" s="420"/>
      <c r="BQ5" s="420"/>
      <c r="BR5" s="420"/>
      <c r="BS5" s="420"/>
      <c r="BT5" s="420"/>
      <c r="BU5" s="421"/>
      <c r="BV5" s="419">
        <v>15930911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91.2</v>
      </c>
      <c r="CU5" s="417"/>
      <c r="CV5" s="417"/>
      <c r="CW5" s="417"/>
      <c r="CX5" s="417"/>
      <c r="CY5" s="417"/>
      <c r="CZ5" s="417"/>
      <c r="DA5" s="418"/>
      <c r="DB5" s="416">
        <v>86.2</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1148352</v>
      </c>
      <c r="BO6" s="420"/>
      <c r="BP6" s="420"/>
      <c r="BQ6" s="420"/>
      <c r="BR6" s="420"/>
      <c r="BS6" s="420"/>
      <c r="BT6" s="420"/>
      <c r="BU6" s="421"/>
      <c r="BV6" s="419">
        <v>1346522</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93.1</v>
      </c>
      <c r="CU6" s="563"/>
      <c r="CV6" s="563"/>
      <c r="CW6" s="563"/>
      <c r="CX6" s="563"/>
      <c r="CY6" s="563"/>
      <c r="CZ6" s="563"/>
      <c r="DA6" s="564"/>
      <c r="DB6" s="562">
        <v>92.8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18536</v>
      </c>
      <c r="BO7" s="420"/>
      <c r="BP7" s="420"/>
      <c r="BQ7" s="420"/>
      <c r="BR7" s="420"/>
      <c r="BS7" s="420"/>
      <c r="BT7" s="420"/>
      <c r="BU7" s="421"/>
      <c r="BV7" s="419">
        <v>188754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8200810</v>
      </c>
      <c r="CU7" s="420"/>
      <c r="CV7" s="420"/>
      <c r="CW7" s="420"/>
      <c r="CX7" s="420"/>
      <c r="CY7" s="420"/>
      <c r="CZ7" s="420"/>
      <c r="DA7" s="421"/>
      <c r="DB7" s="419">
        <v>8457739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1129816</v>
      </c>
      <c r="BO8" s="420"/>
      <c r="BP8" s="420"/>
      <c r="BQ8" s="420"/>
      <c r="BR8" s="420"/>
      <c r="BS8" s="420"/>
      <c r="BT8" s="420"/>
      <c r="BU8" s="421"/>
      <c r="BV8" s="419">
        <v>1157768</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0.64</v>
      </c>
      <c r="CU8" s="523"/>
      <c r="CV8" s="523"/>
      <c r="CW8" s="523"/>
      <c r="CX8" s="523"/>
      <c r="CY8" s="523"/>
      <c r="CZ8" s="523"/>
      <c r="DA8" s="524"/>
      <c r="DB8" s="522">
        <v>0.65</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40780</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95</v>
      </c>
      <c r="AV9" s="478"/>
      <c r="AW9" s="478"/>
      <c r="AX9" s="478"/>
      <c r="AY9" s="433" t="s">
        <v>115</v>
      </c>
      <c r="AZ9" s="434"/>
      <c r="BA9" s="434"/>
      <c r="BB9" s="434"/>
      <c r="BC9" s="434"/>
      <c r="BD9" s="434"/>
      <c r="BE9" s="434"/>
      <c r="BF9" s="434"/>
      <c r="BG9" s="434"/>
      <c r="BH9" s="434"/>
      <c r="BI9" s="434"/>
      <c r="BJ9" s="434"/>
      <c r="BK9" s="434"/>
      <c r="BL9" s="434"/>
      <c r="BM9" s="435"/>
      <c r="BN9" s="419">
        <v>-27952</v>
      </c>
      <c r="BO9" s="420"/>
      <c r="BP9" s="420"/>
      <c r="BQ9" s="420"/>
      <c r="BR9" s="420"/>
      <c r="BS9" s="420"/>
      <c r="BT9" s="420"/>
      <c r="BU9" s="421"/>
      <c r="BV9" s="419">
        <v>218884</v>
      </c>
      <c r="BW9" s="420"/>
      <c r="BX9" s="420"/>
      <c r="BY9" s="420"/>
      <c r="BZ9" s="420"/>
      <c r="CA9" s="420"/>
      <c r="CB9" s="420"/>
      <c r="CC9" s="421"/>
      <c r="CD9" s="459" t="s">
        <v>116</v>
      </c>
      <c r="CE9" s="379"/>
      <c r="CF9" s="379"/>
      <c r="CG9" s="379"/>
      <c r="CH9" s="379"/>
      <c r="CI9" s="379"/>
      <c r="CJ9" s="379"/>
      <c r="CK9" s="379"/>
      <c r="CL9" s="379"/>
      <c r="CM9" s="379"/>
      <c r="CN9" s="379"/>
      <c r="CO9" s="379"/>
      <c r="CP9" s="379"/>
      <c r="CQ9" s="379"/>
      <c r="CR9" s="379"/>
      <c r="CS9" s="460"/>
      <c r="CT9" s="416">
        <v>13.2</v>
      </c>
      <c r="CU9" s="417"/>
      <c r="CV9" s="417"/>
      <c r="CW9" s="417"/>
      <c r="CX9" s="417"/>
      <c r="CY9" s="417"/>
      <c r="CZ9" s="417"/>
      <c r="DA9" s="418"/>
      <c r="DB9" s="416">
        <v>12.8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117</v>
      </c>
      <c r="M10" s="376"/>
      <c r="N10" s="376"/>
      <c r="O10" s="376"/>
      <c r="P10" s="376"/>
      <c r="Q10" s="377"/>
      <c r="R10" s="372">
        <v>42548</v>
      </c>
      <c r="S10" s="373"/>
      <c r="T10" s="373"/>
      <c r="U10" s="373"/>
      <c r="V10" s="432"/>
      <c r="W10" s="560"/>
      <c r="X10" s="370"/>
      <c r="Y10" s="370"/>
      <c r="Z10" s="370"/>
      <c r="AA10" s="370"/>
      <c r="AB10" s="370"/>
      <c r="AC10" s="370"/>
      <c r="AD10" s="370"/>
      <c r="AE10" s="370"/>
      <c r="AF10" s="370"/>
      <c r="AG10" s="370"/>
      <c r="AH10" s="370"/>
      <c r="AI10" s="370"/>
      <c r="AJ10" s="370"/>
      <c r="AK10" s="370"/>
      <c r="AL10" s="561"/>
      <c r="AM10" s="476" t="s">
        <v>118</v>
      </c>
      <c r="AN10" s="376"/>
      <c r="AO10" s="376"/>
      <c r="AP10" s="376"/>
      <c r="AQ10" s="376"/>
      <c r="AR10" s="376"/>
      <c r="AS10" s="376"/>
      <c r="AT10" s="377"/>
      <c r="AU10" s="477" t="s">
        <v>119</v>
      </c>
      <c r="AV10" s="478"/>
      <c r="AW10" s="478"/>
      <c r="AX10" s="478"/>
      <c r="AY10" s="433" t="s">
        <v>120</v>
      </c>
      <c r="AZ10" s="434"/>
      <c r="BA10" s="434"/>
      <c r="BB10" s="434"/>
      <c r="BC10" s="434"/>
      <c r="BD10" s="434"/>
      <c r="BE10" s="434"/>
      <c r="BF10" s="434"/>
      <c r="BG10" s="434"/>
      <c r="BH10" s="434"/>
      <c r="BI10" s="434"/>
      <c r="BJ10" s="434"/>
      <c r="BK10" s="434"/>
      <c r="BL10" s="434"/>
      <c r="BM10" s="435"/>
      <c r="BN10" s="419">
        <v>133</v>
      </c>
      <c r="BO10" s="420"/>
      <c r="BP10" s="420"/>
      <c r="BQ10" s="420"/>
      <c r="BR10" s="420"/>
      <c r="BS10" s="420"/>
      <c r="BT10" s="420"/>
      <c r="BU10" s="421"/>
      <c r="BV10" s="419">
        <v>146</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40395</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275840</v>
      </c>
      <c r="BO12" s="420"/>
      <c r="BP12" s="420"/>
      <c r="BQ12" s="420"/>
      <c r="BR12" s="420"/>
      <c r="BS12" s="420"/>
      <c r="BT12" s="420"/>
      <c r="BU12" s="421"/>
      <c r="BV12" s="419">
        <v>568797</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40229</v>
      </c>
      <c r="S13" s="507"/>
      <c r="T13" s="507"/>
      <c r="U13" s="507"/>
      <c r="V13" s="508"/>
      <c r="W13" s="509" t="s">
        <v>139</v>
      </c>
      <c r="X13" s="405"/>
      <c r="Y13" s="405"/>
      <c r="Z13" s="405"/>
      <c r="AA13" s="405"/>
      <c r="AB13" s="406"/>
      <c r="AC13" s="372">
        <v>536</v>
      </c>
      <c r="AD13" s="373"/>
      <c r="AE13" s="373"/>
      <c r="AF13" s="373"/>
      <c r="AG13" s="374"/>
      <c r="AH13" s="372">
        <v>633</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-303659</v>
      </c>
      <c r="BO13" s="420"/>
      <c r="BP13" s="420"/>
      <c r="BQ13" s="420"/>
      <c r="BR13" s="420"/>
      <c r="BS13" s="420"/>
      <c r="BT13" s="420"/>
      <c r="BU13" s="421"/>
      <c r="BV13" s="419">
        <v>-349767</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6.7</v>
      </c>
      <c r="CU13" s="417"/>
      <c r="CV13" s="417"/>
      <c r="CW13" s="417"/>
      <c r="CX13" s="417"/>
      <c r="CY13" s="417"/>
      <c r="CZ13" s="417"/>
      <c r="DA13" s="418"/>
      <c r="DB13" s="416">
        <v>7.4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40922</v>
      </c>
      <c r="S14" s="507"/>
      <c r="T14" s="507"/>
      <c r="U14" s="507"/>
      <c r="V14" s="508"/>
      <c r="W14" s="510"/>
      <c r="X14" s="408"/>
      <c r="Y14" s="408"/>
      <c r="Z14" s="408"/>
      <c r="AA14" s="408"/>
      <c r="AB14" s="409"/>
      <c r="AC14" s="499">
        <v>2.7</v>
      </c>
      <c r="AD14" s="500"/>
      <c r="AE14" s="500"/>
      <c r="AF14" s="500"/>
      <c r="AG14" s="501"/>
      <c r="AH14" s="499">
        <v>3.2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128</v>
      </c>
      <c r="CU14" s="517"/>
      <c r="CV14" s="517"/>
      <c r="CW14" s="517"/>
      <c r="CX14" s="517"/>
      <c r="CY14" s="517"/>
      <c r="CZ14" s="517"/>
      <c r="DA14" s="518"/>
      <c r="DB14" s="516" t="s">
        <v>137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40756</v>
      </c>
      <c r="S15" s="507"/>
      <c r="T15" s="507"/>
      <c r="U15" s="507"/>
      <c r="V15" s="508"/>
      <c r="W15" s="509" t="s">
        <v>146</v>
      </c>
      <c r="X15" s="405"/>
      <c r="Y15" s="405"/>
      <c r="Z15" s="405"/>
      <c r="AA15" s="405"/>
      <c r="AB15" s="406"/>
      <c r="AC15" s="372">
        <v>3539</v>
      </c>
      <c r="AD15" s="373"/>
      <c r="AE15" s="373"/>
      <c r="AF15" s="373"/>
      <c r="AG15" s="374"/>
      <c r="AH15" s="372">
        <v>3776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4319293</v>
      </c>
      <c r="BO15" s="449"/>
      <c r="BP15" s="449"/>
      <c r="BQ15" s="449"/>
      <c r="BR15" s="449"/>
      <c r="BS15" s="449"/>
      <c r="BT15" s="449"/>
      <c r="BU15" s="450"/>
      <c r="BV15" s="448">
        <v>4165641</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18.100000000000001</v>
      </c>
      <c r="AD16" s="500"/>
      <c r="AE16" s="500"/>
      <c r="AF16" s="500"/>
      <c r="AG16" s="501"/>
      <c r="AH16" s="499">
        <v>19.3</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6910901</v>
      </c>
      <c r="BO16" s="420"/>
      <c r="BP16" s="420"/>
      <c r="BQ16" s="420"/>
      <c r="BR16" s="420"/>
      <c r="BS16" s="420"/>
      <c r="BT16" s="420"/>
      <c r="BU16" s="421"/>
      <c r="BV16" s="419">
        <v>6771147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150</v>
      </c>
      <c r="S17" s="497"/>
      <c r="T17" s="497"/>
      <c r="U17" s="497"/>
      <c r="V17" s="498"/>
      <c r="W17" s="509" t="s">
        <v>153</v>
      </c>
      <c r="X17" s="405"/>
      <c r="Y17" s="405"/>
      <c r="Z17" s="405"/>
      <c r="AA17" s="405"/>
      <c r="AB17" s="406"/>
      <c r="AC17" s="372">
        <v>15469</v>
      </c>
      <c r="AD17" s="373"/>
      <c r="AE17" s="373"/>
      <c r="AF17" s="373"/>
      <c r="AG17" s="374"/>
      <c r="AH17" s="372">
        <v>15181</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5446608</v>
      </c>
      <c r="BO17" s="420"/>
      <c r="BP17" s="420"/>
      <c r="BQ17" s="420"/>
      <c r="BR17" s="420"/>
      <c r="BS17" s="420"/>
      <c r="BT17" s="420"/>
      <c r="BU17" s="421"/>
      <c r="BV17" s="419">
        <v>5241772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155</v>
      </c>
      <c r="C18" s="470"/>
      <c r="D18" s="470"/>
      <c r="E18" s="471"/>
      <c r="F18" s="471"/>
      <c r="G18" s="471"/>
      <c r="H18" s="471"/>
      <c r="I18" s="471"/>
      <c r="J18" s="471"/>
      <c r="K18" s="471"/>
      <c r="L18" s="472">
        <v>28.73</v>
      </c>
      <c r="M18" s="472"/>
      <c r="N18" s="472"/>
      <c r="O18" s="472"/>
      <c r="P18" s="472"/>
      <c r="Q18" s="472"/>
      <c r="R18" s="473"/>
      <c r="S18" s="473"/>
      <c r="T18" s="473"/>
      <c r="U18" s="473"/>
      <c r="V18" s="474"/>
      <c r="W18" s="490"/>
      <c r="X18" s="491"/>
      <c r="Y18" s="491"/>
      <c r="Z18" s="491"/>
      <c r="AA18" s="491"/>
      <c r="AB18" s="515"/>
      <c r="AC18" s="389">
        <v>79.099999999999994</v>
      </c>
      <c r="AD18" s="390"/>
      <c r="AE18" s="390"/>
      <c r="AF18" s="390"/>
      <c r="AG18" s="475"/>
      <c r="AH18" s="389">
        <v>77.5</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7594198</v>
      </c>
      <c r="BO18" s="420"/>
      <c r="BP18" s="420"/>
      <c r="BQ18" s="420"/>
      <c r="BR18" s="420"/>
      <c r="BS18" s="420"/>
      <c r="BT18" s="420"/>
      <c r="BU18" s="421"/>
      <c r="BV18" s="419">
        <v>7487007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157</v>
      </c>
      <c r="C19" s="470"/>
      <c r="D19" s="470"/>
      <c r="E19" s="471"/>
      <c r="F19" s="471"/>
      <c r="G19" s="471"/>
      <c r="H19" s="471"/>
      <c r="I19" s="471"/>
      <c r="J19" s="471"/>
      <c r="K19" s="471"/>
      <c r="L19" s="479">
        <v>1419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10262820</v>
      </c>
      <c r="BO19" s="420"/>
      <c r="BP19" s="420"/>
      <c r="BQ19" s="420"/>
      <c r="BR19" s="420"/>
      <c r="BS19" s="420"/>
      <c r="BT19" s="420"/>
      <c r="BU19" s="421"/>
      <c r="BV19" s="419">
        <v>10563858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159</v>
      </c>
      <c r="C20" s="470"/>
      <c r="D20" s="470"/>
      <c r="E20" s="471"/>
      <c r="F20" s="471"/>
      <c r="G20" s="471"/>
      <c r="H20" s="471"/>
      <c r="I20" s="471"/>
      <c r="J20" s="471"/>
      <c r="K20" s="471"/>
      <c r="L20" s="479">
        <v>16011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13042014</v>
      </c>
      <c r="BO22" s="449"/>
      <c r="BP22" s="449"/>
      <c r="BQ22" s="449"/>
      <c r="BR22" s="449"/>
      <c r="BS22" s="449"/>
      <c r="BT22" s="449"/>
      <c r="BU22" s="450"/>
      <c r="BV22" s="448">
        <v>13474492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12439331</v>
      </c>
      <c r="BO23" s="420"/>
      <c r="BP23" s="420"/>
      <c r="BQ23" s="420"/>
      <c r="BR23" s="420"/>
      <c r="BS23" s="420"/>
      <c r="BT23" s="420"/>
      <c r="BU23" s="421"/>
      <c r="BV23" s="419">
        <v>12810604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169</v>
      </c>
      <c r="F24" s="376"/>
      <c r="G24" s="376"/>
      <c r="H24" s="376"/>
      <c r="I24" s="376"/>
      <c r="J24" s="376"/>
      <c r="K24" s="377"/>
      <c r="L24" s="372">
        <v>1</v>
      </c>
      <c r="M24" s="373"/>
      <c r="N24" s="373"/>
      <c r="O24" s="373"/>
      <c r="P24" s="374"/>
      <c r="Q24" s="372">
        <v>8570</v>
      </c>
      <c r="R24" s="373"/>
      <c r="S24" s="373"/>
      <c r="T24" s="373"/>
      <c r="U24" s="373"/>
      <c r="V24" s="374"/>
      <c r="W24" s="462"/>
      <c r="X24" s="399"/>
      <c r="Y24" s="400"/>
      <c r="Z24" s="375" t="s">
        <v>170</v>
      </c>
      <c r="AA24" s="376"/>
      <c r="AB24" s="376"/>
      <c r="AC24" s="376"/>
      <c r="AD24" s="376"/>
      <c r="AE24" s="376"/>
      <c r="AF24" s="376"/>
      <c r="AG24" s="377"/>
      <c r="AH24" s="372">
        <v>191</v>
      </c>
      <c r="AI24" s="373"/>
      <c r="AJ24" s="373"/>
      <c r="AK24" s="373"/>
      <c r="AL24" s="374"/>
      <c r="AM24" s="372">
        <v>569753</v>
      </c>
      <c r="AN24" s="373"/>
      <c r="AO24" s="373"/>
      <c r="AP24" s="373"/>
      <c r="AQ24" s="373"/>
      <c r="AR24" s="374"/>
      <c r="AS24" s="372">
        <v>2983</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6891027</v>
      </c>
      <c r="BO24" s="420"/>
      <c r="BP24" s="420"/>
      <c r="BQ24" s="420"/>
      <c r="BR24" s="420"/>
      <c r="BS24" s="420"/>
      <c r="BT24" s="420"/>
      <c r="BU24" s="421"/>
      <c r="BV24" s="419">
        <v>6938294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172</v>
      </c>
      <c r="F25" s="376"/>
      <c r="G25" s="376"/>
      <c r="H25" s="376"/>
      <c r="I25" s="376"/>
      <c r="J25" s="376"/>
      <c r="K25" s="377"/>
      <c r="L25" s="372">
        <v>2</v>
      </c>
      <c r="M25" s="373"/>
      <c r="N25" s="373"/>
      <c r="O25" s="373"/>
      <c r="P25" s="374"/>
      <c r="Q25" s="372">
        <v>6910</v>
      </c>
      <c r="R25" s="373"/>
      <c r="S25" s="373"/>
      <c r="T25" s="373"/>
      <c r="U25" s="373"/>
      <c r="V25" s="374"/>
      <c r="W25" s="462"/>
      <c r="X25" s="399"/>
      <c r="Y25" s="400"/>
      <c r="Z25" s="375" t="s">
        <v>173</v>
      </c>
      <c r="AA25" s="376"/>
      <c r="AB25" s="376"/>
      <c r="AC25" s="376"/>
      <c r="AD25" s="376"/>
      <c r="AE25" s="376"/>
      <c r="AF25" s="376"/>
      <c r="AG25" s="377"/>
      <c r="AH25" s="372" t="s">
        <v>137</v>
      </c>
      <c r="AI25" s="373"/>
      <c r="AJ25" s="373"/>
      <c r="AK25" s="373"/>
      <c r="AL25" s="374"/>
      <c r="AM25" s="372" t="s">
        <v>137</v>
      </c>
      <c r="AN25" s="373"/>
      <c r="AO25" s="373"/>
      <c r="AP25" s="373"/>
      <c r="AQ25" s="373"/>
      <c r="AR25" s="374"/>
      <c r="AS25" s="372" t="s">
        <v>137</v>
      </c>
      <c r="AT25" s="373"/>
      <c r="AU25" s="373"/>
      <c r="AV25" s="373"/>
      <c r="AW25" s="373"/>
      <c r="AX25" s="432"/>
      <c r="AY25" s="445" t="s">
        <v>174</v>
      </c>
      <c r="AZ25" s="446"/>
      <c r="BA25" s="446"/>
      <c r="BB25" s="446"/>
      <c r="BC25" s="446"/>
      <c r="BD25" s="446"/>
      <c r="BE25" s="446"/>
      <c r="BF25" s="446"/>
      <c r="BG25" s="446"/>
      <c r="BH25" s="446"/>
      <c r="BI25" s="446"/>
      <c r="BJ25" s="446"/>
      <c r="BK25" s="446"/>
      <c r="BL25" s="446"/>
      <c r="BM25" s="447"/>
      <c r="BN25" s="448">
        <v>2018159</v>
      </c>
      <c r="BO25" s="449"/>
      <c r="BP25" s="449"/>
      <c r="BQ25" s="449"/>
      <c r="BR25" s="449"/>
      <c r="BS25" s="449"/>
      <c r="BT25" s="449"/>
      <c r="BU25" s="450"/>
      <c r="BV25" s="448">
        <v>2393862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175</v>
      </c>
      <c r="F26" s="376"/>
      <c r="G26" s="376"/>
      <c r="H26" s="376"/>
      <c r="I26" s="376"/>
      <c r="J26" s="376"/>
      <c r="K26" s="377"/>
      <c r="L26" s="372">
        <v>1</v>
      </c>
      <c r="M26" s="373"/>
      <c r="N26" s="373"/>
      <c r="O26" s="373"/>
      <c r="P26" s="374"/>
      <c r="Q26" s="372">
        <v>6510</v>
      </c>
      <c r="R26" s="373"/>
      <c r="S26" s="373"/>
      <c r="T26" s="373"/>
      <c r="U26" s="373"/>
      <c r="V26" s="374"/>
      <c r="W26" s="462"/>
      <c r="X26" s="399"/>
      <c r="Y26" s="400"/>
      <c r="Z26" s="375" t="s">
        <v>176</v>
      </c>
      <c r="AA26" s="430"/>
      <c r="AB26" s="430"/>
      <c r="AC26" s="430"/>
      <c r="AD26" s="430"/>
      <c r="AE26" s="430"/>
      <c r="AF26" s="430"/>
      <c r="AG26" s="431"/>
      <c r="AH26" s="372" t="s">
        <v>128</v>
      </c>
      <c r="AI26" s="373"/>
      <c r="AJ26" s="373"/>
      <c r="AK26" s="373"/>
      <c r="AL26" s="374"/>
      <c r="AM26" s="372" t="s">
        <v>137</v>
      </c>
      <c r="AN26" s="373"/>
      <c r="AO26" s="373"/>
      <c r="AP26" s="373"/>
      <c r="AQ26" s="373"/>
      <c r="AR26" s="374"/>
      <c r="AS26" s="372" t="s">
        <v>137</v>
      </c>
      <c r="AT26" s="373"/>
      <c r="AU26" s="373"/>
      <c r="AV26" s="373"/>
      <c r="AW26" s="373"/>
      <c r="AX26" s="432"/>
      <c r="AY26" s="459" t="s">
        <v>177</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178</v>
      </c>
      <c r="F27" s="376"/>
      <c r="G27" s="376"/>
      <c r="H27" s="376"/>
      <c r="I27" s="376"/>
      <c r="J27" s="376"/>
      <c r="K27" s="377"/>
      <c r="L27" s="372">
        <v>1</v>
      </c>
      <c r="M27" s="373"/>
      <c r="N27" s="373"/>
      <c r="O27" s="373"/>
      <c r="P27" s="374"/>
      <c r="Q27" s="372">
        <v>3430</v>
      </c>
      <c r="R27" s="373"/>
      <c r="S27" s="373"/>
      <c r="T27" s="373"/>
      <c r="U27" s="373"/>
      <c r="V27" s="374"/>
      <c r="W27" s="462"/>
      <c r="X27" s="399"/>
      <c r="Y27" s="400"/>
      <c r="Z27" s="375" t="s">
        <v>179</v>
      </c>
      <c r="AA27" s="376"/>
      <c r="AB27" s="376"/>
      <c r="AC27" s="376"/>
      <c r="AD27" s="376"/>
      <c r="AE27" s="376"/>
      <c r="AF27" s="376"/>
      <c r="AG27" s="377"/>
      <c r="AH27" s="372">
        <v>4</v>
      </c>
      <c r="AI27" s="373"/>
      <c r="AJ27" s="373"/>
      <c r="AK27" s="373"/>
      <c r="AL27" s="374"/>
      <c r="AM27" s="372">
        <v>16912</v>
      </c>
      <c r="AN27" s="373"/>
      <c r="AO27" s="373"/>
      <c r="AP27" s="373"/>
      <c r="AQ27" s="373"/>
      <c r="AR27" s="374"/>
      <c r="AS27" s="372">
        <v>4228</v>
      </c>
      <c r="AT27" s="373"/>
      <c r="AU27" s="373"/>
      <c r="AV27" s="373"/>
      <c r="AW27" s="373"/>
      <c r="AX27" s="432"/>
      <c r="AY27" s="456" t="s">
        <v>180</v>
      </c>
      <c r="AZ27" s="457"/>
      <c r="BA27" s="457"/>
      <c r="BB27" s="457"/>
      <c r="BC27" s="457"/>
      <c r="BD27" s="457"/>
      <c r="BE27" s="457"/>
      <c r="BF27" s="457"/>
      <c r="BG27" s="457"/>
      <c r="BH27" s="457"/>
      <c r="BI27" s="457"/>
      <c r="BJ27" s="457"/>
      <c r="BK27" s="457"/>
      <c r="BL27" s="457"/>
      <c r="BM27" s="458"/>
      <c r="BN27" s="453">
        <v>906734</v>
      </c>
      <c r="BO27" s="454"/>
      <c r="BP27" s="454"/>
      <c r="BQ27" s="454"/>
      <c r="BR27" s="454"/>
      <c r="BS27" s="454"/>
      <c r="BT27" s="454"/>
      <c r="BU27" s="455"/>
      <c r="BV27" s="453">
        <v>901464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181</v>
      </c>
      <c r="F28" s="376"/>
      <c r="G28" s="376"/>
      <c r="H28" s="376"/>
      <c r="I28" s="376"/>
      <c r="J28" s="376"/>
      <c r="K28" s="377"/>
      <c r="L28" s="372">
        <v>1</v>
      </c>
      <c r="M28" s="373"/>
      <c r="N28" s="373"/>
      <c r="O28" s="373"/>
      <c r="P28" s="374"/>
      <c r="Q28" s="372">
        <v>2850</v>
      </c>
      <c r="R28" s="373"/>
      <c r="S28" s="373"/>
      <c r="T28" s="373"/>
      <c r="U28" s="373"/>
      <c r="V28" s="374"/>
      <c r="W28" s="462"/>
      <c r="X28" s="399"/>
      <c r="Y28" s="400"/>
      <c r="Z28" s="375" t="s">
        <v>182</v>
      </c>
      <c r="AA28" s="376"/>
      <c r="AB28" s="376"/>
      <c r="AC28" s="376"/>
      <c r="AD28" s="376"/>
      <c r="AE28" s="376"/>
      <c r="AF28" s="376"/>
      <c r="AG28" s="377"/>
      <c r="AH28" s="372" t="s">
        <v>137</v>
      </c>
      <c r="AI28" s="373"/>
      <c r="AJ28" s="373"/>
      <c r="AK28" s="373"/>
      <c r="AL28" s="374"/>
      <c r="AM28" s="372" t="s">
        <v>137</v>
      </c>
      <c r="AN28" s="373"/>
      <c r="AO28" s="373"/>
      <c r="AP28" s="373"/>
      <c r="AQ28" s="373"/>
      <c r="AR28" s="374"/>
      <c r="AS28" s="372" t="s">
        <v>137</v>
      </c>
      <c r="AT28" s="373"/>
      <c r="AU28" s="373"/>
      <c r="AV28" s="373"/>
      <c r="AW28" s="373"/>
      <c r="AX28" s="432"/>
      <c r="AY28" s="436" t="s">
        <v>183</v>
      </c>
      <c r="AZ28" s="437"/>
      <c r="BA28" s="437"/>
      <c r="BB28" s="438"/>
      <c r="BC28" s="445" t="s">
        <v>49</v>
      </c>
      <c r="BD28" s="446"/>
      <c r="BE28" s="446"/>
      <c r="BF28" s="446"/>
      <c r="BG28" s="446"/>
      <c r="BH28" s="446"/>
      <c r="BI28" s="446"/>
      <c r="BJ28" s="446"/>
      <c r="BK28" s="446"/>
      <c r="BL28" s="446"/>
      <c r="BM28" s="447"/>
      <c r="BN28" s="448">
        <v>1785979</v>
      </c>
      <c r="BO28" s="449"/>
      <c r="BP28" s="449"/>
      <c r="BQ28" s="449"/>
      <c r="BR28" s="449"/>
      <c r="BS28" s="449"/>
      <c r="BT28" s="449"/>
      <c r="BU28" s="450"/>
      <c r="BV28" s="448">
        <v>1481686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184</v>
      </c>
      <c r="F29" s="376"/>
      <c r="G29" s="376"/>
      <c r="H29" s="376"/>
      <c r="I29" s="376"/>
      <c r="J29" s="376"/>
      <c r="K29" s="377"/>
      <c r="L29" s="372">
        <v>14</v>
      </c>
      <c r="M29" s="373"/>
      <c r="N29" s="373"/>
      <c r="O29" s="373"/>
      <c r="P29" s="374"/>
      <c r="Q29" s="372">
        <v>2580</v>
      </c>
      <c r="R29" s="373"/>
      <c r="S29" s="373"/>
      <c r="T29" s="373"/>
      <c r="U29" s="373"/>
      <c r="V29" s="374"/>
      <c r="W29" s="463"/>
      <c r="X29" s="464"/>
      <c r="Y29" s="465"/>
      <c r="Z29" s="375" t="s">
        <v>185</v>
      </c>
      <c r="AA29" s="376"/>
      <c r="AB29" s="376"/>
      <c r="AC29" s="376"/>
      <c r="AD29" s="376"/>
      <c r="AE29" s="376"/>
      <c r="AF29" s="376"/>
      <c r="AG29" s="377"/>
      <c r="AH29" s="372">
        <v>195</v>
      </c>
      <c r="AI29" s="373"/>
      <c r="AJ29" s="373"/>
      <c r="AK29" s="373"/>
      <c r="AL29" s="374"/>
      <c r="AM29" s="372">
        <v>586665</v>
      </c>
      <c r="AN29" s="373"/>
      <c r="AO29" s="373"/>
      <c r="AP29" s="373"/>
      <c r="AQ29" s="373"/>
      <c r="AR29" s="374"/>
      <c r="AS29" s="372">
        <v>3009</v>
      </c>
      <c r="AT29" s="373"/>
      <c r="AU29" s="373"/>
      <c r="AV29" s="373"/>
      <c r="AW29" s="373"/>
      <c r="AX29" s="432"/>
      <c r="AY29" s="439"/>
      <c r="AZ29" s="440"/>
      <c r="BA29" s="440"/>
      <c r="BB29" s="441"/>
      <c r="BC29" s="433" t="s">
        <v>186</v>
      </c>
      <c r="BD29" s="434"/>
      <c r="BE29" s="434"/>
      <c r="BF29" s="434"/>
      <c r="BG29" s="434"/>
      <c r="BH29" s="434"/>
      <c r="BI29" s="434"/>
      <c r="BJ29" s="434"/>
      <c r="BK29" s="434"/>
      <c r="BL29" s="434"/>
      <c r="BM29" s="435"/>
      <c r="BN29" s="419">
        <v>1869348</v>
      </c>
      <c r="BO29" s="420"/>
      <c r="BP29" s="420"/>
      <c r="BQ29" s="420"/>
      <c r="BR29" s="420"/>
      <c r="BS29" s="420"/>
      <c r="BT29" s="420"/>
      <c r="BU29" s="421"/>
      <c r="BV29" s="419">
        <v>1769323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187</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1183506</v>
      </c>
      <c r="BO30" s="454"/>
      <c r="BP30" s="454"/>
      <c r="BQ30" s="454"/>
      <c r="BR30" s="454"/>
      <c r="BS30" s="454"/>
      <c r="BT30" s="454"/>
      <c r="BU30" s="455"/>
      <c r="BV30" s="453">
        <v>875163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188</v>
      </c>
      <c r="D32" s="378"/>
      <c r="E32" s="378"/>
      <c r="F32" s="378"/>
      <c r="G32" s="378"/>
      <c r="H32" s="378"/>
      <c r="I32" s="378"/>
      <c r="J32" s="378"/>
      <c r="K32" s="378"/>
      <c r="L32" s="378"/>
      <c r="M32" s="378"/>
      <c r="N32" s="378"/>
      <c r="O32" s="378"/>
      <c r="P32" s="378"/>
      <c r="Q32" s="378"/>
      <c r="R32" s="378"/>
      <c r="S32" s="378"/>
      <c r="U32" s="379" t="s">
        <v>189</v>
      </c>
      <c r="V32" s="379"/>
      <c r="W32" s="379"/>
      <c r="X32" s="379"/>
      <c r="Y32" s="379"/>
      <c r="Z32" s="379"/>
      <c r="AA32" s="379"/>
      <c r="AB32" s="379"/>
      <c r="AC32" s="379"/>
      <c r="AD32" s="379"/>
      <c r="AE32" s="379"/>
      <c r="AF32" s="379"/>
      <c r="AG32" s="379"/>
      <c r="AH32" s="379"/>
      <c r="AI32" s="379"/>
      <c r="AJ32" s="379"/>
      <c r="AK32" s="379"/>
      <c r="AM32" s="379" t="s">
        <v>190</v>
      </c>
      <c r="AN32" s="379"/>
      <c r="AO32" s="379"/>
      <c r="AP32" s="379"/>
      <c r="AQ32" s="379"/>
      <c r="AR32" s="379"/>
      <c r="AS32" s="379"/>
      <c r="AT32" s="379"/>
      <c r="AU32" s="379"/>
      <c r="AV32" s="379"/>
      <c r="AW32" s="379"/>
      <c r="AX32" s="379"/>
      <c r="AY32" s="379"/>
      <c r="AZ32" s="379"/>
      <c r="BA32" s="379"/>
      <c r="BB32" s="379"/>
      <c r="BC32" s="379"/>
      <c r="BE32" s="379" t="s">
        <v>191</v>
      </c>
      <c r="BF32" s="379"/>
      <c r="BG32" s="379"/>
      <c r="BH32" s="379"/>
      <c r="BI32" s="379"/>
      <c r="BJ32" s="379"/>
      <c r="BK32" s="379"/>
      <c r="BL32" s="379"/>
      <c r="BM32" s="379"/>
      <c r="BN32" s="379"/>
      <c r="BO32" s="379"/>
      <c r="BP32" s="379"/>
      <c r="BQ32" s="379"/>
      <c r="BR32" s="379"/>
      <c r="BS32" s="379"/>
      <c r="BT32" s="379"/>
      <c r="BU32" s="379"/>
      <c r="BW32" s="379" t="s">
        <v>192</v>
      </c>
      <c r="BX32" s="379"/>
      <c r="BY32" s="379"/>
      <c r="BZ32" s="379"/>
      <c r="CA32" s="379"/>
      <c r="CB32" s="379"/>
      <c r="CC32" s="379"/>
      <c r="CD32" s="379"/>
      <c r="CE32" s="379"/>
      <c r="CF32" s="379"/>
      <c r="CG32" s="379"/>
      <c r="CH32" s="379"/>
      <c r="CI32" s="379"/>
      <c r="CJ32" s="379"/>
      <c r="CK32" s="379"/>
      <c r="CL32" s="379"/>
      <c r="CM32" s="379"/>
      <c r="CO32" s="379" t="s">
        <v>193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194</v>
      </c>
      <c r="D33" s="371"/>
      <c r="E33" s="370" t="s">
        <v>195</v>
      </c>
      <c r="F33" s="370"/>
      <c r="G33" s="370"/>
      <c r="H33" s="370"/>
      <c r="I33" s="370"/>
      <c r="J33" s="370"/>
      <c r="K33" s="370"/>
      <c r="L33" s="370"/>
      <c r="M33" s="370"/>
      <c r="N33" s="370"/>
      <c r="O33" s="370"/>
      <c r="P33" s="370"/>
      <c r="Q33" s="370"/>
      <c r="R33" s="370"/>
      <c r="S33" s="370"/>
      <c r="T33" s="206"/>
      <c r="U33" s="371" t="s">
        <v>194</v>
      </c>
      <c r="V33" s="371"/>
      <c r="W33" s="370" t="s">
        <v>195</v>
      </c>
      <c r="X33" s="370"/>
      <c r="Y33" s="370"/>
      <c r="Z33" s="370"/>
      <c r="AA33" s="370"/>
      <c r="AB33" s="370"/>
      <c r="AC33" s="370"/>
      <c r="AD33" s="370"/>
      <c r="AE33" s="370"/>
      <c r="AF33" s="370"/>
      <c r="AG33" s="370"/>
      <c r="AH33" s="370"/>
      <c r="AI33" s="370"/>
      <c r="AJ33" s="370"/>
      <c r="AK33" s="370"/>
      <c r="AL33" s="206"/>
      <c r="AM33" s="371" t="s">
        <v>194</v>
      </c>
      <c r="AN33" s="371"/>
      <c r="AO33" s="370" t="s">
        <v>195</v>
      </c>
      <c r="AP33" s="370"/>
      <c r="AQ33" s="370"/>
      <c r="AR33" s="370"/>
      <c r="AS33" s="370"/>
      <c r="AT33" s="370"/>
      <c r="AU33" s="370"/>
      <c r="AV33" s="370"/>
      <c r="AW33" s="370"/>
      <c r="AX33" s="370"/>
      <c r="AY33" s="370"/>
      <c r="AZ33" s="370"/>
      <c r="BA33" s="370"/>
      <c r="BB33" s="370"/>
      <c r="BC33" s="370"/>
      <c r="BD33" s="207"/>
      <c r="BE33" s="370" t="s">
        <v>196</v>
      </c>
      <c r="BF33" s="370"/>
      <c r="BG33" s="370" t="s">
        <v>197</v>
      </c>
      <c r="BH33" s="370"/>
      <c r="BI33" s="370"/>
      <c r="BJ33" s="370"/>
      <c r="BK33" s="370"/>
      <c r="BL33" s="370"/>
      <c r="BM33" s="370"/>
      <c r="BN33" s="370"/>
      <c r="BO33" s="370"/>
      <c r="BP33" s="370"/>
      <c r="BQ33" s="370"/>
      <c r="BR33" s="370"/>
      <c r="BS33" s="370"/>
      <c r="BT33" s="370"/>
      <c r="BU33" s="370"/>
      <c r="BV33" s="207"/>
      <c r="BW33" s="371" t="s">
        <v>196</v>
      </c>
      <c r="BX33" s="371"/>
      <c r="BY33" s="370" t="s">
        <v>198</v>
      </c>
      <c r="BZ33" s="370"/>
      <c r="CA33" s="370"/>
      <c r="CB33" s="370"/>
      <c r="CC33" s="370"/>
      <c r="CD33" s="370"/>
      <c r="CE33" s="370"/>
      <c r="CF33" s="370"/>
      <c r="CG33" s="370"/>
      <c r="CH33" s="370"/>
      <c r="CI33" s="370"/>
      <c r="CJ33" s="370"/>
      <c r="CK33" s="370"/>
      <c r="CL33" s="370"/>
      <c r="CM33" s="370"/>
      <c r="CN33" s="206"/>
      <c r="CO33" s="371" t="s">
        <v>194</v>
      </c>
      <c r="CP33" s="371"/>
      <c r="CQ33" s="370" t="s">
        <v>199</v>
      </c>
      <c r="CR33" s="370"/>
      <c r="CS33" s="370"/>
      <c r="CT33" s="370"/>
      <c r="CU33" s="370"/>
      <c r="CV33" s="370"/>
      <c r="CW33" s="370"/>
      <c r="CX33" s="370"/>
      <c r="CY33" s="370"/>
      <c r="CZ33" s="370"/>
      <c r="DA33" s="370"/>
      <c r="DB33" s="370"/>
      <c r="DC33" s="370"/>
      <c r="DD33" s="370"/>
      <c r="DE33" s="370"/>
      <c r="DF33" s="206"/>
      <c r="DG33" s="369" t="s">
        <v>200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長崎都市計画事業長与町土地区画整理事業特別会計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長与・時津環境施設組合（一般会計）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西彼中央土地開発公社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長崎県市町村総合事務組合（一般会計）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長崎県林業公社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長崎県市町村総合事務組合（市町村会館管理事業特別会計）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長崎県市町村総合事務組合（市町村会館馬町別館管理事業特別会計）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長崎県市町村総合事務組合（公平委員会特別会計）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長崎県市町村総合事務組合（行政不服審査会事業特別会計）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長崎県市町村総合事務組合（市町村交通災害共済事業特別会計）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長崎県後期高齢者医療広域連合（普通会計）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長崎県後期高齢者医療広域連合（事業会計）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201</v>
      </c>
      <c r="E46" s="364" t="s">
        <v>202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208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209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ai87lhE+Noadvebu/n+YxE1spISDBHf1SU9yy+YeEo/kjwKSRCL6mNCZBDP/x4o5Z0lLPdO6i3THFF/v8g6Jg==" saltValue="CxaUAVjFKoZacARmijjW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573</v>
      </c>
      <c r="D34" s="1151"/>
      <c r="E34" s="1152"/>
      <c r="F34" s="32">
        <v>22.13</v>
      </c>
      <c r="G34" s="33">
        <v>22.01</v>
      </c>
      <c r="H34" s="33">
        <v>23.2</v>
      </c>
      <c r="I34" s="33">
        <v>22.61</v>
      </c>
      <c r="J34" s="34">
        <v>23.69</v>
      </c>
      <c r="K34" s="22"/>
      <c r="L34" s="22"/>
      <c r="M34" s="22"/>
      <c r="N34" s="22"/>
      <c r="O34" s="22"/>
      <c r="P34" s="22"/>
    </row>
    <row r="35" spans="1:16" ht="39" customHeight="1" x14ac:dyDescent="0.15">
      <c r="A35" s="22"/>
      <c r="B35" s="35"/>
      <c r="C35" s="1145" t="s">
        <v>574</v>
      </c>
      <c r="D35" s="1146"/>
      <c r="E35" s="1147"/>
      <c r="F35" s="36">
        <v>9.9700000000000006</v>
      </c>
      <c r="G35" s="37">
        <v>9.1300000000000008</v>
      </c>
      <c r="H35" s="37">
        <v>11.72</v>
      </c>
      <c r="I35" s="37">
        <v>13.68</v>
      </c>
      <c r="J35" s="38">
        <v>13.77</v>
      </c>
      <c r="K35" s="22"/>
      <c r="L35" s="22"/>
      <c r="M35" s="22"/>
      <c r="N35" s="22"/>
      <c r="O35" s="22"/>
      <c r="P35" s="22"/>
    </row>
    <row r="36" spans="1:16" ht="39" customHeight="1" x14ac:dyDescent="0.15">
      <c r="A36" s="22"/>
      <c r="B36" s="35"/>
      <c r="C36" s="1145" t="s">
        <v>575</v>
      </c>
      <c r="D36" s="1146"/>
      <c r="E36" s="1147"/>
      <c r="F36" s="36">
        <v>3.71</v>
      </c>
      <c r="G36" s="37">
        <v>3.73</v>
      </c>
      <c r="H36" s="37">
        <v>6.3</v>
      </c>
      <c r="I36" s="37">
        <v>8.4600000000000009</v>
      </c>
      <c r="J36" s="38">
        <v>11.05</v>
      </c>
      <c r="K36" s="22"/>
      <c r="L36" s="22"/>
      <c r="M36" s="22"/>
      <c r="N36" s="22"/>
      <c r="O36" s="22"/>
      <c r="P36" s="22"/>
    </row>
    <row r="37" spans="1:16" ht="39" customHeight="1" x14ac:dyDescent="0.15">
      <c r="A37" s="22"/>
      <c r="B37" s="35"/>
      <c r="C37" s="1145" t="s">
        <v>576</v>
      </c>
      <c r="D37" s="1146"/>
      <c r="E37" s="1147"/>
      <c r="F37" s="36">
        <v>0</v>
      </c>
      <c r="G37" s="37">
        <v>0.69</v>
      </c>
      <c r="H37" s="37">
        <v>0</v>
      </c>
      <c r="I37" s="37">
        <v>0</v>
      </c>
      <c r="J37" s="38">
        <v>9</v>
      </c>
      <c r="K37" s="22"/>
      <c r="L37" s="22"/>
      <c r="M37" s="22"/>
      <c r="N37" s="22"/>
      <c r="O37" s="22"/>
      <c r="P37" s="22"/>
    </row>
    <row r="38" spans="1:16" ht="39" customHeight="1" x14ac:dyDescent="0.15">
      <c r="A38" s="22"/>
      <c r="B38" s="35"/>
      <c r="C38" s="1145" t="s">
        <v>577</v>
      </c>
      <c r="D38" s="1146"/>
      <c r="E38" s="1147"/>
      <c r="F38" s="36">
        <v>5.37</v>
      </c>
      <c r="G38" s="37">
        <v>2.2799999999999998</v>
      </c>
      <c r="H38" s="37">
        <v>2.54</v>
      </c>
      <c r="I38" s="37">
        <v>3.04</v>
      </c>
      <c r="J38" s="38">
        <v>2.71</v>
      </c>
      <c r="K38" s="22"/>
      <c r="L38" s="22"/>
      <c r="M38" s="22"/>
      <c r="N38" s="22"/>
      <c r="O38" s="22"/>
      <c r="P38" s="22"/>
    </row>
    <row r="39" spans="1:16" ht="39" customHeight="1" x14ac:dyDescent="0.15">
      <c r="A39" s="22"/>
      <c r="B39" s="35"/>
      <c r="C39" s="1145" t="s">
        <v>578</v>
      </c>
      <c r="D39" s="1146"/>
      <c r="E39" s="1147"/>
      <c r="F39" s="36">
        <v>1.78</v>
      </c>
      <c r="G39" s="37">
        <v>1.28</v>
      </c>
      <c r="H39" s="37">
        <v>1.35</v>
      </c>
      <c r="I39" s="37">
        <v>1.29</v>
      </c>
      <c r="J39" s="38">
        <v>1.3</v>
      </c>
      <c r="K39" s="22"/>
      <c r="L39" s="22"/>
      <c r="M39" s="22"/>
      <c r="N39" s="22"/>
      <c r="O39" s="22"/>
      <c r="P39" s="22"/>
    </row>
    <row r="40" spans="1:16" ht="39" customHeight="1" x14ac:dyDescent="0.15">
      <c r="A40" s="22"/>
      <c r="B40" s="35"/>
      <c r="C40" s="1145" t="s">
        <v>579</v>
      </c>
      <c r="D40" s="1146"/>
      <c r="E40" s="1147"/>
      <c r="F40" s="36">
        <v>0.03</v>
      </c>
      <c r="G40" s="37">
        <v>0.01</v>
      </c>
      <c r="H40" s="37">
        <v>0.01</v>
      </c>
      <c r="I40" s="37">
        <v>0.01</v>
      </c>
      <c r="J40" s="38">
        <v>0.02</v>
      </c>
      <c r="K40" s="22"/>
      <c r="L40" s="22"/>
      <c r="M40" s="22"/>
      <c r="N40" s="22"/>
      <c r="O40" s="22"/>
      <c r="P40" s="22"/>
    </row>
    <row r="41" spans="1:16" ht="39" customHeight="1" x14ac:dyDescent="0.15">
      <c r="A41" s="22"/>
      <c r="B41" s="35"/>
      <c r="C41" s="1145" t="s">
        <v>580</v>
      </c>
      <c r="D41" s="1146"/>
      <c r="E41" s="1147"/>
      <c r="F41" s="36">
        <v>0.02</v>
      </c>
      <c r="G41" s="37">
        <v>0.01</v>
      </c>
      <c r="H41" s="37">
        <v>0.01</v>
      </c>
      <c r="I41" s="37">
        <v>0.01</v>
      </c>
      <c r="J41" s="38">
        <v>0.01</v>
      </c>
      <c r="K41" s="22"/>
      <c r="L41" s="22"/>
      <c r="M41" s="22"/>
      <c r="N41" s="22"/>
      <c r="O41" s="22"/>
      <c r="P41" s="22"/>
    </row>
    <row r="42" spans="1:16" ht="39" customHeight="1" x14ac:dyDescent="0.15">
      <c r="A42" s="22"/>
      <c r="B42" s="39"/>
      <c r="C42" s="1145" t="s">
        <v>581</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582</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OJxXSpeigk7iZM8XxVYudTYVVTr/Xgan92ptrANobTHp+4+UKFCOKaixwU5z+2QXEDX0fVa9rsJIT/ILOhAPA==" saltValue="20oAp5r0Ax0DY3NUmUxb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1394</v>
      </c>
      <c r="L45" s="60">
        <v>1364</v>
      </c>
      <c r="M45" s="60">
        <v>1356</v>
      </c>
      <c r="N45" s="60">
        <v>1356</v>
      </c>
      <c r="O45" s="61">
        <v>1353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14</v>
      </c>
      <c r="F48" s="1155"/>
      <c r="G48" s="1155"/>
      <c r="H48" s="1155"/>
      <c r="I48" s="1155"/>
      <c r="J48" s="1156"/>
      <c r="K48" s="63">
        <v>141</v>
      </c>
      <c r="L48" s="64">
        <v>120</v>
      </c>
      <c r="M48" s="64">
        <v>97</v>
      </c>
      <c r="N48" s="64">
        <v>77</v>
      </c>
      <c r="O48" s="65">
        <v>59</v>
      </c>
      <c r="P48" s="48"/>
      <c r="Q48" s="48"/>
      <c r="R48" s="48"/>
      <c r="S48" s="48"/>
      <c r="T48" s="48"/>
      <c r="U48" s="48"/>
    </row>
    <row r="49" spans="1:21" ht="30.75" customHeight="1" x14ac:dyDescent="0.15">
      <c r="A49" s="48"/>
      <c r="B49" s="1178"/>
      <c r="C49" s="1179"/>
      <c r="D49" s="62"/>
      <c r="E49" s="1155" t="s">
        <v>15</v>
      </c>
      <c r="F49" s="1155"/>
      <c r="G49" s="1155"/>
      <c r="H49" s="1155"/>
      <c r="I49" s="1155"/>
      <c r="J49" s="1156"/>
      <c r="K49" s="63">
        <v>99</v>
      </c>
      <c r="L49" s="64">
        <v>99</v>
      </c>
      <c r="M49" s="64">
        <v>104</v>
      </c>
      <c r="N49" s="64">
        <v>101</v>
      </c>
      <c r="O49" s="65">
        <v>105</v>
      </c>
      <c r="P49" s="48"/>
      <c r="Q49" s="48"/>
      <c r="R49" s="48"/>
      <c r="S49" s="48"/>
      <c r="T49" s="48"/>
      <c r="U49" s="48"/>
    </row>
    <row r="50" spans="1:21" ht="30.75" customHeight="1" x14ac:dyDescent="0.15">
      <c r="A50" s="48"/>
      <c r="B50" s="1178"/>
      <c r="C50" s="1179"/>
      <c r="D50" s="62"/>
      <c r="E50" s="1155" t="s">
        <v>16</v>
      </c>
      <c r="F50" s="1155"/>
      <c r="G50" s="1155"/>
      <c r="H50" s="1155"/>
      <c r="I50" s="1155"/>
      <c r="J50" s="1156"/>
      <c r="K50" s="63">
        <v>108</v>
      </c>
      <c r="L50" s="64">
        <v>104</v>
      </c>
      <c r="M50" s="64">
        <v>114</v>
      </c>
      <c r="N50" s="64">
        <v>254</v>
      </c>
      <c r="O50" s="65">
        <v>29</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521</v>
      </c>
      <c r="L51" s="64" t="s">
        <v>521</v>
      </c>
      <c r="M51" s="64">
        <v>0</v>
      </c>
      <c r="N51" s="64" t="s">
        <v>521</v>
      </c>
      <c r="O51" s="65" t="s">
        <v>521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1217</v>
      </c>
      <c r="L52" s="64">
        <v>1187</v>
      </c>
      <c r="M52" s="64">
        <v>1200</v>
      </c>
      <c r="N52" s="64">
        <v>1185</v>
      </c>
      <c r="O52" s="65">
        <v>1139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525</v>
      </c>
      <c r="L53" s="69">
        <v>500</v>
      </c>
      <c r="M53" s="69">
        <v>471</v>
      </c>
      <c r="N53" s="69">
        <v>603</v>
      </c>
      <c r="O53" s="70">
        <v>407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607</v>
      </c>
      <c r="L58" s="84" t="s">
        <v>607</v>
      </c>
      <c r="M58" s="84" t="s">
        <v>607</v>
      </c>
      <c r="N58" s="84" t="s">
        <v>607</v>
      </c>
      <c r="O58" s="85" t="s">
        <v>607</v>
      </c>
    </row>
    <row r="59" spans="1:21" ht="31.5" customHeight="1" x14ac:dyDescent="0.15">
      <c r="B59" s="1163"/>
      <c r="C59" s="1164"/>
      <c r="D59" s="1170" t="s">
        <v>27</v>
      </c>
      <c r="E59" s="1171"/>
      <c r="F59" s="1171"/>
      <c r="G59" s="1171"/>
      <c r="H59" s="1171"/>
      <c r="I59" s="1171"/>
      <c r="J59" s="1172"/>
      <c r="K59" s="86" t="s">
        <v>607</v>
      </c>
      <c r="L59" s="87" t="s">
        <v>607</v>
      </c>
      <c r="M59" s="87" t="s">
        <v>607</v>
      </c>
      <c r="N59" s="87" t="s">
        <v>607</v>
      </c>
      <c r="O59" s="88" t="s">
        <v>607</v>
      </c>
    </row>
    <row r="60" spans="1:21" ht="31.5" customHeight="1" thickBot="1" x14ac:dyDescent="0.2">
      <c r="B60" s="1165"/>
      <c r="C60" s="1166"/>
      <c r="D60" s="1173" t="s">
        <v>28</v>
      </c>
      <c r="E60" s="1174"/>
      <c r="F60" s="1174"/>
      <c r="G60" s="1174"/>
      <c r="H60" s="1174"/>
      <c r="I60" s="1174"/>
      <c r="J60" s="1175"/>
      <c r="K60" s="89" t="s">
        <v>607</v>
      </c>
      <c r="L60" s="90" t="s">
        <v>607</v>
      </c>
      <c r="M60" s="90" t="s">
        <v>607</v>
      </c>
      <c r="N60" s="90" t="s">
        <v>607</v>
      </c>
      <c r="O60" s="91" t="s">
        <v>607</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row r="69" s="49" customFormat="1" ht="12.6" hidden="1" customHeight="1" x14ac:dyDescent="0.15"/>
    <row r="70" s="49" customFormat="1" ht="12.6" hidden="1" customHeight="1" x14ac:dyDescent="0.15"/>
  </sheetData>
  <sheetProtection algorithmName="SHA-512" hashValue="laVDlHo3Jr9RslU17TBAcVDxvWgCvvOhLXVT+Tw9b/YiX+tXmRkCM+KbAW9W4Kv5rSrjihSdZegyc6VCwwvWEA==" saltValue="rjVvTbsJMAAjICZcp4uHZ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s="96" customFormat="1" ht="15" customHeight="1" x14ac:dyDescent="0.15"/>
    <row r="9" s="96" customFormat="1" ht="15" customHeight="1" x14ac:dyDescent="0.15"/>
    <row r="10" s="96" customFormat="1" ht="15" customHeight="1" x14ac:dyDescent="0.15"/>
    <row r="11" s="96" customFormat="1" ht="15" customHeight="1" x14ac:dyDescent="0.15"/>
    <row r="12" s="96" customFormat="1" ht="15" customHeight="1" x14ac:dyDescent="0.15"/>
    <row r="13" s="96" customFormat="1" ht="15" customHeight="1" x14ac:dyDescent="0.15"/>
    <row r="14" s="96" customFormat="1" ht="15" customHeight="1" x14ac:dyDescent="0.15"/>
    <row r="15" s="96" customFormat="1" ht="15" customHeight="1" x14ac:dyDescent="0.15"/>
    <row r="16" s="96" customFormat="1" ht="15" customHeight="1" x14ac:dyDescent="0.15"/>
    <row r="17" s="96" customFormat="1" ht="15" customHeight="1" x14ac:dyDescent="0.15"/>
    <row r="18" s="96" customFormat="1" ht="15" customHeight="1" x14ac:dyDescent="0.15"/>
    <row r="19" s="96" customFormat="1" ht="15" customHeight="1" x14ac:dyDescent="0.15"/>
    <row r="20" s="96" customFormat="1" ht="15" customHeight="1" x14ac:dyDescent="0.15"/>
    <row r="21" s="96" customFormat="1" ht="15" customHeight="1" x14ac:dyDescent="0.15"/>
    <row r="22" s="96" customFormat="1" ht="15" customHeight="1" x14ac:dyDescent="0.15"/>
    <row r="23" s="96" customFormat="1" ht="15" customHeight="1" x14ac:dyDescent="0.15"/>
    <row r="24" s="96" customFormat="1" ht="15" customHeight="1" x14ac:dyDescent="0.15"/>
    <row r="25" s="96" customFormat="1"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96" t="s">
        <v>31</v>
      </c>
      <c r="C41" s="1197"/>
      <c r="D41" s="105"/>
      <c r="E41" s="1198" t="s">
        <v>32</v>
      </c>
      <c r="F41" s="1198"/>
      <c r="G41" s="1198"/>
      <c r="H41" s="1199"/>
      <c r="I41" s="355">
        <v>13685</v>
      </c>
      <c r="J41" s="356">
        <v>13460</v>
      </c>
      <c r="K41" s="356">
        <v>13305</v>
      </c>
      <c r="L41" s="356">
        <v>13474</v>
      </c>
      <c r="M41" s="357">
        <v>13042</v>
      </c>
    </row>
    <row r="42" spans="2:13" ht="27.75" customHeight="1" x14ac:dyDescent="0.15">
      <c r="B42" s="1186"/>
      <c r="C42" s="1187"/>
      <c r="D42" s="106"/>
      <c r="E42" s="1190" t="s">
        <v>33</v>
      </c>
      <c r="F42" s="1190"/>
      <c r="G42" s="1190"/>
      <c r="H42" s="1191"/>
      <c r="I42" s="358">
        <v>1153</v>
      </c>
      <c r="J42" s="359">
        <v>1050</v>
      </c>
      <c r="K42" s="359">
        <v>939</v>
      </c>
      <c r="L42" s="359">
        <v>689</v>
      </c>
      <c r="M42" s="360">
        <v>661</v>
      </c>
    </row>
    <row r="43" spans="2:13" ht="27.75" customHeight="1" x14ac:dyDescent="0.15">
      <c r="B43" s="1186"/>
      <c r="C43" s="1187"/>
      <c r="D43" s="106"/>
      <c r="E43" s="1190" t="s">
        <v>34</v>
      </c>
      <c r="F43" s="1190"/>
      <c r="G43" s="1190"/>
      <c r="H43" s="1191"/>
      <c r="I43" s="358">
        <v>891</v>
      </c>
      <c r="J43" s="359">
        <v>659</v>
      </c>
      <c r="K43" s="359">
        <v>596</v>
      </c>
      <c r="L43" s="359">
        <v>533</v>
      </c>
      <c r="M43" s="360">
        <v>459</v>
      </c>
    </row>
    <row r="44" spans="2:13" ht="27.75" customHeight="1" x14ac:dyDescent="0.15">
      <c r="B44" s="1186"/>
      <c r="C44" s="1187"/>
      <c r="D44" s="106"/>
      <c r="E44" s="1190" t="s">
        <v>35</v>
      </c>
      <c r="F44" s="1190"/>
      <c r="G44" s="1190"/>
      <c r="H44" s="1191"/>
      <c r="I44" s="358">
        <v>1315</v>
      </c>
      <c r="J44" s="359">
        <v>1187</v>
      </c>
      <c r="K44" s="359">
        <v>1059</v>
      </c>
      <c r="L44" s="359">
        <v>930</v>
      </c>
      <c r="M44" s="360">
        <v>799</v>
      </c>
    </row>
    <row r="45" spans="2:13" ht="27.75" customHeight="1" x14ac:dyDescent="0.15">
      <c r="B45" s="1186"/>
      <c r="C45" s="1187"/>
      <c r="D45" s="106"/>
      <c r="E45" s="1190" t="s">
        <v>36</v>
      </c>
      <c r="F45" s="1190"/>
      <c r="G45" s="1190"/>
      <c r="H45" s="1191"/>
      <c r="I45" s="358">
        <v>474</v>
      </c>
      <c r="J45" s="359">
        <v>382</v>
      </c>
      <c r="K45" s="359">
        <v>274</v>
      </c>
      <c r="L45" s="359">
        <v>420</v>
      </c>
      <c r="M45" s="360">
        <v>328</v>
      </c>
    </row>
    <row r="46" spans="2:13" ht="27.75" customHeight="1" x14ac:dyDescent="0.15">
      <c r="B46" s="1186"/>
      <c r="C46" s="1187"/>
      <c r="D46" s="107"/>
      <c r="E46" s="1190" t="s">
        <v>37</v>
      </c>
      <c r="F46" s="1190"/>
      <c r="G46" s="1190"/>
      <c r="H46" s="1191"/>
      <c r="I46" s="358">
        <v>2</v>
      </c>
      <c r="J46" s="359">
        <v>2</v>
      </c>
      <c r="K46" s="359">
        <v>1</v>
      </c>
      <c r="L46" s="359">
        <v>1</v>
      </c>
      <c r="M46" s="360">
        <v>1</v>
      </c>
    </row>
    <row r="47" spans="2:13" ht="27.75" customHeight="1" x14ac:dyDescent="0.15">
      <c r="B47" s="1186"/>
      <c r="C47" s="1187"/>
      <c r="D47" s="108"/>
      <c r="E47" s="1200" t="s">
        <v>38</v>
      </c>
      <c r="F47" s="1201"/>
      <c r="G47" s="1201"/>
      <c r="H47" s="1202"/>
      <c r="I47" s="358" t="s">
        <v>521</v>
      </c>
      <c r="J47" s="359" t="s">
        <v>521</v>
      </c>
      <c r="K47" s="359" t="s">
        <v>521</v>
      </c>
      <c r="L47" s="359" t="s">
        <v>521</v>
      </c>
      <c r="M47" s="360" t="s">
        <v>521</v>
      </c>
    </row>
    <row r="48" spans="2:13" ht="27.75" customHeight="1" x14ac:dyDescent="0.15">
      <c r="B48" s="1186"/>
      <c r="C48" s="1187"/>
      <c r="D48" s="106"/>
      <c r="E48" s="1190" t="s">
        <v>39</v>
      </c>
      <c r="F48" s="1190"/>
      <c r="G48" s="1190"/>
      <c r="H48" s="1191"/>
      <c r="I48" s="358" t="s">
        <v>521</v>
      </c>
      <c r="J48" s="359" t="s">
        <v>521</v>
      </c>
      <c r="K48" s="359" t="s">
        <v>521</v>
      </c>
      <c r="L48" s="359" t="s">
        <v>521</v>
      </c>
      <c r="M48" s="360" t="s">
        <v>521</v>
      </c>
    </row>
    <row r="49" spans="2:13" ht="27.75" customHeight="1" x14ac:dyDescent="0.15">
      <c r="B49" s="1188"/>
      <c r="C49" s="1189"/>
      <c r="D49" s="106"/>
      <c r="E49" s="1190" t="s">
        <v>40</v>
      </c>
      <c r="F49" s="1190"/>
      <c r="G49" s="1190"/>
      <c r="H49" s="1191"/>
      <c r="I49" s="358" t="s">
        <v>521</v>
      </c>
      <c r="J49" s="359" t="s">
        <v>521</v>
      </c>
      <c r="K49" s="359" t="s">
        <v>521</v>
      </c>
      <c r="L49" s="359" t="s">
        <v>521</v>
      </c>
      <c r="M49" s="360" t="s">
        <v>521</v>
      </c>
    </row>
    <row r="50" spans="2:13" ht="27.75" customHeight="1" x14ac:dyDescent="0.15">
      <c r="B50" s="1184" t="s">
        <v>41</v>
      </c>
      <c r="C50" s="1185"/>
      <c r="D50" s="109"/>
      <c r="E50" s="1190" t="s">
        <v>42</v>
      </c>
      <c r="F50" s="1190"/>
      <c r="G50" s="1190"/>
      <c r="H50" s="1191"/>
      <c r="I50" s="358">
        <v>3964</v>
      </c>
      <c r="J50" s="359">
        <v>4271</v>
      </c>
      <c r="K50" s="359">
        <v>4499</v>
      </c>
      <c r="L50" s="359">
        <v>5122</v>
      </c>
      <c r="M50" s="360">
        <v>6027</v>
      </c>
    </row>
    <row r="51" spans="2:13" ht="27.75" customHeight="1" x14ac:dyDescent="0.15">
      <c r="B51" s="1186"/>
      <c r="C51" s="1187"/>
      <c r="D51" s="106"/>
      <c r="E51" s="1190" t="s">
        <v>43</v>
      </c>
      <c r="F51" s="1190"/>
      <c r="G51" s="1190"/>
      <c r="H51" s="1191"/>
      <c r="I51" s="358">
        <v>1423</v>
      </c>
      <c r="J51" s="359">
        <v>1281</v>
      </c>
      <c r="K51" s="359">
        <v>1370</v>
      </c>
      <c r="L51" s="359">
        <v>1266</v>
      </c>
      <c r="M51" s="360">
        <v>1591</v>
      </c>
    </row>
    <row r="52" spans="2:13" ht="27.75" customHeight="1" x14ac:dyDescent="0.15">
      <c r="B52" s="1188"/>
      <c r="C52" s="1189"/>
      <c r="D52" s="106"/>
      <c r="E52" s="1190" t="s">
        <v>44</v>
      </c>
      <c r="F52" s="1190"/>
      <c r="G52" s="1190"/>
      <c r="H52" s="1191"/>
      <c r="I52" s="358">
        <v>11154</v>
      </c>
      <c r="J52" s="359">
        <v>10823</v>
      </c>
      <c r="K52" s="359">
        <v>10735</v>
      </c>
      <c r="L52" s="359">
        <v>10557</v>
      </c>
      <c r="M52" s="360">
        <v>9999</v>
      </c>
    </row>
    <row r="53" spans="2:13" ht="27.75" customHeight="1" thickBot="1" x14ac:dyDescent="0.2">
      <c r="B53" s="1192" t="s">
        <v>45</v>
      </c>
      <c r="C53" s="1193"/>
      <c r="D53" s="110"/>
      <c r="E53" s="1194" t="s">
        <v>46</v>
      </c>
      <c r="F53" s="1194"/>
      <c r="G53" s="1194"/>
      <c r="H53" s="1195"/>
      <c r="I53" s="361">
        <v>979</v>
      </c>
      <c r="J53" s="362">
        <v>366</v>
      </c>
      <c r="K53" s="362">
        <v>-430</v>
      </c>
      <c r="L53" s="362">
        <v>-898</v>
      </c>
      <c r="M53" s="363">
        <v>-2327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10emBbr+A9NBSVO9c+0d38eiEW84O/QmTYNxIYsE6bRGk6cW5qPXM677jGgaH9yr3xwImd1oHStPnabPektQg==" saltValue="RpVoS+hfYz+mwOzTgwFa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9"/>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49</v>
      </c>
      <c r="D55" s="1211"/>
      <c r="E55" s="1212"/>
      <c r="F55" s="122">
        <v>1500</v>
      </c>
      <c r="G55" s="122">
        <v>1482</v>
      </c>
      <c r="H55" s="123">
        <v>1786</v>
      </c>
    </row>
    <row r="56" spans="2:8" ht="52.5" customHeight="1" x14ac:dyDescent="0.15">
      <c r="B56" s="124"/>
      <c r="C56" s="1213" t="s">
        <v>50</v>
      </c>
      <c r="D56" s="1213"/>
      <c r="E56" s="1214"/>
      <c r="F56" s="125">
        <v>1342</v>
      </c>
      <c r="G56" s="125">
        <v>1769</v>
      </c>
      <c r="H56" s="126">
        <v>1869</v>
      </c>
    </row>
    <row r="57" spans="2:8" ht="53.25" customHeight="1" x14ac:dyDescent="0.15">
      <c r="B57" s="124"/>
      <c r="C57" s="1215" t="s">
        <v>51</v>
      </c>
      <c r="D57" s="1215"/>
      <c r="E57" s="1216"/>
      <c r="F57" s="127">
        <v>771</v>
      </c>
      <c r="G57" s="127">
        <v>875</v>
      </c>
      <c r="H57" s="128">
        <v>1184</v>
      </c>
    </row>
    <row r="58" spans="2:8" ht="45.75" customHeight="1" x14ac:dyDescent="0.15">
      <c r="B58" s="129"/>
      <c r="C58" s="1203" t="s">
        <v>589</v>
      </c>
      <c r="D58" s="1204"/>
      <c r="E58" s="1205"/>
      <c r="F58" s="130">
        <v>397</v>
      </c>
      <c r="G58" s="130">
        <v>497</v>
      </c>
      <c r="H58" s="131">
        <v>797</v>
      </c>
    </row>
    <row r="59" spans="2:8" ht="45.75" customHeight="1" x14ac:dyDescent="0.15">
      <c r="B59" s="129"/>
      <c r="C59" s="1203" t="s">
        <v>590</v>
      </c>
      <c r="D59" s="1204"/>
      <c r="E59" s="1205"/>
      <c r="F59" s="130">
        <v>126</v>
      </c>
      <c r="G59" s="130">
        <v>126</v>
      </c>
      <c r="H59" s="131">
        <v>126</v>
      </c>
    </row>
    <row r="60" spans="2:8" ht="45.75" customHeight="1" x14ac:dyDescent="0.15">
      <c r="B60" s="129"/>
      <c r="C60" s="1203" t="s">
        <v>591</v>
      </c>
      <c r="D60" s="1204"/>
      <c r="E60" s="1205"/>
      <c r="F60" s="130">
        <v>105</v>
      </c>
      <c r="G60" s="130">
        <v>106</v>
      </c>
      <c r="H60" s="131">
        <v>112</v>
      </c>
    </row>
    <row r="61" spans="2:8" ht="45.75" customHeight="1" x14ac:dyDescent="0.15">
      <c r="B61" s="129"/>
      <c r="C61" s="1203" t="s">
        <v>592</v>
      </c>
      <c r="D61" s="1204"/>
      <c r="E61" s="1205"/>
      <c r="F61" s="130">
        <v>81</v>
      </c>
      <c r="G61" s="130">
        <v>81</v>
      </c>
      <c r="H61" s="131">
        <v>81</v>
      </c>
    </row>
    <row r="62" spans="2:8" ht="45.75" customHeight="1" thickBot="1" x14ac:dyDescent="0.2">
      <c r="B62" s="132"/>
      <c r="C62" s="1206" t="s">
        <v>593</v>
      </c>
      <c r="D62" s="1207"/>
      <c r="E62" s="1208"/>
      <c r="F62" s="133">
        <v>42</v>
      </c>
      <c r="G62" s="133">
        <v>41</v>
      </c>
      <c r="H62" s="134">
        <v>41</v>
      </c>
    </row>
    <row r="63" spans="2:8" ht="52.5" customHeight="1" thickBot="1" x14ac:dyDescent="0.2">
      <c r="B63" s="135"/>
      <c r="C63" s="1209" t="s">
        <v>52</v>
      </c>
      <c r="D63" s="1209"/>
      <c r="E63" s="1210"/>
      <c r="F63" s="136">
        <v>3613</v>
      </c>
      <c r="G63" s="136">
        <v>4126</v>
      </c>
      <c r="H63" s="137">
        <v>4839</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sheetData>
  <sheetProtection algorithmName="SHA-512" hashValue="iBHOqBxQlkoxy10tKBuAyRSL9FGaNfqWmq/FuOEBhG1dkzYXznj2c7e2qvvV7cRsUPbhbJQf81uVmhZI6EwSBg==" saltValue="RpzNT8q7sx9Hv5Xzs/ze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28420</v>
      </c>
      <c r="E3" s="156"/>
      <c r="F3" s="157">
        <v>47387</v>
      </c>
      <c r="G3" s="158"/>
      <c r="H3" s="159"/>
    </row>
    <row r="4" spans="1:8" x14ac:dyDescent="0.15">
      <c r="A4" s="160"/>
      <c r="B4" s="161"/>
      <c r="C4" s="162"/>
      <c r="D4" s="163">
        <v>11242</v>
      </c>
      <c r="E4" s="164"/>
      <c r="F4" s="165">
        <v>24928</v>
      </c>
      <c r="G4" s="166"/>
      <c r="H4" s="167"/>
    </row>
    <row r="5" spans="1:8" x14ac:dyDescent="0.15">
      <c r="A5" s="148" t="s">
        <v>555</v>
      </c>
      <c r="B5" s="153"/>
      <c r="C5" s="154"/>
      <c r="D5" s="155">
        <v>34230</v>
      </c>
      <c r="E5" s="156"/>
      <c r="F5" s="157">
        <v>51264</v>
      </c>
      <c r="G5" s="158"/>
      <c r="H5" s="159"/>
    </row>
    <row r="6" spans="1:8" x14ac:dyDescent="0.15">
      <c r="A6" s="160"/>
      <c r="B6" s="161"/>
      <c r="C6" s="162"/>
      <c r="D6" s="163">
        <v>15446</v>
      </c>
      <c r="E6" s="164"/>
      <c r="F6" s="165">
        <v>26040</v>
      </c>
      <c r="G6" s="166"/>
      <c r="H6" s="167"/>
    </row>
    <row r="7" spans="1:8" x14ac:dyDescent="0.15">
      <c r="A7" s="148" t="s">
        <v>556</v>
      </c>
      <c r="B7" s="153"/>
      <c r="C7" s="154"/>
      <c r="D7" s="155">
        <v>49956</v>
      </c>
      <c r="E7" s="156"/>
      <c r="F7" s="157">
        <v>52068</v>
      </c>
      <c r="G7" s="158"/>
      <c r="H7" s="159"/>
    </row>
    <row r="8" spans="1:8" x14ac:dyDescent="0.15">
      <c r="A8" s="160"/>
      <c r="B8" s="161"/>
      <c r="C8" s="162"/>
      <c r="D8" s="163">
        <v>14111</v>
      </c>
      <c r="E8" s="164"/>
      <c r="F8" s="165">
        <v>26936</v>
      </c>
      <c r="G8" s="166"/>
      <c r="H8" s="167"/>
    </row>
    <row r="9" spans="1:8" x14ac:dyDescent="0.15">
      <c r="A9" s="148" t="s">
        <v>557</v>
      </c>
      <c r="B9" s="153"/>
      <c r="C9" s="154"/>
      <c r="D9" s="155">
        <v>58429</v>
      </c>
      <c r="E9" s="156"/>
      <c r="F9" s="157">
        <v>47161</v>
      </c>
      <c r="G9" s="158"/>
      <c r="H9" s="159"/>
    </row>
    <row r="10" spans="1:8" x14ac:dyDescent="0.15">
      <c r="A10" s="160"/>
      <c r="B10" s="161"/>
      <c r="C10" s="162"/>
      <c r="D10" s="163">
        <v>16367</v>
      </c>
      <c r="E10" s="164"/>
      <c r="F10" s="165">
        <v>24595</v>
      </c>
      <c r="G10" s="166"/>
      <c r="H10" s="167"/>
    </row>
    <row r="11" spans="1:8" x14ac:dyDescent="0.15">
      <c r="A11" s="148" t="s">
        <v>558</v>
      </c>
      <c r="B11" s="153"/>
      <c r="C11" s="154"/>
      <c r="D11" s="155">
        <v>50127</v>
      </c>
      <c r="E11" s="156"/>
      <c r="F11" s="157">
        <v>43423</v>
      </c>
      <c r="G11" s="158"/>
      <c r="H11" s="159"/>
    </row>
    <row r="12" spans="1:8" x14ac:dyDescent="0.15">
      <c r="A12" s="160"/>
      <c r="B12" s="161"/>
      <c r="C12" s="168"/>
      <c r="D12" s="163">
        <v>17096</v>
      </c>
      <c r="E12" s="164"/>
      <c r="F12" s="165">
        <v>22207</v>
      </c>
      <c r="G12" s="166"/>
      <c r="H12" s="167"/>
    </row>
    <row r="13" spans="1:8" x14ac:dyDescent="0.15">
      <c r="A13" s="148"/>
      <c r="B13" s="153"/>
      <c r="C13" s="169"/>
      <c r="D13" s="170">
        <v>44232</v>
      </c>
      <c r="E13" s="171"/>
      <c r="F13" s="172">
        <v>48261</v>
      </c>
      <c r="G13" s="173"/>
      <c r="H13" s="159"/>
    </row>
    <row r="14" spans="1:8" x14ac:dyDescent="0.15">
      <c r="A14" s="160"/>
      <c r="B14" s="161"/>
      <c r="C14" s="162"/>
      <c r="D14" s="163">
        <v>14852</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9.98</v>
      </c>
      <c r="C19" s="174">
        <f>ROUND(VALUE(SUBSTITUTE(実質収支比率等に係る経年分析!G$48,"▲","-")),2)</f>
        <v>9.1300000000000008</v>
      </c>
      <c r="D19" s="174">
        <f>ROUND(VALUE(SUBSTITUTE(実質収支比率等に係る経年分析!H$48,"▲","-")),2)</f>
        <v>11.72</v>
      </c>
      <c r="E19" s="174">
        <f>ROUND(VALUE(SUBSTITUTE(実質収支比率等に係る経年分析!I$48,"▲","-")),2)</f>
        <v>13.69</v>
      </c>
      <c r="F19" s="174">
        <f>ROUND(VALUE(SUBSTITUTE(実質収支比率等に係る経年分析!J$48,"▲","-")),2)</f>
        <v>13.78</v>
      </c>
    </row>
    <row r="20" spans="1:11" x14ac:dyDescent="0.15">
      <c r="A20" s="174" t="s">
        <v>56</v>
      </c>
      <c r="B20" s="174">
        <f>ROUND(VALUE(SUBSTITUTE(実質収支比率等に係る経年分析!F$47,"▲","-")),2)</f>
        <v>22.43</v>
      </c>
      <c r="C20" s="174">
        <f>ROUND(VALUE(SUBSTITUTE(実質収支比率等に係る経年分析!G$47,"▲","-")),2)</f>
        <v>20.54</v>
      </c>
      <c r="D20" s="174">
        <f>ROUND(VALUE(SUBSTITUTE(実質収支比率等に係る経年分析!H$47,"▲","-")),2)</f>
        <v>18.73</v>
      </c>
      <c r="E20" s="174">
        <f>ROUND(VALUE(SUBSTITUTE(実質収支比率等に係る経年分析!I$47,"▲","-")),2)</f>
        <v>17.52</v>
      </c>
      <c r="F20" s="174">
        <f>ROUND(VALUE(SUBSTITUTE(実質収支比率等に係る経年分析!J$47,"▲","-")),2)</f>
        <v>21.78</v>
      </c>
    </row>
    <row r="21" spans="1:11" x14ac:dyDescent="0.15">
      <c r="A21" s="174" t="s">
        <v>57</v>
      </c>
      <c r="B21" s="174">
        <f>IF(ISNUMBER(VALUE(SUBSTITUTE(実質収支比率等に係る経年分析!F$49,"▲","-"))),ROUND(VALUE(SUBSTITUTE(実質収支比率等に係る経年分析!F$49,"▲","-")),2),NA())</f>
        <v>-4.93</v>
      </c>
      <c r="C21" s="174">
        <f>IF(ISNUMBER(VALUE(SUBSTITUTE(実質収支比率等に係る経年分析!G$49,"▲","-"))),ROUND(VALUE(SUBSTITUTE(実質収支比率等に係る経年分析!G$49,"▲","-")),2),NA())</f>
        <v>-7.82</v>
      </c>
      <c r="D21" s="174">
        <f>IF(ISNUMBER(VALUE(SUBSTITUTE(実質収支比率等に係る経年分析!H$49,"▲","-"))),ROUND(VALUE(SUBSTITUTE(実質収支比率等に係る経年分析!H$49,"▲","-")),2),NA())</f>
        <v>-3.08</v>
      </c>
      <c r="E21" s="174">
        <f>IF(ISNUMBER(VALUE(SUBSTITUTE(実質収支比率等に係る経年分析!I$49,"▲","-"))),ROUND(VALUE(SUBSTITUTE(実質収支比率等に係る経年分析!I$49,"▲","-")),2),NA())</f>
        <v>-4.1399999999999997</v>
      </c>
      <c r="F21" s="174">
        <f>IF(ISNUMBER(VALUE(SUBSTITUTE(実質収支比率等に係る経年分析!J$49,"▲","-"))),ROUND(VALUE(SUBSTITUTE(実質収支比率等に係る経年分析!J$49,"▲","-")),2),NA())</f>
        <v>-3.7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1.78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2.2799999999999998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2.71</v>
      </c>
    </row>
    <row r="33" spans="1:16" x14ac:dyDescent="0.15">
      <c r="A33" s="175" t="str">
        <f>IF(連結実質赤字比率に係る赤字・黒字の構成分析!C$37="",NA(),連結実質赤字比率に係る赤字・黒字の構成分析!C$37)</f>
        <v>長崎都市計画事業長与町土地区画整理事業特別会計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9</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8.4600000000000009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9.9700000000000006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9.1300000000000008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13.77</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23.69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1217</v>
      </c>
      <c r="E42" s="176"/>
      <c r="F42" s="176"/>
      <c r="G42" s="176">
        <f>'実質公債費比率（分子）の構造'!L$52</f>
        <v>1187</v>
      </c>
      <c r="H42" s="176"/>
      <c r="I42" s="176"/>
      <c r="J42" s="176">
        <f>'実質公債費比率（分子）の構造'!M$52</f>
        <v>1200</v>
      </c>
      <c r="K42" s="176"/>
      <c r="L42" s="176"/>
      <c r="M42" s="176">
        <f>'実質公債費比率（分子）の構造'!N$52</f>
        <v>1185</v>
      </c>
      <c r="N42" s="176"/>
      <c r="O42" s="176"/>
      <c r="P42" s="176">
        <f>'実質公債費比率（分子）の構造'!O$52</f>
        <v>1139</v>
      </c>
    </row>
    <row r="43" spans="1:16" x14ac:dyDescent="0.15">
      <c r="A43" s="176" t="s">
        <v>65</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108</v>
      </c>
      <c r="C44" s="176"/>
      <c r="D44" s="176"/>
      <c r="E44" s="176">
        <f>'実質公債費比率（分子）の構造'!L$50</f>
        <v>104</v>
      </c>
      <c r="F44" s="176"/>
      <c r="G44" s="176"/>
      <c r="H44" s="176">
        <f>'実質公債費比率（分子）の構造'!M$50</f>
        <v>114</v>
      </c>
      <c r="I44" s="176"/>
      <c r="J44" s="176"/>
      <c r="K44" s="176">
        <f>'実質公債費比率（分子）の構造'!N$50</f>
        <v>254</v>
      </c>
      <c r="L44" s="176"/>
      <c r="M44" s="176"/>
      <c r="N44" s="176">
        <f>'実質公債費比率（分子）の構造'!O$50</f>
        <v>29</v>
      </c>
      <c r="O44" s="176"/>
      <c r="P44" s="176"/>
    </row>
    <row r="45" spans="1:16" x14ac:dyDescent="0.15">
      <c r="A45" s="176" t="s">
        <v>67</v>
      </c>
      <c r="B45" s="176">
        <f>'実質公債費比率（分子）の構造'!K$49</f>
        <v>99</v>
      </c>
      <c r="C45" s="176"/>
      <c r="D45" s="176"/>
      <c r="E45" s="176">
        <f>'実質公債費比率（分子）の構造'!L$49</f>
        <v>99</v>
      </c>
      <c r="F45" s="176"/>
      <c r="G45" s="176"/>
      <c r="H45" s="176">
        <f>'実質公債費比率（分子）の構造'!M$49</f>
        <v>104</v>
      </c>
      <c r="I45" s="176"/>
      <c r="J45" s="176"/>
      <c r="K45" s="176">
        <f>'実質公債費比率（分子）の構造'!N$49</f>
        <v>101</v>
      </c>
      <c r="L45" s="176"/>
      <c r="M45" s="176"/>
      <c r="N45" s="176">
        <f>'実質公債費比率（分子）の構造'!O$49</f>
        <v>105</v>
      </c>
      <c r="O45" s="176"/>
      <c r="P45" s="176"/>
    </row>
    <row r="46" spans="1:16" x14ac:dyDescent="0.15">
      <c r="A46" s="176" t="s">
        <v>68</v>
      </c>
      <c r="B46" s="176">
        <f>'実質公債費比率（分子）の構造'!K$48</f>
        <v>141</v>
      </c>
      <c r="C46" s="176"/>
      <c r="D46" s="176"/>
      <c r="E46" s="176">
        <f>'実質公債費比率（分子）の構造'!L$48</f>
        <v>120</v>
      </c>
      <c r="F46" s="176"/>
      <c r="G46" s="176"/>
      <c r="H46" s="176">
        <f>'実質公債費比率（分子）の構造'!M$48</f>
        <v>97</v>
      </c>
      <c r="I46" s="176"/>
      <c r="J46" s="176"/>
      <c r="K46" s="176">
        <f>'実質公債費比率（分子）の構造'!N$48</f>
        <v>77</v>
      </c>
      <c r="L46" s="176"/>
      <c r="M46" s="176"/>
      <c r="N46" s="176">
        <f>'実質公債費比率（分子）の構造'!O$48</f>
        <v>59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1394</v>
      </c>
      <c r="C49" s="176"/>
      <c r="D49" s="176"/>
      <c r="E49" s="176">
        <f>'実質公債費比率（分子）の構造'!L$45</f>
        <v>1364</v>
      </c>
      <c r="F49" s="176"/>
      <c r="G49" s="176"/>
      <c r="H49" s="176">
        <f>'実質公債費比率（分子）の構造'!M$45</f>
        <v>1356</v>
      </c>
      <c r="I49" s="176"/>
      <c r="J49" s="176"/>
      <c r="K49" s="176">
        <f>'実質公債費比率（分子）の構造'!N$45</f>
        <v>1356</v>
      </c>
      <c r="L49" s="176"/>
      <c r="M49" s="176"/>
      <c r="N49" s="176">
        <f>'実質公債費比率（分子）の構造'!O$45</f>
        <v>1353</v>
      </c>
      <c r="O49" s="176"/>
      <c r="P49" s="176"/>
    </row>
    <row r="50" spans="1:16" x14ac:dyDescent="0.15">
      <c r="A50" s="176" t="s">
        <v>72</v>
      </c>
      <c r="B50" s="176" t="e">
        <f>NA()</f>
        <v>#N/A</v>
      </c>
      <c r="C50" s="176">
        <f>IF(ISNUMBER('実質公債費比率（分子）の構造'!K$53),'実質公債費比率（分子）の構造'!K$53,NA())</f>
        <v>525</v>
      </c>
      <c r="D50" s="176" t="e">
        <f>NA()</f>
        <v>#N/A</v>
      </c>
      <c r="E50" s="176" t="e">
        <f>NA()</f>
        <v>#N/A</v>
      </c>
      <c r="F50" s="176">
        <f>IF(ISNUMBER('実質公債費比率（分子）の構造'!L$53),'実質公債費比率（分子）の構造'!L$53,NA())</f>
        <v>500</v>
      </c>
      <c r="G50" s="176" t="e">
        <f>NA()</f>
        <v>#N/A</v>
      </c>
      <c r="H50" s="176" t="e">
        <f>NA()</f>
        <v>#N/A</v>
      </c>
      <c r="I50" s="176">
        <f>IF(ISNUMBER('実質公債費比率（分子）の構造'!M$53),'実質公債費比率（分子）の構造'!M$53,NA())</f>
        <v>471</v>
      </c>
      <c r="J50" s="176" t="e">
        <f>NA()</f>
        <v>#N/A</v>
      </c>
      <c r="K50" s="176" t="e">
        <f>NA()</f>
        <v>#N/A</v>
      </c>
      <c r="L50" s="176">
        <f>IF(ISNUMBER('実質公債費比率（分子）の構造'!N$53),'実質公債費比率（分子）の構造'!N$53,NA())</f>
        <v>603</v>
      </c>
      <c r="M50" s="176" t="e">
        <f>NA()</f>
        <v>#N/A</v>
      </c>
      <c r="N50" s="176" t="e">
        <f>NA()</f>
        <v>#N/A</v>
      </c>
      <c r="O50" s="176">
        <f>IF(ISNUMBER('実質公債費比率（分子）の構造'!O$53),'実質公債費比率（分子）の構造'!O$53,NA())</f>
        <v>407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11154</v>
      </c>
      <c r="E56" s="175"/>
      <c r="F56" s="175"/>
      <c r="G56" s="175">
        <f>'将来負担比率（分子）の構造'!J$52</f>
        <v>10823</v>
      </c>
      <c r="H56" s="175"/>
      <c r="I56" s="175"/>
      <c r="J56" s="175">
        <f>'将来負担比率（分子）の構造'!K$52</f>
        <v>10735</v>
      </c>
      <c r="K56" s="175"/>
      <c r="L56" s="175"/>
      <c r="M56" s="175">
        <f>'将来負担比率（分子）の構造'!L$52</f>
        <v>10557</v>
      </c>
      <c r="N56" s="175"/>
      <c r="O56" s="175"/>
      <c r="P56" s="175">
        <f>'将来負担比率（分子）の構造'!M$52</f>
        <v>9999</v>
      </c>
    </row>
    <row r="57" spans="1:16" x14ac:dyDescent="0.15">
      <c r="A57" s="175" t="s">
        <v>43</v>
      </c>
      <c r="B57" s="175"/>
      <c r="C57" s="175"/>
      <c r="D57" s="175">
        <f>'将来負担比率（分子）の構造'!I$51</f>
        <v>1423</v>
      </c>
      <c r="E57" s="175"/>
      <c r="F57" s="175"/>
      <c r="G57" s="175">
        <f>'将来負担比率（分子）の構造'!J$51</f>
        <v>1281</v>
      </c>
      <c r="H57" s="175"/>
      <c r="I57" s="175"/>
      <c r="J57" s="175">
        <f>'将来負担比率（分子）の構造'!K$51</f>
        <v>1370</v>
      </c>
      <c r="K57" s="175"/>
      <c r="L57" s="175"/>
      <c r="M57" s="175">
        <f>'将来負担比率（分子）の構造'!L$51</f>
        <v>1266</v>
      </c>
      <c r="N57" s="175"/>
      <c r="O57" s="175"/>
      <c r="P57" s="175">
        <f>'将来負担比率（分子）の構造'!M$51</f>
        <v>1591</v>
      </c>
    </row>
    <row r="58" spans="1:16" x14ac:dyDescent="0.15">
      <c r="A58" s="175" t="s">
        <v>42</v>
      </c>
      <c r="B58" s="175"/>
      <c r="C58" s="175"/>
      <c r="D58" s="175">
        <f>'将来負担比率（分子）の構造'!I$50</f>
        <v>3964</v>
      </c>
      <c r="E58" s="175"/>
      <c r="F58" s="175"/>
      <c r="G58" s="175">
        <f>'将来負担比率（分子）の構造'!J$50</f>
        <v>4271</v>
      </c>
      <c r="H58" s="175"/>
      <c r="I58" s="175"/>
      <c r="J58" s="175">
        <f>'将来負担比率（分子）の構造'!K$50</f>
        <v>4499</v>
      </c>
      <c r="K58" s="175"/>
      <c r="L58" s="175"/>
      <c r="M58" s="175">
        <f>'将来負担比率（分子）の構造'!L$50</f>
        <v>5122</v>
      </c>
      <c r="N58" s="175"/>
      <c r="O58" s="175"/>
      <c r="P58" s="175">
        <f>'将来負担比率（分子）の構造'!M$50</f>
        <v>6027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2</v>
      </c>
      <c r="C61" s="175"/>
      <c r="D61" s="175"/>
      <c r="E61" s="175">
        <f>'将来負担比率（分子）の構造'!J$46</f>
        <v>2</v>
      </c>
      <c r="F61" s="175"/>
      <c r="G61" s="175"/>
      <c r="H61" s="175">
        <f>'将来負担比率（分子）の構造'!K$46</f>
        <v>1</v>
      </c>
      <c r="I61" s="175"/>
      <c r="J61" s="175"/>
      <c r="K61" s="175">
        <f>'将来負担比率（分子）の構造'!L$46</f>
        <v>1</v>
      </c>
      <c r="L61" s="175"/>
      <c r="M61" s="175"/>
      <c r="N61" s="175">
        <f>'将来負担比率（分子）の構造'!M$46</f>
        <v>1</v>
      </c>
      <c r="O61" s="175"/>
      <c r="P61" s="175"/>
    </row>
    <row r="62" spans="1:16" x14ac:dyDescent="0.15">
      <c r="A62" s="175" t="s">
        <v>36</v>
      </c>
      <c r="B62" s="175">
        <f>'将来負担比率（分子）の構造'!I$45</f>
        <v>474</v>
      </c>
      <c r="C62" s="175"/>
      <c r="D62" s="175"/>
      <c r="E62" s="175">
        <f>'将来負担比率（分子）の構造'!J$45</f>
        <v>382</v>
      </c>
      <c r="F62" s="175"/>
      <c r="G62" s="175"/>
      <c r="H62" s="175">
        <f>'将来負担比率（分子）の構造'!K$45</f>
        <v>274</v>
      </c>
      <c r="I62" s="175"/>
      <c r="J62" s="175"/>
      <c r="K62" s="175">
        <f>'将来負担比率（分子）の構造'!L$45</f>
        <v>420</v>
      </c>
      <c r="L62" s="175"/>
      <c r="M62" s="175"/>
      <c r="N62" s="175">
        <f>'将来負担比率（分子）の構造'!M$45</f>
        <v>328</v>
      </c>
      <c r="O62" s="175"/>
      <c r="P62" s="175"/>
    </row>
    <row r="63" spans="1:16" x14ac:dyDescent="0.15">
      <c r="A63" s="175" t="s">
        <v>35</v>
      </c>
      <c r="B63" s="175">
        <f>'将来負担比率（分子）の構造'!I$44</f>
        <v>1315</v>
      </c>
      <c r="C63" s="175"/>
      <c r="D63" s="175"/>
      <c r="E63" s="175">
        <f>'将来負担比率（分子）の構造'!J$44</f>
        <v>1187</v>
      </c>
      <c r="F63" s="175"/>
      <c r="G63" s="175"/>
      <c r="H63" s="175">
        <f>'将来負担比率（分子）の構造'!K$44</f>
        <v>1059</v>
      </c>
      <c r="I63" s="175"/>
      <c r="J63" s="175"/>
      <c r="K63" s="175">
        <f>'将来負担比率（分子）の構造'!L$44</f>
        <v>930</v>
      </c>
      <c r="L63" s="175"/>
      <c r="M63" s="175"/>
      <c r="N63" s="175">
        <f>'将来負担比率（分子）の構造'!M$44</f>
        <v>799</v>
      </c>
      <c r="O63" s="175"/>
      <c r="P63" s="175"/>
    </row>
    <row r="64" spans="1:16" x14ac:dyDescent="0.15">
      <c r="A64" s="175" t="s">
        <v>34</v>
      </c>
      <c r="B64" s="175">
        <f>'将来負担比率（分子）の構造'!I$43</f>
        <v>891</v>
      </c>
      <c r="C64" s="175"/>
      <c r="D64" s="175"/>
      <c r="E64" s="175">
        <f>'将来負担比率（分子）の構造'!J$43</f>
        <v>659</v>
      </c>
      <c r="F64" s="175"/>
      <c r="G64" s="175"/>
      <c r="H64" s="175">
        <f>'将来負担比率（分子）の構造'!K$43</f>
        <v>596</v>
      </c>
      <c r="I64" s="175"/>
      <c r="J64" s="175"/>
      <c r="K64" s="175">
        <f>'将来負担比率（分子）の構造'!L$43</f>
        <v>533</v>
      </c>
      <c r="L64" s="175"/>
      <c r="M64" s="175"/>
      <c r="N64" s="175">
        <f>'将来負担比率（分子）の構造'!M$43</f>
        <v>459</v>
      </c>
      <c r="O64" s="175"/>
      <c r="P64" s="175"/>
    </row>
    <row r="65" spans="1:16" x14ac:dyDescent="0.15">
      <c r="A65" s="175" t="s">
        <v>33</v>
      </c>
      <c r="B65" s="175">
        <f>'将来負担比率（分子）の構造'!I$42</f>
        <v>1153</v>
      </c>
      <c r="C65" s="175"/>
      <c r="D65" s="175"/>
      <c r="E65" s="175">
        <f>'将来負担比率（分子）の構造'!J$42</f>
        <v>1050</v>
      </c>
      <c r="F65" s="175"/>
      <c r="G65" s="175"/>
      <c r="H65" s="175">
        <f>'将来負担比率（分子）の構造'!K$42</f>
        <v>939</v>
      </c>
      <c r="I65" s="175"/>
      <c r="J65" s="175"/>
      <c r="K65" s="175">
        <f>'将来負担比率（分子）の構造'!L$42</f>
        <v>689</v>
      </c>
      <c r="L65" s="175"/>
      <c r="M65" s="175"/>
      <c r="N65" s="175">
        <f>'将来負担比率（分子）の構造'!M$42</f>
        <v>661</v>
      </c>
      <c r="O65" s="175"/>
      <c r="P65" s="175"/>
    </row>
    <row r="66" spans="1:16" x14ac:dyDescent="0.15">
      <c r="A66" s="175" t="s">
        <v>32</v>
      </c>
      <c r="B66" s="175">
        <f>'将来負担比率（分子）の構造'!I$41</f>
        <v>13685</v>
      </c>
      <c r="C66" s="175"/>
      <c r="D66" s="175"/>
      <c r="E66" s="175">
        <f>'将来負担比率（分子）の構造'!J$41</f>
        <v>13460</v>
      </c>
      <c r="F66" s="175"/>
      <c r="G66" s="175"/>
      <c r="H66" s="175">
        <f>'将来負担比率（分子）の構造'!K$41</f>
        <v>13305</v>
      </c>
      <c r="I66" s="175"/>
      <c r="J66" s="175"/>
      <c r="K66" s="175">
        <f>'将来負担比率（分子）の構造'!L$41</f>
        <v>13474</v>
      </c>
      <c r="L66" s="175"/>
      <c r="M66" s="175"/>
      <c r="N66" s="175">
        <f>'将来負担比率（分子）の構造'!M$41</f>
        <v>13042</v>
      </c>
      <c r="O66" s="175"/>
      <c r="P66" s="175"/>
    </row>
    <row r="67" spans="1:16" x14ac:dyDescent="0.15">
      <c r="A67" s="175" t="s">
        <v>76</v>
      </c>
      <c r="B67" s="175" t="e">
        <f>NA()</f>
        <v>#N/A</v>
      </c>
      <c r="C67" s="175">
        <f>IF(ISNUMBER('将来負担比率（分子）の構造'!I$53), IF('将来負担比率（分子）の構造'!I$53 &lt; 0, 0, '将来負担比率（分子）の構造'!I$53), NA())</f>
        <v>979</v>
      </c>
      <c r="D67" s="175" t="e">
        <f>NA()</f>
        <v>#N/A</v>
      </c>
      <c r="E67" s="175" t="e">
        <f>NA()</f>
        <v>#N/A</v>
      </c>
      <c r="F67" s="175">
        <f>IF(ISNUMBER('将来負担比率（分子）の構造'!J$53), IF('将来負担比率（分子）の構造'!J$53 &lt; 0, 0, '将来負担比率（分子）の構造'!J$53), NA())</f>
        <v>366</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1500</v>
      </c>
      <c r="C72" s="179">
        <f>基金残高に係る経年分析!G55</f>
        <v>1482</v>
      </c>
      <c r="D72" s="179">
        <f>基金残高に係る経年分析!H55</f>
        <v>1786</v>
      </c>
    </row>
    <row r="73" spans="1:16" x14ac:dyDescent="0.15">
      <c r="A73" s="178" t="s">
        <v>79</v>
      </c>
      <c r="B73" s="179">
        <f>基金残高に係る経年分析!F56</f>
        <v>1342</v>
      </c>
      <c r="C73" s="179">
        <f>基金残高に係る経年分析!G56</f>
        <v>1769</v>
      </c>
      <c r="D73" s="179">
        <f>基金残高に係る経年分析!H56</f>
        <v>1869</v>
      </c>
    </row>
    <row r="74" spans="1:16" x14ac:dyDescent="0.15">
      <c r="A74" s="178" t="s">
        <v>80</v>
      </c>
      <c r="B74" s="179">
        <f>基金残高に係る経年分析!F57</f>
        <v>771</v>
      </c>
      <c r="C74" s="179">
        <f>基金残高に係る経年分析!G57</f>
        <v>875</v>
      </c>
      <c r="D74" s="179">
        <f>基金残高に係る経年分析!H57</f>
        <v>1184</v>
      </c>
    </row>
  </sheetData>
  <sheetProtection algorithmName="SHA-512" hashValue="pfgBljsBKyaYf1oyKmge3WpIUVTrK8G9MPDADVKEep8IuKE8/EBPppXmuJJiBWGBbun18RPheLuaGx4Hs28y7Q==" saltValue="q+FwSA/LIduU2gdBB5s6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210</v>
      </c>
      <c r="DI1" s="718"/>
      <c r="DJ1" s="718"/>
      <c r="DK1" s="718"/>
      <c r="DL1" s="718"/>
      <c r="DM1" s="718"/>
      <c r="DN1" s="719"/>
      <c r="DO1" s="214"/>
      <c r="DP1" s="717" t="s">
        <v>211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216</v>
      </c>
      <c r="S4" s="674"/>
      <c r="T4" s="674"/>
      <c r="U4" s="674"/>
      <c r="V4" s="674"/>
      <c r="W4" s="674"/>
      <c r="X4" s="674"/>
      <c r="Y4" s="675"/>
      <c r="Z4" s="673" t="s">
        <v>217</v>
      </c>
      <c r="AA4" s="674"/>
      <c r="AB4" s="674"/>
      <c r="AC4" s="675"/>
      <c r="AD4" s="673" t="s">
        <v>218</v>
      </c>
      <c r="AE4" s="674"/>
      <c r="AF4" s="674"/>
      <c r="AG4" s="674"/>
      <c r="AH4" s="674"/>
      <c r="AI4" s="674"/>
      <c r="AJ4" s="674"/>
      <c r="AK4" s="675"/>
      <c r="AL4" s="673" t="s">
        <v>217</v>
      </c>
      <c r="AM4" s="674"/>
      <c r="AN4" s="674"/>
      <c r="AO4" s="675"/>
      <c r="AP4" s="720" t="s">
        <v>219</v>
      </c>
      <c r="AQ4" s="720"/>
      <c r="AR4" s="720"/>
      <c r="AS4" s="720"/>
      <c r="AT4" s="720"/>
      <c r="AU4" s="720"/>
      <c r="AV4" s="720"/>
      <c r="AW4" s="720"/>
      <c r="AX4" s="720"/>
      <c r="AY4" s="720"/>
      <c r="AZ4" s="720"/>
      <c r="BA4" s="720"/>
      <c r="BB4" s="720"/>
      <c r="BC4" s="720"/>
      <c r="BD4" s="720"/>
      <c r="BE4" s="720"/>
      <c r="BF4" s="720"/>
      <c r="BG4" s="720" t="s">
        <v>220</v>
      </c>
      <c r="BH4" s="720"/>
      <c r="BI4" s="720"/>
      <c r="BJ4" s="720"/>
      <c r="BK4" s="720"/>
      <c r="BL4" s="720"/>
      <c r="BM4" s="720"/>
      <c r="BN4" s="720"/>
      <c r="BO4" s="720" t="s">
        <v>217</v>
      </c>
      <c r="BP4" s="720"/>
      <c r="BQ4" s="720"/>
      <c r="BR4" s="720"/>
      <c r="BS4" s="720" t="s">
        <v>221</v>
      </c>
      <c r="BT4" s="720"/>
      <c r="BU4" s="720"/>
      <c r="BV4" s="720"/>
      <c r="BW4" s="720"/>
      <c r="BX4" s="720"/>
      <c r="BY4" s="720"/>
      <c r="BZ4" s="720"/>
      <c r="CA4" s="720"/>
      <c r="CB4" s="720"/>
      <c r="CD4" s="673" t="s">
        <v>222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223</v>
      </c>
      <c r="C5" s="680"/>
      <c r="D5" s="680"/>
      <c r="E5" s="680"/>
      <c r="F5" s="680"/>
      <c r="G5" s="680"/>
      <c r="H5" s="680"/>
      <c r="I5" s="680"/>
      <c r="J5" s="680"/>
      <c r="K5" s="680"/>
      <c r="L5" s="680"/>
      <c r="M5" s="680"/>
      <c r="N5" s="680"/>
      <c r="O5" s="680"/>
      <c r="P5" s="680"/>
      <c r="Q5" s="681"/>
      <c r="R5" s="676">
        <v>4739378</v>
      </c>
      <c r="S5" s="677"/>
      <c r="T5" s="677"/>
      <c r="U5" s="677"/>
      <c r="V5" s="677"/>
      <c r="W5" s="677"/>
      <c r="X5" s="677"/>
      <c r="Y5" s="702"/>
      <c r="Z5" s="715">
        <v>29.9</v>
      </c>
      <c r="AA5" s="715"/>
      <c r="AB5" s="715"/>
      <c r="AC5" s="715"/>
      <c r="AD5" s="716">
        <v>4426478</v>
      </c>
      <c r="AE5" s="716"/>
      <c r="AF5" s="716"/>
      <c r="AG5" s="716"/>
      <c r="AH5" s="716"/>
      <c r="AI5" s="716"/>
      <c r="AJ5" s="716"/>
      <c r="AK5" s="716"/>
      <c r="AL5" s="703">
        <v>54.2</v>
      </c>
      <c r="AM5" s="685"/>
      <c r="AN5" s="685"/>
      <c r="AO5" s="704"/>
      <c r="AP5" s="679" t="s">
        <v>224</v>
      </c>
      <c r="AQ5" s="680"/>
      <c r="AR5" s="680"/>
      <c r="AS5" s="680"/>
      <c r="AT5" s="680"/>
      <c r="AU5" s="680"/>
      <c r="AV5" s="680"/>
      <c r="AW5" s="680"/>
      <c r="AX5" s="680"/>
      <c r="AY5" s="680"/>
      <c r="AZ5" s="680"/>
      <c r="BA5" s="680"/>
      <c r="BB5" s="680"/>
      <c r="BC5" s="680"/>
      <c r="BD5" s="680"/>
      <c r="BE5" s="680"/>
      <c r="BF5" s="681"/>
      <c r="BG5" s="621">
        <v>4426231</v>
      </c>
      <c r="BH5" s="622"/>
      <c r="BI5" s="622"/>
      <c r="BJ5" s="622"/>
      <c r="BK5" s="622"/>
      <c r="BL5" s="622"/>
      <c r="BM5" s="622"/>
      <c r="BN5" s="623"/>
      <c r="BO5" s="659">
        <v>93.4</v>
      </c>
      <c r="BP5" s="659"/>
      <c r="BQ5" s="659"/>
      <c r="BR5" s="659"/>
      <c r="BS5" s="660" t="s">
        <v>137</v>
      </c>
      <c r="BT5" s="660"/>
      <c r="BU5" s="660"/>
      <c r="BV5" s="660"/>
      <c r="BW5" s="660"/>
      <c r="BX5" s="660"/>
      <c r="BY5" s="660"/>
      <c r="BZ5" s="660"/>
      <c r="CA5" s="660"/>
      <c r="CB5" s="700"/>
      <c r="CD5" s="673" t="s">
        <v>219</v>
      </c>
      <c r="CE5" s="674"/>
      <c r="CF5" s="674"/>
      <c r="CG5" s="674"/>
      <c r="CH5" s="674"/>
      <c r="CI5" s="674"/>
      <c r="CJ5" s="674"/>
      <c r="CK5" s="674"/>
      <c r="CL5" s="674"/>
      <c r="CM5" s="674"/>
      <c r="CN5" s="674"/>
      <c r="CO5" s="674"/>
      <c r="CP5" s="674"/>
      <c r="CQ5" s="675"/>
      <c r="CR5" s="673" t="s">
        <v>225</v>
      </c>
      <c r="CS5" s="674"/>
      <c r="CT5" s="674"/>
      <c r="CU5" s="674"/>
      <c r="CV5" s="674"/>
      <c r="CW5" s="674"/>
      <c r="CX5" s="674"/>
      <c r="CY5" s="675"/>
      <c r="CZ5" s="673" t="s">
        <v>217</v>
      </c>
      <c r="DA5" s="674"/>
      <c r="DB5" s="674"/>
      <c r="DC5" s="675"/>
      <c r="DD5" s="673" t="s">
        <v>226</v>
      </c>
      <c r="DE5" s="674"/>
      <c r="DF5" s="674"/>
      <c r="DG5" s="674"/>
      <c r="DH5" s="674"/>
      <c r="DI5" s="674"/>
      <c r="DJ5" s="674"/>
      <c r="DK5" s="674"/>
      <c r="DL5" s="674"/>
      <c r="DM5" s="674"/>
      <c r="DN5" s="674"/>
      <c r="DO5" s="674"/>
      <c r="DP5" s="675"/>
      <c r="DQ5" s="673" t="s">
        <v>227</v>
      </c>
      <c r="DR5" s="674"/>
      <c r="DS5" s="674"/>
      <c r="DT5" s="674"/>
      <c r="DU5" s="674"/>
      <c r="DV5" s="674"/>
      <c r="DW5" s="674"/>
      <c r="DX5" s="674"/>
      <c r="DY5" s="674"/>
      <c r="DZ5" s="674"/>
      <c r="EA5" s="674"/>
      <c r="EB5" s="674"/>
      <c r="EC5" s="675"/>
    </row>
    <row r="6" spans="2:143" ht="11.25" customHeight="1" x14ac:dyDescent="0.15">
      <c r="B6" s="618" t="s">
        <v>228</v>
      </c>
      <c r="C6" s="619"/>
      <c r="D6" s="619"/>
      <c r="E6" s="619"/>
      <c r="F6" s="619"/>
      <c r="G6" s="619"/>
      <c r="H6" s="619"/>
      <c r="I6" s="619"/>
      <c r="J6" s="619"/>
      <c r="K6" s="619"/>
      <c r="L6" s="619"/>
      <c r="M6" s="619"/>
      <c r="N6" s="619"/>
      <c r="O6" s="619"/>
      <c r="P6" s="619"/>
      <c r="Q6" s="620"/>
      <c r="R6" s="621">
        <v>99784</v>
      </c>
      <c r="S6" s="622"/>
      <c r="T6" s="622"/>
      <c r="U6" s="622"/>
      <c r="V6" s="622"/>
      <c r="W6" s="622"/>
      <c r="X6" s="622"/>
      <c r="Y6" s="623"/>
      <c r="Z6" s="659">
        <v>0.6</v>
      </c>
      <c r="AA6" s="659"/>
      <c r="AB6" s="659"/>
      <c r="AC6" s="659"/>
      <c r="AD6" s="660">
        <v>99784</v>
      </c>
      <c r="AE6" s="660"/>
      <c r="AF6" s="660"/>
      <c r="AG6" s="660"/>
      <c r="AH6" s="660"/>
      <c r="AI6" s="660"/>
      <c r="AJ6" s="660"/>
      <c r="AK6" s="660"/>
      <c r="AL6" s="624">
        <v>1.2</v>
      </c>
      <c r="AM6" s="625"/>
      <c r="AN6" s="625"/>
      <c r="AO6" s="661"/>
      <c r="AP6" s="618" t="s">
        <v>229</v>
      </c>
      <c r="AQ6" s="619"/>
      <c r="AR6" s="619"/>
      <c r="AS6" s="619"/>
      <c r="AT6" s="619"/>
      <c r="AU6" s="619"/>
      <c r="AV6" s="619"/>
      <c r="AW6" s="619"/>
      <c r="AX6" s="619"/>
      <c r="AY6" s="619"/>
      <c r="AZ6" s="619"/>
      <c r="BA6" s="619"/>
      <c r="BB6" s="619"/>
      <c r="BC6" s="619"/>
      <c r="BD6" s="619"/>
      <c r="BE6" s="619"/>
      <c r="BF6" s="620"/>
      <c r="BG6" s="621">
        <v>4426231</v>
      </c>
      <c r="BH6" s="622"/>
      <c r="BI6" s="622"/>
      <c r="BJ6" s="622"/>
      <c r="BK6" s="622"/>
      <c r="BL6" s="622"/>
      <c r="BM6" s="622"/>
      <c r="BN6" s="623"/>
      <c r="BO6" s="659">
        <v>93.4</v>
      </c>
      <c r="BP6" s="659"/>
      <c r="BQ6" s="659"/>
      <c r="BR6" s="659"/>
      <c r="BS6" s="660" t="s">
        <v>128</v>
      </c>
      <c r="BT6" s="660"/>
      <c r="BU6" s="660"/>
      <c r="BV6" s="660"/>
      <c r="BW6" s="660"/>
      <c r="BX6" s="660"/>
      <c r="BY6" s="660"/>
      <c r="BZ6" s="660"/>
      <c r="CA6" s="660"/>
      <c r="CB6" s="700"/>
      <c r="CD6" s="679" t="s">
        <v>230</v>
      </c>
      <c r="CE6" s="680"/>
      <c r="CF6" s="680"/>
      <c r="CG6" s="680"/>
      <c r="CH6" s="680"/>
      <c r="CI6" s="680"/>
      <c r="CJ6" s="680"/>
      <c r="CK6" s="680"/>
      <c r="CL6" s="680"/>
      <c r="CM6" s="680"/>
      <c r="CN6" s="680"/>
      <c r="CO6" s="680"/>
      <c r="CP6" s="680"/>
      <c r="CQ6" s="681"/>
      <c r="CR6" s="621">
        <v>125048</v>
      </c>
      <c r="CS6" s="622"/>
      <c r="CT6" s="622"/>
      <c r="CU6" s="622"/>
      <c r="CV6" s="622"/>
      <c r="CW6" s="622"/>
      <c r="CX6" s="622"/>
      <c r="CY6" s="623"/>
      <c r="CZ6" s="703">
        <v>0.9</v>
      </c>
      <c r="DA6" s="685"/>
      <c r="DB6" s="685"/>
      <c r="DC6" s="705"/>
      <c r="DD6" s="627" t="s">
        <v>128</v>
      </c>
      <c r="DE6" s="622"/>
      <c r="DF6" s="622"/>
      <c r="DG6" s="622"/>
      <c r="DH6" s="622"/>
      <c r="DI6" s="622"/>
      <c r="DJ6" s="622"/>
      <c r="DK6" s="622"/>
      <c r="DL6" s="622"/>
      <c r="DM6" s="622"/>
      <c r="DN6" s="622"/>
      <c r="DO6" s="622"/>
      <c r="DP6" s="623"/>
      <c r="DQ6" s="627">
        <v>124874</v>
      </c>
      <c r="DR6" s="622"/>
      <c r="DS6" s="622"/>
      <c r="DT6" s="622"/>
      <c r="DU6" s="622"/>
      <c r="DV6" s="622"/>
      <c r="DW6" s="622"/>
      <c r="DX6" s="622"/>
      <c r="DY6" s="622"/>
      <c r="DZ6" s="622"/>
      <c r="EA6" s="622"/>
      <c r="EB6" s="622"/>
      <c r="EC6" s="658"/>
    </row>
    <row r="7" spans="2:143" ht="11.25" customHeight="1" x14ac:dyDescent="0.15">
      <c r="B7" s="618" t="s">
        <v>231</v>
      </c>
      <c r="C7" s="619"/>
      <c r="D7" s="619"/>
      <c r="E7" s="619"/>
      <c r="F7" s="619"/>
      <c r="G7" s="619"/>
      <c r="H7" s="619"/>
      <c r="I7" s="619"/>
      <c r="J7" s="619"/>
      <c r="K7" s="619"/>
      <c r="L7" s="619"/>
      <c r="M7" s="619"/>
      <c r="N7" s="619"/>
      <c r="O7" s="619"/>
      <c r="P7" s="619"/>
      <c r="Q7" s="620"/>
      <c r="R7" s="621">
        <v>1814</v>
      </c>
      <c r="S7" s="622"/>
      <c r="T7" s="622"/>
      <c r="U7" s="622"/>
      <c r="V7" s="622"/>
      <c r="W7" s="622"/>
      <c r="X7" s="622"/>
      <c r="Y7" s="623"/>
      <c r="Z7" s="659">
        <v>0</v>
      </c>
      <c r="AA7" s="659"/>
      <c r="AB7" s="659"/>
      <c r="AC7" s="659"/>
      <c r="AD7" s="660">
        <v>1814</v>
      </c>
      <c r="AE7" s="660"/>
      <c r="AF7" s="660"/>
      <c r="AG7" s="660"/>
      <c r="AH7" s="660"/>
      <c r="AI7" s="660"/>
      <c r="AJ7" s="660"/>
      <c r="AK7" s="660"/>
      <c r="AL7" s="624">
        <v>0</v>
      </c>
      <c r="AM7" s="625"/>
      <c r="AN7" s="625"/>
      <c r="AO7" s="661"/>
      <c r="AP7" s="618" t="s">
        <v>232</v>
      </c>
      <c r="AQ7" s="619"/>
      <c r="AR7" s="619"/>
      <c r="AS7" s="619"/>
      <c r="AT7" s="619"/>
      <c r="AU7" s="619"/>
      <c r="AV7" s="619"/>
      <c r="AW7" s="619"/>
      <c r="AX7" s="619"/>
      <c r="AY7" s="619"/>
      <c r="AZ7" s="619"/>
      <c r="BA7" s="619"/>
      <c r="BB7" s="619"/>
      <c r="BC7" s="619"/>
      <c r="BD7" s="619"/>
      <c r="BE7" s="619"/>
      <c r="BF7" s="620"/>
      <c r="BG7" s="621">
        <v>2441756</v>
      </c>
      <c r="BH7" s="622"/>
      <c r="BI7" s="622"/>
      <c r="BJ7" s="622"/>
      <c r="BK7" s="622"/>
      <c r="BL7" s="622"/>
      <c r="BM7" s="622"/>
      <c r="BN7" s="623"/>
      <c r="BO7" s="659">
        <v>51.5</v>
      </c>
      <c r="BP7" s="659"/>
      <c r="BQ7" s="659"/>
      <c r="BR7" s="659"/>
      <c r="BS7" s="660" t="s">
        <v>128</v>
      </c>
      <c r="BT7" s="660"/>
      <c r="BU7" s="660"/>
      <c r="BV7" s="660"/>
      <c r="BW7" s="660"/>
      <c r="BX7" s="660"/>
      <c r="BY7" s="660"/>
      <c r="BZ7" s="660"/>
      <c r="CA7" s="660"/>
      <c r="CB7" s="700"/>
      <c r="CD7" s="618" t="s">
        <v>233</v>
      </c>
      <c r="CE7" s="619"/>
      <c r="CF7" s="619"/>
      <c r="CG7" s="619"/>
      <c r="CH7" s="619"/>
      <c r="CI7" s="619"/>
      <c r="CJ7" s="619"/>
      <c r="CK7" s="619"/>
      <c r="CL7" s="619"/>
      <c r="CM7" s="619"/>
      <c r="CN7" s="619"/>
      <c r="CO7" s="619"/>
      <c r="CP7" s="619"/>
      <c r="CQ7" s="620"/>
      <c r="CR7" s="621">
        <v>1492198</v>
      </c>
      <c r="CS7" s="622"/>
      <c r="CT7" s="622"/>
      <c r="CU7" s="622"/>
      <c r="CV7" s="622"/>
      <c r="CW7" s="622"/>
      <c r="CX7" s="622"/>
      <c r="CY7" s="623"/>
      <c r="CZ7" s="659">
        <v>10.199999999999999</v>
      </c>
      <c r="DA7" s="659"/>
      <c r="DB7" s="659"/>
      <c r="DC7" s="659"/>
      <c r="DD7" s="627">
        <v>33545</v>
      </c>
      <c r="DE7" s="622"/>
      <c r="DF7" s="622"/>
      <c r="DG7" s="622"/>
      <c r="DH7" s="622"/>
      <c r="DI7" s="622"/>
      <c r="DJ7" s="622"/>
      <c r="DK7" s="622"/>
      <c r="DL7" s="622"/>
      <c r="DM7" s="622"/>
      <c r="DN7" s="622"/>
      <c r="DO7" s="622"/>
      <c r="DP7" s="623"/>
      <c r="DQ7" s="627">
        <v>1345958</v>
      </c>
      <c r="DR7" s="622"/>
      <c r="DS7" s="622"/>
      <c r="DT7" s="622"/>
      <c r="DU7" s="622"/>
      <c r="DV7" s="622"/>
      <c r="DW7" s="622"/>
      <c r="DX7" s="622"/>
      <c r="DY7" s="622"/>
      <c r="DZ7" s="622"/>
      <c r="EA7" s="622"/>
      <c r="EB7" s="622"/>
      <c r="EC7" s="658"/>
    </row>
    <row r="8" spans="2:143" ht="11.25" customHeight="1" x14ac:dyDescent="0.15">
      <c r="B8" s="618" t="s">
        <v>234</v>
      </c>
      <c r="C8" s="619"/>
      <c r="D8" s="619"/>
      <c r="E8" s="619"/>
      <c r="F8" s="619"/>
      <c r="G8" s="619"/>
      <c r="H8" s="619"/>
      <c r="I8" s="619"/>
      <c r="J8" s="619"/>
      <c r="K8" s="619"/>
      <c r="L8" s="619"/>
      <c r="M8" s="619"/>
      <c r="N8" s="619"/>
      <c r="O8" s="619"/>
      <c r="P8" s="619"/>
      <c r="Q8" s="620"/>
      <c r="R8" s="621">
        <v>19446</v>
      </c>
      <c r="S8" s="622"/>
      <c r="T8" s="622"/>
      <c r="U8" s="622"/>
      <c r="V8" s="622"/>
      <c r="W8" s="622"/>
      <c r="X8" s="622"/>
      <c r="Y8" s="623"/>
      <c r="Z8" s="659">
        <v>0.1</v>
      </c>
      <c r="AA8" s="659"/>
      <c r="AB8" s="659"/>
      <c r="AC8" s="659"/>
      <c r="AD8" s="660">
        <v>19446</v>
      </c>
      <c r="AE8" s="660"/>
      <c r="AF8" s="660"/>
      <c r="AG8" s="660"/>
      <c r="AH8" s="660"/>
      <c r="AI8" s="660"/>
      <c r="AJ8" s="660"/>
      <c r="AK8" s="660"/>
      <c r="AL8" s="624">
        <v>0.2</v>
      </c>
      <c r="AM8" s="625"/>
      <c r="AN8" s="625"/>
      <c r="AO8" s="661"/>
      <c r="AP8" s="618" t="s">
        <v>235</v>
      </c>
      <c r="AQ8" s="619"/>
      <c r="AR8" s="619"/>
      <c r="AS8" s="619"/>
      <c r="AT8" s="619"/>
      <c r="AU8" s="619"/>
      <c r="AV8" s="619"/>
      <c r="AW8" s="619"/>
      <c r="AX8" s="619"/>
      <c r="AY8" s="619"/>
      <c r="AZ8" s="619"/>
      <c r="BA8" s="619"/>
      <c r="BB8" s="619"/>
      <c r="BC8" s="619"/>
      <c r="BD8" s="619"/>
      <c r="BE8" s="619"/>
      <c r="BF8" s="620"/>
      <c r="BG8" s="621">
        <v>72133</v>
      </c>
      <c r="BH8" s="622"/>
      <c r="BI8" s="622"/>
      <c r="BJ8" s="622"/>
      <c r="BK8" s="622"/>
      <c r="BL8" s="622"/>
      <c r="BM8" s="622"/>
      <c r="BN8" s="623"/>
      <c r="BO8" s="659">
        <v>1.5</v>
      </c>
      <c r="BP8" s="659"/>
      <c r="BQ8" s="659"/>
      <c r="BR8" s="659"/>
      <c r="BS8" s="660" t="s">
        <v>128</v>
      </c>
      <c r="BT8" s="660"/>
      <c r="BU8" s="660"/>
      <c r="BV8" s="660"/>
      <c r="BW8" s="660"/>
      <c r="BX8" s="660"/>
      <c r="BY8" s="660"/>
      <c r="BZ8" s="660"/>
      <c r="CA8" s="660"/>
      <c r="CB8" s="700"/>
      <c r="CD8" s="618" t="s">
        <v>236</v>
      </c>
      <c r="CE8" s="619"/>
      <c r="CF8" s="619"/>
      <c r="CG8" s="619"/>
      <c r="CH8" s="619"/>
      <c r="CI8" s="619"/>
      <c r="CJ8" s="619"/>
      <c r="CK8" s="619"/>
      <c r="CL8" s="619"/>
      <c r="CM8" s="619"/>
      <c r="CN8" s="619"/>
      <c r="CO8" s="619"/>
      <c r="CP8" s="619"/>
      <c r="CQ8" s="620"/>
      <c r="CR8" s="621">
        <v>5525427</v>
      </c>
      <c r="CS8" s="622"/>
      <c r="CT8" s="622"/>
      <c r="CU8" s="622"/>
      <c r="CV8" s="622"/>
      <c r="CW8" s="622"/>
      <c r="CX8" s="622"/>
      <c r="CY8" s="623"/>
      <c r="CZ8" s="659">
        <v>37.6</v>
      </c>
      <c r="DA8" s="659"/>
      <c r="DB8" s="659"/>
      <c r="DC8" s="659"/>
      <c r="DD8" s="627">
        <v>8909</v>
      </c>
      <c r="DE8" s="622"/>
      <c r="DF8" s="622"/>
      <c r="DG8" s="622"/>
      <c r="DH8" s="622"/>
      <c r="DI8" s="622"/>
      <c r="DJ8" s="622"/>
      <c r="DK8" s="622"/>
      <c r="DL8" s="622"/>
      <c r="DM8" s="622"/>
      <c r="DN8" s="622"/>
      <c r="DO8" s="622"/>
      <c r="DP8" s="623"/>
      <c r="DQ8" s="627">
        <v>2511133</v>
      </c>
      <c r="DR8" s="622"/>
      <c r="DS8" s="622"/>
      <c r="DT8" s="622"/>
      <c r="DU8" s="622"/>
      <c r="DV8" s="622"/>
      <c r="DW8" s="622"/>
      <c r="DX8" s="622"/>
      <c r="DY8" s="622"/>
      <c r="DZ8" s="622"/>
      <c r="EA8" s="622"/>
      <c r="EB8" s="622"/>
      <c r="EC8" s="658"/>
    </row>
    <row r="9" spans="2:143" ht="11.25" customHeight="1" x14ac:dyDescent="0.15">
      <c r="B9" s="618" t="s">
        <v>237</v>
      </c>
      <c r="C9" s="619"/>
      <c r="D9" s="619"/>
      <c r="E9" s="619"/>
      <c r="F9" s="619"/>
      <c r="G9" s="619"/>
      <c r="H9" s="619"/>
      <c r="I9" s="619"/>
      <c r="J9" s="619"/>
      <c r="K9" s="619"/>
      <c r="L9" s="619"/>
      <c r="M9" s="619"/>
      <c r="N9" s="619"/>
      <c r="O9" s="619"/>
      <c r="P9" s="619"/>
      <c r="Q9" s="620"/>
      <c r="R9" s="621">
        <v>18777</v>
      </c>
      <c r="S9" s="622"/>
      <c r="T9" s="622"/>
      <c r="U9" s="622"/>
      <c r="V9" s="622"/>
      <c r="W9" s="622"/>
      <c r="X9" s="622"/>
      <c r="Y9" s="623"/>
      <c r="Z9" s="659">
        <v>0.1</v>
      </c>
      <c r="AA9" s="659"/>
      <c r="AB9" s="659"/>
      <c r="AC9" s="659"/>
      <c r="AD9" s="660">
        <v>18777</v>
      </c>
      <c r="AE9" s="660"/>
      <c r="AF9" s="660"/>
      <c r="AG9" s="660"/>
      <c r="AH9" s="660"/>
      <c r="AI9" s="660"/>
      <c r="AJ9" s="660"/>
      <c r="AK9" s="660"/>
      <c r="AL9" s="624">
        <v>0.2</v>
      </c>
      <c r="AM9" s="625"/>
      <c r="AN9" s="625"/>
      <c r="AO9" s="661"/>
      <c r="AP9" s="618" t="s">
        <v>238</v>
      </c>
      <c r="AQ9" s="619"/>
      <c r="AR9" s="619"/>
      <c r="AS9" s="619"/>
      <c r="AT9" s="619"/>
      <c r="AU9" s="619"/>
      <c r="AV9" s="619"/>
      <c r="AW9" s="619"/>
      <c r="AX9" s="619"/>
      <c r="AY9" s="619"/>
      <c r="AZ9" s="619"/>
      <c r="BA9" s="619"/>
      <c r="BB9" s="619"/>
      <c r="BC9" s="619"/>
      <c r="BD9" s="619"/>
      <c r="BE9" s="619"/>
      <c r="BF9" s="620"/>
      <c r="BG9" s="621">
        <v>2241254</v>
      </c>
      <c r="BH9" s="622"/>
      <c r="BI9" s="622"/>
      <c r="BJ9" s="622"/>
      <c r="BK9" s="622"/>
      <c r="BL9" s="622"/>
      <c r="BM9" s="622"/>
      <c r="BN9" s="623"/>
      <c r="BO9" s="659">
        <v>47.3</v>
      </c>
      <c r="BP9" s="659"/>
      <c r="BQ9" s="659"/>
      <c r="BR9" s="659"/>
      <c r="BS9" s="660" t="s">
        <v>128</v>
      </c>
      <c r="BT9" s="660"/>
      <c r="BU9" s="660"/>
      <c r="BV9" s="660"/>
      <c r="BW9" s="660"/>
      <c r="BX9" s="660"/>
      <c r="BY9" s="660"/>
      <c r="BZ9" s="660"/>
      <c r="CA9" s="660"/>
      <c r="CB9" s="700"/>
      <c r="CD9" s="618" t="s">
        <v>239</v>
      </c>
      <c r="CE9" s="619"/>
      <c r="CF9" s="619"/>
      <c r="CG9" s="619"/>
      <c r="CH9" s="619"/>
      <c r="CI9" s="619"/>
      <c r="CJ9" s="619"/>
      <c r="CK9" s="619"/>
      <c r="CL9" s="619"/>
      <c r="CM9" s="619"/>
      <c r="CN9" s="619"/>
      <c r="CO9" s="619"/>
      <c r="CP9" s="619"/>
      <c r="CQ9" s="620"/>
      <c r="CR9" s="621">
        <v>1407638</v>
      </c>
      <c r="CS9" s="622"/>
      <c r="CT9" s="622"/>
      <c r="CU9" s="622"/>
      <c r="CV9" s="622"/>
      <c r="CW9" s="622"/>
      <c r="CX9" s="622"/>
      <c r="CY9" s="623"/>
      <c r="CZ9" s="659">
        <v>9.6</v>
      </c>
      <c r="DA9" s="659"/>
      <c r="DB9" s="659"/>
      <c r="DC9" s="659"/>
      <c r="DD9" s="627">
        <v>1163</v>
      </c>
      <c r="DE9" s="622"/>
      <c r="DF9" s="622"/>
      <c r="DG9" s="622"/>
      <c r="DH9" s="622"/>
      <c r="DI9" s="622"/>
      <c r="DJ9" s="622"/>
      <c r="DK9" s="622"/>
      <c r="DL9" s="622"/>
      <c r="DM9" s="622"/>
      <c r="DN9" s="622"/>
      <c r="DO9" s="622"/>
      <c r="DP9" s="623"/>
      <c r="DQ9" s="627">
        <v>1050782</v>
      </c>
      <c r="DR9" s="622"/>
      <c r="DS9" s="622"/>
      <c r="DT9" s="622"/>
      <c r="DU9" s="622"/>
      <c r="DV9" s="622"/>
      <c r="DW9" s="622"/>
      <c r="DX9" s="622"/>
      <c r="DY9" s="622"/>
      <c r="DZ9" s="622"/>
      <c r="EA9" s="622"/>
      <c r="EB9" s="622"/>
      <c r="EC9" s="658"/>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59" t="s">
        <v>128</v>
      </c>
      <c r="AA10" s="659"/>
      <c r="AB10" s="659"/>
      <c r="AC10" s="659"/>
      <c r="AD10" s="660" t="s">
        <v>128</v>
      </c>
      <c r="AE10" s="660"/>
      <c r="AF10" s="660"/>
      <c r="AG10" s="660"/>
      <c r="AH10" s="660"/>
      <c r="AI10" s="660"/>
      <c r="AJ10" s="660"/>
      <c r="AK10" s="660"/>
      <c r="AL10" s="624" t="s">
        <v>128</v>
      </c>
      <c r="AM10" s="625"/>
      <c r="AN10" s="625"/>
      <c r="AO10" s="661"/>
      <c r="AP10" s="618" t="s">
        <v>241</v>
      </c>
      <c r="AQ10" s="619"/>
      <c r="AR10" s="619"/>
      <c r="AS10" s="619"/>
      <c r="AT10" s="619"/>
      <c r="AU10" s="619"/>
      <c r="AV10" s="619"/>
      <c r="AW10" s="619"/>
      <c r="AX10" s="619"/>
      <c r="AY10" s="619"/>
      <c r="AZ10" s="619"/>
      <c r="BA10" s="619"/>
      <c r="BB10" s="619"/>
      <c r="BC10" s="619"/>
      <c r="BD10" s="619"/>
      <c r="BE10" s="619"/>
      <c r="BF10" s="620"/>
      <c r="BG10" s="621">
        <v>65778</v>
      </c>
      <c r="BH10" s="622"/>
      <c r="BI10" s="622"/>
      <c r="BJ10" s="622"/>
      <c r="BK10" s="622"/>
      <c r="BL10" s="622"/>
      <c r="BM10" s="622"/>
      <c r="BN10" s="623"/>
      <c r="BO10" s="659">
        <v>1.4</v>
      </c>
      <c r="BP10" s="659"/>
      <c r="BQ10" s="659"/>
      <c r="BR10" s="659"/>
      <c r="BS10" s="660" t="s">
        <v>128</v>
      </c>
      <c r="BT10" s="660"/>
      <c r="BU10" s="660"/>
      <c r="BV10" s="660"/>
      <c r="BW10" s="660"/>
      <c r="BX10" s="660"/>
      <c r="BY10" s="660"/>
      <c r="BZ10" s="660"/>
      <c r="CA10" s="660"/>
      <c r="CB10" s="700"/>
      <c r="CD10" s="618" t="s">
        <v>242</v>
      </c>
      <c r="CE10" s="619"/>
      <c r="CF10" s="619"/>
      <c r="CG10" s="619"/>
      <c r="CH10" s="619"/>
      <c r="CI10" s="619"/>
      <c r="CJ10" s="619"/>
      <c r="CK10" s="619"/>
      <c r="CL10" s="619"/>
      <c r="CM10" s="619"/>
      <c r="CN10" s="619"/>
      <c r="CO10" s="619"/>
      <c r="CP10" s="619"/>
      <c r="CQ10" s="620"/>
      <c r="CR10" s="621">
        <v>35478</v>
      </c>
      <c r="CS10" s="622"/>
      <c r="CT10" s="622"/>
      <c r="CU10" s="622"/>
      <c r="CV10" s="622"/>
      <c r="CW10" s="622"/>
      <c r="CX10" s="622"/>
      <c r="CY10" s="623"/>
      <c r="CZ10" s="659">
        <v>0.2</v>
      </c>
      <c r="DA10" s="659"/>
      <c r="DB10" s="659"/>
      <c r="DC10" s="659"/>
      <c r="DD10" s="627">
        <v>2377</v>
      </c>
      <c r="DE10" s="622"/>
      <c r="DF10" s="622"/>
      <c r="DG10" s="622"/>
      <c r="DH10" s="622"/>
      <c r="DI10" s="622"/>
      <c r="DJ10" s="622"/>
      <c r="DK10" s="622"/>
      <c r="DL10" s="622"/>
      <c r="DM10" s="622"/>
      <c r="DN10" s="622"/>
      <c r="DO10" s="622"/>
      <c r="DP10" s="623"/>
      <c r="DQ10" s="627">
        <v>34271</v>
      </c>
      <c r="DR10" s="622"/>
      <c r="DS10" s="622"/>
      <c r="DT10" s="622"/>
      <c r="DU10" s="622"/>
      <c r="DV10" s="622"/>
      <c r="DW10" s="622"/>
      <c r="DX10" s="622"/>
      <c r="DY10" s="622"/>
      <c r="DZ10" s="622"/>
      <c r="EA10" s="622"/>
      <c r="EB10" s="622"/>
      <c r="EC10" s="658"/>
    </row>
    <row r="11" spans="2:143" ht="11.25" customHeight="1" x14ac:dyDescent="0.15">
      <c r="B11" s="618" t="s">
        <v>243</v>
      </c>
      <c r="C11" s="619"/>
      <c r="D11" s="619"/>
      <c r="E11" s="619"/>
      <c r="F11" s="619"/>
      <c r="G11" s="619"/>
      <c r="H11" s="619"/>
      <c r="I11" s="619"/>
      <c r="J11" s="619"/>
      <c r="K11" s="619"/>
      <c r="L11" s="619"/>
      <c r="M11" s="619"/>
      <c r="N11" s="619"/>
      <c r="O11" s="619"/>
      <c r="P11" s="619"/>
      <c r="Q11" s="620"/>
      <c r="R11" s="621">
        <v>918369</v>
      </c>
      <c r="S11" s="622"/>
      <c r="T11" s="622"/>
      <c r="U11" s="622"/>
      <c r="V11" s="622"/>
      <c r="W11" s="622"/>
      <c r="X11" s="622"/>
      <c r="Y11" s="623"/>
      <c r="Z11" s="624">
        <v>5.8</v>
      </c>
      <c r="AA11" s="625"/>
      <c r="AB11" s="625"/>
      <c r="AC11" s="626"/>
      <c r="AD11" s="627">
        <v>918369</v>
      </c>
      <c r="AE11" s="622"/>
      <c r="AF11" s="622"/>
      <c r="AG11" s="622"/>
      <c r="AH11" s="622"/>
      <c r="AI11" s="622"/>
      <c r="AJ11" s="622"/>
      <c r="AK11" s="623"/>
      <c r="AL11" s="624">
        <v>11.3</v>
      </c>
      <c r="AM11" s="625"/>
      <c r="AN11" s="625"/>
      <c r="AO11" s="661"/>
      <c r="AP11" s="618" t="s">
        <v>244</v>
      </c>
      <c r="AQ11" s="619"/>
      <c r="AR11" s="619"/>
      <c r="AS11" s="619"/>
      <c r="AT11" s="619"/>
      <c r="AU11" s="619"/>
      <c r="AV11" s="619"/>
      <c r="AW11" s="619"/>
      <c r="AX11" s="619"/>
      <c r="AY11" s="619"/>
      <c r="AZ11" s="619"/>
      <c r="BA11" s="619"/>
      <c r="BB11" s="619"/>
      <c r="BC11" s="619"/>
      <c r="BD11" s="619"/>
      <c r="BE11" s="619"/>
      <c r="BF11" s="620"/>
      <c r="BG11" s="621">
        <v>62591</v>
      </c>
      <c r="BH11" s="622"/>
      <c r="BI11" s="622"/>
      <c r="BJ11" s="622"/>
      <c r="BK11" s="622"/>
      <c r="BL11" s="622"/>
      <c r="BM11" s="622"/>
      <c r="BN11" s="623"/>
      <c r="BO11" s="659">
        <v>1.3</v>
      </c>
      <c r="BP11" s="659"/>
      <c r="BQ11" s="659"/>
      <c r="BR11" s="659"/>
      <c r="BS11" s="660" t="s">
        <v>128</v>
      </c>
      <c r="BT11" s="660"/>
      <c r="BU11" s="660"/>
      <c r="BV11" s="660"/>
      <c r="BW11" s="660"/>
      <c r="BX11" s="660"/>
      <c r="BY11" s="660"/>
      <c r="BZ11" s="660"/>
      <c r="CA11" s="660"/>
      <c r="CB11" s="700"/>
      <c r="CD11" s="618" t="s">
        <v>245</v>
      </c>
      <c r="CE11" s="619"/>
      <c r="CF11" s="619"/>
      <c r="CG11" s="619"/>
      <c r="CH11" s="619"/>
      <c r="CI11" s="619"/>
      <c r="CJ11" s="619"/>
      <c r="CK11" s="619"/>
      <c r="CL11" s="619"/>
      <c r="CM11" s="619"/>
      <c r="CN11" s="619"/>
      <c r="CO11" s="619"/>
      <c r="CP11" s="619"/>
      <c r="CQ11" s="620"/>
      <c r="CR11" s="621">
        <v>187897</v>
      </c>
      <c r="CS11" s="622"/>
      <c r="CT11" s="622"/>
      <c r="CU11" s="622"/>
      <c r="CV11" s="622"/>
      <c r="CW11" s="622"/>
      <c r="CX11" s="622"/>
      <c r="CY11" s="623"/>
      <c r="CZ11" s="659">
        <v>1.3</v>
      </c>
      <c r="DA11" s="659"/>
      <c r="DB11" s="659"/>
      <c r="DC11" s="659"/>
      <c r="DD11" s="627">
        <v>31416</v>
      </c>
      <c r="DE11" s="622"/>
      <c r="DF11" s="622"/>
      <c r="DG11" s="622"/>
      <c r="DH11" s="622"/>
      <c r="DI11" s="622"/>
      <c r="DJ11" s="622"/>
      <c r="DK11" s="622"/>
      <c r="DL11" s="622"/>
      <c r="DM11" s="622"/>
      <c r="DN11" s="622"/>
      <c r="DO11" s="622"/>
      <c r="DP11" s="623"/>
      <c r="DQ11" s="627">
        <v>144891</v>
      </c>
      <c r="DR11" s="622"/>
      <c r="DS11" s="622"/>
      <c r="DT11" s="622"/>
      <c r="DU11" s="622"/>
      <c r="DV11" s="622"/>
      <c r="DW11" s="622"/>
      <c r="DX11" s="622"/>
      <c r="DY11" s="622"/>
      <c r="DZ11" s="622"/>
      <c r="EA11" s="622"/>
      <c r="EB11" s="622"/>
      <c r="EC11" s="658"/>
    </row>
    <row r="12" spans="2:143" ht="11.25" customHeight="1" x14ac:dyDescent="0.15">
      <c r="B12" s="618" t="s">
        <v>246</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59" t="s">
        <v>128</v>
      </c>
      <c r="AA12" s="659"/>
      <c r="AB12" s="659"/>
      <c r="AC12" s="659"/>
      <c r="AD12" s="660" t="s">
        <v>128</v>
      </c>
      <c r="AE12" s="660"/>
      <c r="AF12" s="660"/>
      <c r="AG12" s="660"/>
      <c r="AH12" s="660"/>
      <c r="AI12" s="660"/>
      <c r="AJ12" s="660"/>
      <c r="AK12" s="660"/>
      <c r="AL12" s="624" t="s">
        <v>128</v>
      </c>
      <c r="AM12" s="625"/>
      <c r="AN12" s="625"/>
      <c r="AO12" s="661"/>
      <c r="AP12" s="618" t="s">
        <v>247</v>
      </c>
      <c r="AQ12" s="619"/>
      <c r="AR12" s="619"/>
      <c r="AS12" s="619"/>
      <c r="AT12" s="619"/>
      <c r="AU12" s="619"/>
      <c r="AV12" s="619"/>
      <c r="AW12" s="619"/>
      <c r="AX12" s="619"/>
      <c r="AY12" s="619"/>
      <c r="AZ12" s="619"/>
      <c r="BA12" s="619"/>
      <c r="BB12" s="619"/>
      <c r="BC12" s="619"/>
      <c r="BD12" s="619"/>
      <c r="BE12" s="619"/>
      <c r="BF12" s="620"/>
      <c r="BG12" s="621">
        <v>1595584</v>
      </c>
      <c r="BH12" s="622"/>
      <c r="BI12" s="622"/>
      <c r="BJ12" s="622"/>
      <c r="BK12" s="622"/>
      <c r="BL12" s="622"/>
      <c r="BM12" s="622"/>
      <c r="BN12" s="623"/>
      <c r="BO12" s="659">
        <v>33.700000000000003</v>
      </c>
      <c r="BP12" s="659"/>
      <c r="BQ12" s="659"/>
      <c r="BR12" s="659"/>
      <c r="BS12" s="660" t="s">
        <v>128</v>
      </c>
      <c r="BT12" s="660"/>
      <c r="BU12" s="660"/>
      <c r="BV12" s="660"/>
      <c r="BW12" s="660"/>
      <c r="BX12" s="660"/>
      <c r="BY12" s="660"/>
      <c r="BZ12" s="660"/>
      <c r="CA12" s="660"/>
      <c r="CB12" s="700"/>
      <c r="CD12" s="618" t="s">
        <v>248</v>
      </c>
      <c r="CE12" s="619"/>
      <c r="CF12" s="619"/>
      <c r="CG12" s="619"/>
      <c r="CH12" s="619"/>
      <c r="CI12" s="619"/>
      <c r="CJ12" s="619"/>
      <c r="CK12" s="619"/>
      <c r="CL12" s="619"/>
      <c r="CM12" s="619"/>
      <c r="CN12" s="619"/>
      <c r="CO12" s="619"/>
      <c r="CP12" s="619"/>
      <c r="CQ12" s="620"/>
      <c r="CR12" s="621">
        <v>271525</v>
      </c>
      <c r="CS12" s="622"/>
      <c r="CT12" s="622"/>
      <c r="CU12" s="622"/>
      <c r="CV12" s="622"/>
      <c r="CW12" s="622"/>
      <c r="CX12" s="622"/>
      <c r="CY12" s="623"/>
      <c r="CZ12" s="659">
        <v>1.8</v>
      </c>
      <c r="DA12" s="659"/>
      <c r="DB12" s="659"/>
      <c r="DC12" s="659"/>
      <c r="DD12" s="627">
        <v>1495</v>
      </c>
      <c r="DE12" s="622"/>
      <c r="DF12" s="622"/>
      <c r="DG12" s="622"/>
      <c r="DH12" s="622"/>
      <c r="DI12" s="622"/>
      <c r="DJ12" s="622"/>
      <c r="DK12" s="622"/>
      <c r="DL12" s="622"/>
      <c r="DM12" s="622"/>
      <c r="DN12" s="622"/>
      <c r="DO12" s="622"/>
      <c r="DP12" s="623"/>
      <c r="DQ12" s="627">
        <v>204753</v>
      </c>
      <c r="DR12" s="622"/>
      <c r="DS12" s="622"/>
      <c r="DT12" s="622"/>
      <c r="DU12" s="622"/>
      <c r="DV12" s="622"/>
      <c r="DW12" s="622"/>
      <c r="DX12" s="622"/>
      <c r="DY12" s="622"/>
      <c r="DZ12" s="622"/>
      <c r="EA12" s="622"/>
      <c r="EB12" s="622"/>
      <c r="EC12" s="658"/>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128</v>
      </c>
      <c r="AA13" s="659"/>
      <c r="AB13" s="659"/>
      <c r="AC13" s="659"/>
      <c r="AD13" s="660" t="s">
        <v>128</v>
      </c>
      <c r="AE13" s="660"/>
      <c r="AF13" s="660"/>
      <c r="AG13" s="660"/>
      <c r="AH13" s="660"/>
      <c r="AI13" s="660"/>
      <c r="AJ13" s="660"/>
      <c r="AK13" s="660"/>
      <c r="AL13" s="624" t="s">
        <v>250</v>
      </c>
      <c r="AM13" s="625"/>
      <c r="AN13" s="625"/>
      <c r="AO13" s="661"/>
      <c r="AP13" s="618" t="s">
        <v>251</v>
      </c>
      <c r="AQ13" s="619"/>
      <c r="AR13" s="619"/>
      <c r="AS13" s="619"/>
      <c r="AT13" s="619"/>
      <c r="AU13" s="619"/>
      <c r="AV13" s="619"/>
      <c r="AW13" s="619"/>
      <c r="AX13" s="619"/>
      <c r="AY13" s="619"/>
      <c r="AZ13" s="619"/>
      <c r="BA13" s="619"/>
      <c r="BB13" s="619"/>
      <c r="BC13" s="619"/>
      <c r="BD13" s="619"/>
      <c r="BE13" s="619"/>
      <c r="BF13" s="620"/>
      <c r="BG13" s="621">
        <v>1591460</v>
      </c>
      <c r="BH13" s="622"/>
      <c r="BI13" s="622"/>
      <c r="BJ13" s="622"/>
      <c r="BK13" s="622"/>
      <c r="BL13" s="622"/>
      <c r="BM13" s="622"/>
      <c r="BN13" s="623"/>
      <c r="BO13" s="659">
        <v>33.6</v>
      </c>
      <c r="BP13" s="659"/>
      <c r="BQ13" s="659"/>
      <c r="BR13" s="659"/>
      <c r="BS13" s="660" t="s">
        <v>128</v>
      </c>
      <c r="BT13" s="660"/>
      <c r="BU13" s="660"/>
      <c r="BV13" s="660"/>
      <c r="BW13" s="660"/>
      <c r="BX13" s="660"/>
      <c r="BY13" s="660"/>
      <c r="BZ13" s="660"/>
      <c r="CA13" s="660"/>
      <c r="CB13" s="700"/>
      <c r="CD13" s="618" t="s">
        <v>252</v>
      </c>
      <c r="CE13" s="619"/>
      <c r="CF13" s="619"/>
      <c r="CG13" s="619"/>
      <c r="CH13" s="619"/>
      <c r="CI13" s="619"/>
      <c r="CJ13" s="619"/>
      <c r="CK13" s="619"/>
      <c r="CL13" s="619"/>
      <c r="CM13" s="619"/>
      <c r="CN13" s="619"/>
      <c r="CO13" s="619"/>
      <c r="CP13" s="619"/>
      <c r="CQ13" s="620"/>
      <c r="CR13" s="621">
        <v>2171112</v>
      </c>
      <c r="CS13" s="622"/>
      <c r="CT13" s="622"/>
      <c r="CU13" s="622"/>
      <c r="CV13" s="622"/>
      <c r="CW13" s="622"/>
      <c r="CX13" s="622"/>
      <c r="CY13" s="623"/>
      <c r="CZ13" s="659">
        <v>14.8</v>
      </c>
      <c r="DA13" s="659"/>
      <c r="DB13" s="659"/>
      <c r="DC13" s="659"/>
      <c r="DD13" s="627">
        <v>1689651</v>
      </c>
      <c r="DE13" s="622"/>
      <c r="DF13" s="622"/>
      <c r="DG13" s="622"/>
      <c r="DH13" s="622"/>
      <c r="DI13" s="622"/>
      <c r="DJ13" s="622"/>
      <c r="DK13" s="622"/>
      <c r="DL13" s="622"/>
      <c r="DM13" s="622"/>
      <c r="DN13" s="622"/>
      <c r="DO13" s="622"/>
      <c r="DP13" s="623"/>
      <c r="DQ13" s="627">
        <v>581845</v>
      </c>
      <c r="DR13" s="622"/>
      <c r="DS13" s="622"/>
      <c r="DT13" s="622"/>
      <c r="DU13" s="622"/>
      <c r="DV13" s="622"/>
      <c r="DW13" s="622"/>
      <c r="DX13" s="622"/>
      <c r="DY13" s="622"/>
      <c r="DZ13" s="622"/>
      <c r="EA13" s="622"/>
      <c r="EB13" s="622"/>
      <c r="EC13" s="658"/>
    </row>
    <row r="14" spans="2:143" ht="11.25" customHeight="1" x14ac:dyDescent="0.15">
      <c r="B14" s="618" t="s">
        <v>253</v>
      </c>
      <c r="C14" s="619"/>
      <c r="D14" s="619"/>
      <c r="E14" s="619"/>
      <c r="F14" s="619"/>
      <c r="G14" s="619"/>
      <c r="H14" s="619"/>
      <c r="I14" s="619"/>
      <c r="J14" s="619"/>
      <c r="K14" s="619"/>
      <c r="L14" s="619"/>
      <c r="M14" s="619"/>
      <c r="N14" s="619"/>
      <c r="O14" s="619"/>
      <c r="P14" s="619"/>
      <c r="Q14" s="620"/>
      <c r="R14" s="621">
        <v>207</v>
      </c>
      <c r="S14" s="622"/>
      <c r="T14" s="622"/>
      <c r="U14" s="622"/>
      <c r="V14" s="622"/>
      <c r="W14" s="622"/>
      <c r="X14" s="622"/>
      <c r="Y14" s="623"/>
      <c r="Z14" s="659">
        <v>0</v>
      </c>
      <c r="AA14" s="659"/>
      <c r="AB14" s="659"/>
      <c r="AC14" s="659"/>
      <c r="AD14" s="660">
        <v>207</v>
      </c>
      <c r="AE14" s="660"/>
      <c r="AF14" s="660"/>
      <c r="AG14" s="660"/>
      <c r="AH14" s="660"/>
      <c r="AI14" s="660"/>
      <c r="AJ14" s="660"/>
      <c r="AK14" s="660"/>
      <c r="AL14" s="624">
        <v>0</v>
      </c>
      <c r="AM14" s="625"/>
      <c r="AN14" s="625"/>
      <c r="AO14" s="661"/>
      <c r="AP14" s="618" t="s">
        <v>254</v>
      </c>
      <c r="AQ14" s="619"/>
      <c r="AR14" s="619"/>
      <c r="AS14" s="619"/>
      <c r="AT14" s="619"/>
      <c r="AU14" s="619"/>
      <c r="AV14" s="619"/>
      <c r="AW14" s="619"/>
      <c r="AX14" s="619"/>
      <c r="AY14" s="619"/>
      <c r="AZ14" s="619"/>
      <c r="BA14" s="619"/>
      <c r="BB14" s="619"/>
      <c r="BC14" s="619"/>
      <c r="BD14" s="619"/>
      <c r="BE14" s="619"/>
      <c r="BF14" s="620"/>
      <c r="BG14" s="621">
        <v>128821</v>
      </c>
      <c r="BH14" s="622"/>
      <c r="BI14" s="622"/>
      <c r="BJ14" s="622"/>
      <c r="BK14" s="622"/>
      <c r="BL14" s="622"/>
      <c r="BM14" s="622"/>
      <c r="BN14" s="623"/>
      <c r="BO14" s="659">
        <v>2.7</v>
      </c>
      <c r="BP14" s="659"/>
      <c r="BQ14" s="659"/>
      <c r="BR14" s="659"/>
      <c r="BS14" s="660" t="s">
        <v>128</v>
      </c>
      <c r="BT14" s="660"/>
      <c r="BU14" s="660"/>
      <c r="BV14" s="660"/>
      <c r="BW14" s="660"/>
      <c r="BX14" s="660"/>
      <c r="BY14" s="660"/>
      <c r="BZ14" s="660"/>
      <c r="CA14" s="660"/>
      <c r="CB14" s="700"/>
      <c r="CD14" s="618" t="s">
        <v>255</v>
      </c>
      <c r="CE14" s="619"/>
      <c r="CF14" s="619"/>
      <c r="CG14" s="619"/>
      <c r="CH14" s="619"/>
      <c r="CI14" s="619"/>
      <c r="CJ14" s="619"/>
      <c r="CK14" s="619"/>
      <c r="CL14" s="619"/>
      <c r="CM14" s="619"/>
      <c r="CN14" s="619"/>
      <c r="CO14" s="619"/>
      <c r="CP14" s="619"/>
      <c r="CQ14" s="620"/>
      <c r="CR14" s="621">
        <v>411385</v>
      </c>
      <c r="CS14" s="622"/>
      <c r="CT14" s="622"/>
      <c r="CU14" s="622"/>
      <c r="CV14" s="622"/>
      <c r="CW14" s="622"/>
      <c r="CX14" s="622"/>
      <c r="CY14" s="623"/>
      <c r="CZ14" s="659">
        <v>2.8</v>
      </c>
      <c r="DA14" s="659"/>
      <c r="DB14" s="659"/>
      <c r="DC14" s="659"/>
      <c r="DD14" s="627">
        <v>29409</v>
      </c>
      <c r="DE14" s="622"/>
      <c r="DF14" s="622"/>
      <c r="DG14" s="622"/>
      <c r="DH14" s="622"/>
      <c r="DI14" s="622"/>
      <c r="DJ14" s="622"/>
      <c r="DK14" s="622"/>
      <c r="DL14" s="622"/>
      <c r="DM14" s="622"/>
      <c r="DN14" s="622"/>
      <c r="DO14" s="622"/>
      <c r="DP14" s="623"/>
      <c r="DQ14" s="627">
        <v>383756</v>
      </c>
      <c r="DR14" s="622"/>
      <c r="DS14" s="622"/>
      <c r="DT14" s="622"/>
      <c r="DU14" s="622"/>
      <c r="DV14" s="622"/>
      <c r="DW14" s="622"/>
      <c r="DX14" s="622"/>
      <c r="DY14" s="622"/>
      <c r="DZ14" s="622"/>
      <c r="EA14" s="622"/>
      <c r="EB14" s="622"/>
      <c r="EC14" s="658"/>
    </row>
    <row r="15" spans="2:143" ht="11.25" customHeight="1" x14ac:dyDescent="0.15">
      <c r="B15" s="618" t="s">
        <v>256</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128</v>
      </c>
      <c r="AA15" s="659"/>
      <c r="AB15" s="659"/>
      <c r="AC15" s="659"/>
      <c r="AD15" s="660" t="s">
        <v>128</v>
      </c>
      <c r="AE15" s="660"/>
      <c r="AF15" s="660"/>
      <c r="AG15" s="660"/>
      <c r="AH15" s="660"/>
      <c r="AI15" s="660"/>
      <c r="AJ15" s="660"/>
      <c r="AK15" s="660"/>
      <c r="AL15" s="624" t="s">
        <v>128</v>
      </c>
      <c r="AM15" s="625"/>
      <c r="AN15" s="625"/>
      <c r="AO15" s="661"/>
      <c r="AP15" s="618" t="s">
        <v>257</v>
      </c>
      <c r="AQ15" s="619"/>
      <c r="AR15" s="619"/>
      <c r="AS15" s="619"/>
      <c r="AT15" s="619"/>
      <c r="AU15" s="619"/>
      <c r="AV15" s="619"/>
      <c r="AW15" s="619"/>
      <c r="AX15" s="619"/>
      <c r="AY15" s="619"/>
      <c r="AZ15" s="619"/>
      <c r="BA15" s="619"/>
      <c r="BB15" s="619"/>
      <c r="BC15" s="619"/>
      <c r="BD15" s="619"/>
      <c r="BE15" s="619"/>
      <c r="BF15" s="620"/>
      <c r="BG15" s="621">
        <v>260070</v>
      </c>
      <c r="BH15" s="622"/>
      <c r="BI15" s="622"/>
      <c r="BJ15" s="622"/>
      <c r="BK15" s="622"/>
      <c r="BL15" s="622"/>
      <c r="BM15" s="622"/>
      <c r="BN15" s="623"/>
      <c r="BO15" s="659">
        <v>5.5</v>
      </c>
      <c r="BP15" s="659"/>
      <c r="BQ15" s="659"/>
      <c r="BR15" s="659"/>
      <c r="BS15" s="660" t="s">
        <v>250</v>
      </c>
      <c r="BT15" s="660"/>
      <c r="BU15" s="660"/>
      <c r="BV15" s="660"/>
      <c r="BW15" s="660"/>
      <c r="BX15" s="660"/>
      <c r="BY15" s="660"/>
      <c r="BZ15" s="660"/>
      <c r="CA15" s="660"/>
      <c r="CB15" s="700"/>
      <c r="CD15" s="618" t="s">
        <v>258</v>
      </c>
      <c r="CE15" s="619"/>
      <c r="CF15" s="619"/>
      <c r="CG15" s="619"/>
      <c r="CH15" s="619"/>
      <c r="CI15" s="619"/>
      <c r="CJ15" s="619"/>
      <c r="CK15" s="619"/>
      <c r="CL15" s="619"/>
      <c r="CM15" s="619"/>
      <c r="CN15" s="619"/>
      <c r="CO15" s="619"/>
      <c r="CP15" s="619"/>
      <c r="CQ15" s="620"/>
      <c r="CR15" s="621">
        <v>1716556</v>
      </c>
      <c r="CS15" s="622"/>
      <c r="CT15" s="622"/>
      <c r="CU15" s="622"/>
      <c r="CV15" s="622"/>
      <c r="CW15" s="622"/>
      <c r="CX15" s="622"/>
      <c r="CY15" s="623"/>
      <c r="CZ15" s="659">
        <v>11.7</v>
      </c>
      <c r="DA15" s="659"/>
      <c r="DB15" s="659"/>
      <c r="DC15" s="659"/>
      <c r="DD15" s="627">
        <v>226912</v>
      </c>
      <c r="DE15" s="622"/>
      <c r="DF15" s="622"/>
      <c r="DG15" s="622"/>
      <c r="DH15" s="622"/>
      <c r="DI15" s="622"/>
      <c r="DJ15" s="622"/>
      <c r="DK15" s="622"/>
      <c r="DL15" s="622"/>
      <c r="DM15" s="622"/>
      <c r="DN15" s="622"/>
      <c r="DO15" s="622"/>
      <c r="DP15" s="623"/>
      <c r="DQ15" s="627">
        <v>1376848</v>
      </c>
      <c r="DR15" s="622"/>
      <c r="DS15" s="622"/>
      <c r="DT15" s="622"/>
      <c r="DU15" s="622"/>
      <c r="DV15" s="622"/>
      <c r="DW15" s="622"/>
      <c r="DX15" s="622"/>
      <c r="DY15" s="622"/>
      <c r="DZ15" s="622"/>
      <c r="EA15" s="622"/>
      <c r="EB15" s="622"/>
      <c r="EC15" s="658"/>
    </row>
    <row r="16" spans="2:143" ht="11.25" customHeight="1" x14ac:dyDescent="0.15">
      <c r="B16" s="618" t="s">
        <v>259</v>
      </c>
      <c r="C16" s="619"/>
      <c r="D16" s="619"/>
      <c r="E16" s="619"/>
      <c r="F16" s="619"/>
      <c r="G16" s="619"/>
      <c r="H16" s="619"/>
      <c r="I16" s="619"/>
      <c r="J16" s="619"/>
      <c r="K16" s="619"/>
      <c r="L16" s="619"/>
      <c r="M16" s="619"/>
      <c r="N16" s="619"/>
      <c r="O16" s="619"/>
      <c r="P16" s="619"/>
      <c r="Q16" s="620"/>
      <c r="R16" s="621">
        <v>6381</v>
      </c>
      <c r="S16" s="622"/>
      <c r="T16" s="622"/>
      <c r="U16" s="622"/>
      <c r="V16" s="622"/>
      <c r="W16" s="622"/>
      <c r="X16" s="622"/>
      <c r="Y16" s="623"/>
      <c r="Z16" s="659">
        <v>0</v>
      </c>
      <c r="AA16" s="659"/>
      <c r="AB16" s="659"/>
      <c r="AC16" s="659"/>
      <c r="AD16" s="660">
        <v>6381</v>
      </c>
      <c r="AE16" s="660"/>
      <c r="AF16" s="660"/>
      <c r="AG16" s="660"/>
      <c r="AH16" s="660"/>
      <c r="AI16" s="660"/>
      <c r="AJ16" s="660"/>
      <c r="AK16" s="660"/>
      <c r="AL16" s="624">
        <v>0.1</v>
      </c>
      <c r="AM16" s="625"/>
      <c r="AN16" s="625"/>
      <c r="AO16" s="661"/>
      <c r="AP16" s="618" t="s">
        <v>260</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128</v>
      </c>
      <c r="BP16" s="659"/>
      <c r="BQ16" s="659"/>
      <c r="BR16" s="659"/>
      <c r="BS16" s="660" t="s">
        <v>128</v>
      </c>
      <c r="BT16" s="660"/>
      <c r="BU16" s="660"/>
      <c r="BV16" s="660"/>
      <c r="BW16" s="660"/>
      <c r="BX16" s="660"/>
      <c r="BY16" s="660"/>
      <c r="BZ16" s="660"/>
      <c r="CA16" s="660"/>
      <c r="CB16" s="700"/>
      <c r="CD16" s="618" t="s">
        <v>261</v>
      </c>
      <c r="CE16" s="619"/>
      <c r="CF16" s="619"/>
      <c r="CG16" s="619"/>
      <c r="CH16" s="619"/>
      <c r="CI16" s="619"/>
      <c r="CJ16" s="619"/>
      <c r="CK16" s="619"/>
      <c r="CL16" s="619"/>
      <c r="CM16" s="619"/>
      <c r="CN16" s="619"/>
      <c r="CO16" s="619"/>
      <c r="CP16" s="619"/>
      <c r="CQ16" s="620"/>
      <c r="CR16" s="621">
        <v>1973</v>
      </c>
      <c r="CS16" s="622"/>
      <c r="CT16" s="622"/>
      <c r="CU16" s="622"/>
      <c r="CV16" s="622"/>
      <c r="CW16" s="622"/>
      <c r="CX16" s="622"/>
      <c r="CY16" s="623"/>
      <c r="CZ16" s="659">
        <v>0</v>
      </c>
      <c r="DA16" s="659"/>
      <c r="DB16" s="659"/>
      <c r="DC16" s="659"/>
      <c r="DD16" s="627" t="s">
        <v>128</v>
      </c>
      <c r="DE16" s="622"/>
      <c r="DF16" s="622"/>
      <c r="DG16" s="622"/>
      <c r="DH16" s="622"/>
      <c r="DI16" s="622"/>
      <c r="DJ16" s="622"/>
      <c r="DK16" s="622"/>
      <c r="DL16" s="622"/>
      <c r="DM16" s="622"/>
      <c r="DN16" s="622"/>
      <c r="DO16" s="622"/>
      <c r="DP16" s="623"/>
      <c r="DQ16" s="627">
        <v>1973</v>
      </c>
      <c r="DR16" s="622"/>
      <c r="DS16" s="622"/>
      <c r="DT16" s="622"/>
      <c r="DU16" s="622"/>
      <c r="DV16" s="622"/>
      <c r="DW16" s="622"/>
      <c r="DX16" s="622"/>
      <c r="DY16" s="622"/>
      <c r="DZ16" s="622"/>
      <c r="EA16" s="622"/>
      <c r="EB16" s="622"/>
      <c r="EC16" s="658"/>
    </row>
    <row r="17" spans="2:133" ht="11.25" customHeight="1" x14ac:dyDescent="0.15">
      <c r="B17" s="618" t="s">
        <v>262</v>
      </c>
      <c r="C17" s="619"/>
      <c r="D17" s="619"/>
      <c r="E17" s="619"/>
      <c r="F17" s="619"/>
      <c r="G17" s="619"/>
      <c r="H17" s="619"/>
      <c r="I17" s="619"/>
      <c r="J17" s="619"/>
      <c r="K17" s="619"/>
      <c r="L17" s="619"/>
      <c r="M17" s="619"/>
      <c r="N17" s="619"/>
      <c r="O17" s="619"/>
      <c r="P17" s="619"/>
      <c r="Q17" s="620"/>
      <c r="R17" s="621">
        <v>27314</v>
      </c>
      <c r="S17" s="622"/>
      <c r="T17" s="622"/>
      <c r="U17" s="622"/>
      <c r="V17" s="622"/>
      <c r="W17" s="622"/>
      <c r="X17" s="622"/>
      <c r="Y17" s="623"/>
      <c r="Z17" s="659">
        <v>0.2</v>
      </c>
      <c r="AA17" s="659"/>
      <c r="AB17" s="659"/>
      <c r="AC17" s="659"/>
      <c r="AD17" s="660">
        <v>27314</v>
      </c>
      <c r="AE17" s="660"/>
      <c r="AF17" s="660"/>
      <c r="AG17" s="660"/>
      <c r="AH17" s="660"/>
      <c r="AI17" s="660"/>
      <c r="AJ17" s="660"/>
      <c r="AK17" s="660"/>
      <c r="AL17" s="624">
        <v>0.3</v>
      </c>
      <c r="AM17" s="625"/>
      <c r="AN17" s="625"/>
      <c r="AO17" s="661"/>
      <c r="AP17" s="618" t="s">
        <v>263</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128</v>
      </c>
      <c r="BP17" s="659"/>
      <c r="BQ17" s="659"/>
      <c r="BR17" s="659"/>
      <c r="BS17" s="660" t="s">
        <v>128</v>
      </c>
      <c r="BT17" s="660"/>
      <c r="BU17" s="660"/>
      <c r="BV17" s="660"/>
      <c r="BW17" s="660"/>
      <c r="BX17" s="660"/>
      <c r="BY17" s="660"/>
      <c r="BZ17" s="660"/>
      <c r="CA17" s="660"/>
      <c r="CB17" s="700"/>
      <c r="CD17" s="618" t="s">
        <v>264</v>
      </c>
      <c r="CE17" s="619"/>
      <c r="CF17" s="619"/>
      <c r="CG17" s="619"/>
      <c r="CH17" s="619"/>
      <c r="CI17" s="619"/>
      <c r="CJ17" s="619"/>
      <c r="CK17" s="619"/>
      <c r="CL17" s="619"/>
      <c r="CM17" s="619"/>
      <c r="CN17" s="619"/>
      <c r="CO17" s="619"/>
      <c r="CP17" s="619"/>
      <c r="CQ17" s="620"/>
      <c r="CR17" s="621">
        <v>1353384</v>
      </c>
      <c r="CS17" s="622"/>
      <c r="CT17" s="622"/>
      <c r="CU17" s="622"/>
      <c r="CV17" s="622"/>
      <c r="CW17" s="622"/>
      <c r="CX17" s="622"/>
      <c r="CY17" s="623"/>
      <c r="CZ17" s="659">
        <v>9.1999999999999993</v>
      </c>
      <c r="DA17" s="659"/>
      <c r="DB17" s="659"/>
      <c r="DC17" s="659"/>
      <c r="DD17" s="627" t="s">
        <v>128</v>
      </c>
      <c r="DE17" s="622"/>
      <c r="DF17" s="622"/>
      <c r="DG17" s="622"/>
      <c r="DH17" s="622"/>
      <c r="DI17" s="622"/>
      <c r="DJ17" s="622"/>
      <c r="DK17" s="622"/>
      <c r="DL17" s="622"/>
      <c r="DM17" s="622"/>
      <c r="DN17" s="622"/>
      <c r="DO17" s="622"/>
      <c r="DP17" s="623"/>
      <c r="DQ17" s="627">
        <v>1353384</v>
      </c>
      <c r="DR17" s="622"/>
      <c r="DS17" s="622"/>
      <c r="DT17" s="622"/>
      <c r="DU17" s="622"/>
      <c r="DV17" s="622"/>
      <c r="DW17" s="622"/>
      <c r="DX17" s="622"/>
      <c r="DY17" s="622"/>
      <c r="DZ17" s="622"/>
      <c r="EA17" s="622"/>
      <c r="EB17" s="622"/>
      <c r="EC17" s="658"/>
    </row>
    <row r="18" spans="2:133" ht="11.25" customHeight="1" x14ac:dyDescent="0.15">
      <c r="B18" s="618" t="s">
        <v>265</v>
      </c>
      <c r="C18" s="619"/>
      <c r="D18" s="619"/>
      <c r="E18" s="619"/>
      <c r="F18" s="619"/>
      <c r="G18" s="619"/>
      <c r="H18" s="619"/>
      <c r="I18" s="619"/>
      <c r="J18" s="619"/>
      <c r="K18" s="619"/>
      <c r="L18" s="619"/>
      <c r="M18" s="619"/>
      <c r="N18" s="619"/>
      <c r="O18" s="619"/>
      <c r="P18" s="619"/>
      <c r="Q18" s="620"/>
      <c r="R18" s="621">
        <v>42104</v>
      </c>
      <c r="S18" s="622"/>
      <c r="T18" s="622"/>
      <c r="U18" s="622"/>
      <c r="V18" s="622"/>
      <c r="W18" s="622"/>
      <c r="X18" s="622"/>
      <c r="Y18" s="623"/>
      <c r="Z18" s="659">
        <v>0.3</v>
      </c>
      <c r="AA18" s="659"/>
      <c r="AB18" s="659"/>
      <c r="AC18" s="659"/>
      <c r="AD18" s="660">
        <v>42104</v>
      </c>
      <c r="AE18" s="660"/>
      <c r="AF18" s="660"/>
      <c r="AG18" s="660"/>
      <c r="AH18" s="660"/>
      <c r="AI18" s="660"/>
      <c r="AJ18" s="660"/>
      <c r="AK18" s="660"/>
      <c r="AL18" s="624">
        <v>0.5</v>
      </c>
      <c r="AM18" s="625"/>
      <c r="AN18" s="625"/>
      <c r="AO18" s="661"/>
      <c r="AP18" s="618" t="s">
        <v>266</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128</v>
      </c>
      <c r="BT18" s="660"/>
      <c r="BU18" s="660"/>
      <c r="BV18" s="660"/>
      <c r="BW18" s="660"/>
      <c r="BX18" s="660"/>
      <c r="BY18" s="660"/>
      <c r="BZ18" s="660"/>
      <c r="CA18" s="660"/>
      <c r="CB18" s="700"/>
      <c r="CD18" s="618" t="s">
        <v>267</v>
      </c>
      <c r="CE18" s="619"/>
      <c r="CF18" s="619"/>
      <c r="CG18" s="619"/>
      <c r="CH18" s="619"/>
      <c r="CI18" s="619"/>
      <c r="CJ18" s="619"/>
      <c r="CK18" s="619"/>
      <c r="CL18" s="619"/>
      <c r="CM18" s="619"/>
      <c r="CN18" s="619"/>
      <c r="CO18" s="619"/>
      <c r="CP18" s="619"/>
      <c r="CQ18" s="620"/>
      <c r="CR18" s="621" t="s">
        <v>128</v>
      </c>
      <c r="CS18" s="622"/>
      <c r="CT18" s="622"/>
      <c r="CU18" s="622"/>
      <c r="CV18" s="622"/>
      <c r="CW18" s="622"/>
      <c r="CX18" s="622"/>
      <c r="CY18" s="623"/>
      <c r="CZ18" s="659" t="s">
        <v>128</v>
      </c>
      <c r="DA18" s="659"/>
      <c r="DB18" s="659"/>
      <c r="DC18" s="659"/>
      <c r="DD18" s="627" t="s">
        <v>250</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15">
      <c r="B19" s="618" t="s">
        <v>268</v>
      </c>
      <c r="C19" s="619"/>
      <c r="D19" s="619"/>
      <c r="E19" s="619"/>
      <c r="F19" s="619"/>
      <c r="G19" s="619"/>
      <c r="H19" s="619"/>
      <c r="I19" s="619"/>
      <c r="J19" s="619"/>
      <c r="K19" s="619"/>
      <c r="L19" s="619"/>
      <c r="M19" s="619"/>
      <c r="N19" s="619"/>
      <c r="O19" s="619"/>
      <c r="P19" s="619"/>
      <c r="Q19" s="620"/>
      <c r="R19" s="621">
        <v>42082</v>
      </c>
      <c r="S19" s="622"/>
      <c r="T19" s="622"/>
      <c r="U19" s="622"/>
      <c r="V19" s="622"/>
      <c r="W19" s="622"/>
      <c r="X19" s="622"/>
      <c r="Y19" s="623"/>
      <c r="Z19" s="659">
        <v>0.3</v>
      </c>
      <c r="AA19" s="659"/>
      <c r="AB19" s="659"/>
      <c r="AC19" s="659"/>
      <c r="AD19" s="660">
        <v>42082</v>
      </c>
      <c r="AE19" s="660"/>
      <c r="AF19" s="660"/>
      <c r="AG19" s="660"/>
      <c r="AH19" s="660"/>
      <c r="AI19" s="660"/>
      <c r="AJ19" s="660"/>
      <c r="AK19" s="660"/>
      <c r="AL19" s="624">
        <v>0.5</v>
      </c>
      <c r="AM19" s="625"/>
      <c r="AN19" s="625"/>
      <c r="AO19" s="661"/>
      <c r="AP19" s="618" t="s">
        <v>269</v>
      </c>
      <c r="AQ19" s="619"/>
      <c r="AR19" s="619"/>
      <c r="AS19" s="619"/>
      <c r="AT19" s="619"/>
      <c r="AU19" s="619"/>
      <c r="AV19" s="619"/>
      <c r="AW19" s="619"/>
      <c r="AX19" s="619"/>
      <c r="AY19" s="619"/>
      <c r="AZ19" s="619"/>
      <c r="BA19" s="619"/>
      <c r="BB19" s="619"/>
      <c r="BC19" s="619"/>
      <c r="BD19" s="619"/>
      <c r="BE19" s="619"/>
      <c r="BF19" s="620"/>
      <c r="BG19" s="621">
        <v>313147</v>
      </c>
      <c r="BH19" s="622"/>
      <c r="BI19" s="622"/>
      <c r="BJ19" s="622"/>
      <c r="BK19" s="622"/>
      <c r="BL19" s="622"/>
      <c r="BM19" s="622"/>
      <c r="BN19" s="623"/>
      <c r="BO19" s="659">
        <v>6.6</v>
      </c>
      <c r="BP19" s="659"/>
      <c r="BQ19" s="659"/>
      <c r="BR19" s="659"/>
      <c r="BS19" s="660" t="s">
        <v>128</v>
      </c>
      <c r="BT19" s="660"/>
      <c r="BU19" s="660"/>
      <c r="BV19" s="660"/>
      <c r="BW19" s="660"/>
      <c r="BX19" s="660"/>
      <c r="BY19" s="660"/>
      <c r="BZ19" s="660"/>
      <c r="CA19" s="660"/>
      <c r="CB19" s="700"/>
      <c r="CD19" s="618" t="s">
        <v>270</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128</v>
      </c>
      <c r="DA19" s="659"/>
      <c r="DB19" s="659"/>
      <c r="DC19" s="659"/>
      <c r="DD19" s="627" t="s">
        <v>128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x14ac:dyDescent="0.15">
      <c r="B20" s="688" t="s">
        <v>271</v>
      </c>
      <c r="C20" s="689"/>
      <c r="D20" s="689"/>
      <c r="E20" s="689"/>
      <c r="F20" s="689"/>
      <c r="G20" s="689"/>
      <c r="H20" s="689"/>
      <c r="I20" s="689"/>
      <c r="J20" s="689"/>
      <c r="K20" s="689"/>
      <c r="L20" s="689"/>
      <c r="M20" s="689"/>
      <c r="N20" s="689"/>
      <c r="O20" s="689"/>
      <c r="P20" s="689"/>
      <c r="Q20" s="690"/>
      <c r="R20" s="621">
        <v>22</v>
      </c>
      <c r="S20" s="622"/>
      <c r="T20" s="622"/>
      <c r="U20" s="622"/>
      <c r="V20" s="622"/>
      <c r="W20" s="622"/>
      <c r="X20" s="622"/>
      <c r="Y20" s="623"/>
      <c r="Z20" s="659">
        <v>0</v>
      </c>
      <c r="AA20" s="659"/>
      <c r="AB20" s="659"/>
      <c r="AC20" s="659"/>
      <c r="AD20" s="660">
        <v>22</v>
      </c>
      <c r="AE20" s="660"/>
      <c r="AF20" s="660"/>
      <c r="AG20" s="660"/>
      <c r="AH20" s="660"/>
      <c r="AI20" s="660"/>
      <c r="AJ20" s="660"/>
      <c r="AK20" s="660"/>
      <c r="AL20" s="624">
        <v>0</v>
      </c>
      <c r="AM20" s="625"/>
      <c r="AN20" s="625"/>
      <c r="AO20" s="661"/>
      <c r="AP20" s="618" t="s">
        <v>272</v>
      </c>
      <c r="AQ20" s="619"/>
      <c r="AR20" s="619"/>
      <c r="AS20" s="619"/>
      <c r="AT20" s="619"/>
      <c r="AU20" s="619"/>
      <c r="AV20" s="619"/>
      <c r="AW20" s="619"/>
      <c r="AX20" s="619"/>
      <c r="AY20" s="619"/>
      <c r="AZ20" s="619"/>
      <c r="BA20" s="619"/>
      <c r="BB20" s="619"/>
      <c r="BC20" s="619"/>
      <c r="BD20" s="619"/>
      <c r="BE20" s="619"/>
      <c r="BF20" s="620"/>
      <c r="BG20" s="621">
        <v>313147</v>
      </c>
      <c r="BH20" s="622"/>
      <c r="BI20" s="622"/>
      <c r="BJ20" s="622"/>
      <c r="BK20" s="622"/>
      <c r="BL20" s="622"/>
      <c r="BM20" s="622"/>
      <c r="BN20" s="623"/>
      <c r="BO20" s="659">
        <v>6.6</v>
      </c>
      <c r="BP20" s="659"/>
      <c r="BQ20" s="659"/>
      <c r="BR20" s="659"/>
      <c r="BS20" s="660" t="s">
        <v>128</v>
      </c>
      <c r="BT20" s="660"/>
      <c r="BU20" s="660"/>
      <c r="BV20" s="660"/>
      <c r="BW20" s="660"/>
      <c r="BX20" s="660"/>
      <c r="BY20" s="660"/>
      <c r="BZ20" s="660"/>
      <c r="CA20" s="660"/>
      <c r="CB20" s="700"/>
      <c r="CD20" s="618" t="s">
        <v>273</v>
      </c>
      <c r="CE20" s="619"/>
      <c r="CF20" s="619"/>
      <c r="CG20" s="619"/>
      <c r="CH20" s="619"/>
      <c r="CI20" s="619"/>
      <c r="CJ20" s="619"/>
      <c r="CK20" s="619"/>
      <c r="CL20" s="619"/>
      <c r="CM20" s="619"/>
      <c r="CN20" s="619"/>
      <c r="CO20" s="619"/>
      <c r="CP20" s="619"/>
      <c r="CQ20" s="620"/>
      <c r="CR20" s="621">
        <v>14699621</v>
      </c>
      <c r="CS20" s="622"/>
      <c r="CT20" s="622"/>
      <c r="CU20" s="622"/>
      <c r="CV20" s="622"/>
      <c r="CW20" s="622"/>
      <c r="CX20" s="622"/>
      <c r="CY20" s="623"/>
      <c r="CZ20" s="659">
        <v>100</v>
      </c>
      <c r="DA20" s="659"/>
      <c r="DB20" s="659"/>
      <c r="DC20" s="659"/>
      <c r="DD20" s="627">
        <v>2024877</v>
      </c>
      <c r="DE20" s="622"/>
      <c r="DF20" s="622"/>
      <c r="DG20" s="622"/>
      <c r="DH20" s="622"/>
      <c r="DI20" s="622"/>
      <c r="DJ20" s="622"/>
      <c r="DK20" s="622"/>
      <c r="DL20" s="622"/>
      <c r="DM20" s="622"/>
      <c r="DN20" s="622"/>
      <c r="DO20" s="622"/>
      <c r="DP20" s="623"/>
      <c r="DQ20" s="627">
        <v>9114468</v>
      </c>
      <c r="DR20" s="622"/>
      <c r="DS20" s="622"/>
      <c r="DT20" s="622"/>
      <c r="DU20" s="622"/>
      <c r="DV20" s="622"/>
      <c r="DW20" s="622"/>
      <c r="DX20" s="622"/>
      <c r="DY20" s="622"/>
      <c r="DZ20" s="622"/>
      <c r="EA20" s="622"/>
      <c r="EB20" s="622"/>
      <c r="EC20" s="658"/>
    </row>
    <row r="21" spans="2:133" ht="11.25" customHeight="1" x14ac:dyDescent="0.15">
      <c r="B21" s="618" t="s">
        <v>274</v>
      </c>
      <c r="C21" s="619"/>
      <c r="D21" s="619"/>
      <c r="E21" s="619"/>
      <c r="F21" s="619"/>
      <c r="G21" s="619"/>
      <c r="H21" s="619"/>
      <c r="I21" s="619"/>
      <c r="J21" s="619"/>
      <c r="K21" s="619"/>
      <c r="L21" s="619"/>
      <c r="M21" s="619"/>
      <c r="N21" s="619"/>
      <c r="O21" s="619"/>
      <c r="P21" s="619"/>
      <c r="Q21" s="620"/>
      <c r="R21" s="621">
        <v>2659861</v>
      </c>
      <c r="S21" s="622"/>
      <c r="T21" s="622"/>
      <c r="U21" s="622"/>
      <c r="V21" s="622"/>
      <c r="W21" s="622"/>
      <c r="X21" s="622"/>
      <c r="Y21" s="623"/>
      <c r="Z21" s="659">
        <v>16.8</v>
      </c>
      <c r="AA21" s="659"/>
      <c r="AB21" s="659"/>
      <c r="AC21" s="659"/>
      <c r="AD21" s="660">
        <v>2586976</v>
      </c>
      <c r="AE21" s="660"/>
      <c r="AF21" s="660"/>
      <c r="AG21" s="660"/>
      <c r="AH21" s="660"/>
      <c r="AI21" s="660"/>
      <c r="AJ21" s="660"/>
      <c r="AK21" s="660"/>
      <c r="AL21" s="624">
        <v>31.7</v>
      </c>
      <c r="AM21" s="625"/>
      <c r="AN21" s="625"/>
      <c r="AO21" s="661"/>
      <c r="AP21" s="618" t="s">
        <v>275</v>
      </c>
      <c r="AQ21" s="698"/>
      <c r="AR21" s="698"/>
      <c r="AS21" s="698"/>
      <c r="AT21" s="698"/>
      <c r="AU21" s="698"/>
      <c r="AV21" s="698"/>
      <c r="AW21" s="698"/>
      <c r="AX21" s="698"/>
      <c r="AY21" s="698"/>
      <c r="AZ21" s="698"/>
      <c r="BA21" s="698"/>
      <c r="BB21" s="698"/>
      <c r="BC21" s="698"/>
      <c r="BD21" s="698"/>
      <c r="BE21" s="698"/>
      <c r="BF21" s="699"/>
      <c r="BG21" s="621">
        <v>247</v>
      </c>
      <c r="BH21" s="622"/>
      <c r="BI21" s="622"/>
      <c r="BJ21" s="622"/>
      <c r="BK21" s="622"/>
      <c r="BL21" s="622"/>
      <c r="BM21" s="622"/>
      <c r="BN21" s="623"/>
      <c r="BO21" s="659">
        <v>0</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276</v>
      </c>
      <c r="C22" s="619"/>
      <c r="D22" s="619"/>
      <c r="E22" s="619"/>
      <c r="F22" s="619"/>
      <c r="G22" s="619"/>
      <c r="H22" s="619"/>
      <c r="I22" s="619"/>
      <c r="J22" s="619"/>
      <c r="K22" s="619"/>
      <c r="L22" s="619"/>
      <c r="M22" s="619"/>
      <c r="N22" s="619"/>
      <c r="O22" s="619"/>
      <c r="P22" s="619"/>
      <c r="Q22" s="620"/>
      <c r="R22" s="621">
        <v>2586976</v>
      </c>
      <c r="S22" s="622"/>
      <c r="T22" s="622"/>
      <c r="U22" s="622"/>
      <c r="V22" s="622"/>
      <c r="W22" s="622"/>
      <c r="X22" s="622"/>
      <c r="Y22" s="623"/>
      <c r="Z22" s="659">
        <v>16.3</v>
      </c>
      <c r="AA22" s="659"/>
      <c r="AB22" s="659"/>
      <c r="AC22" s="659"/>
      <c r="AD22" s="660">
        <v>2586976</v>
      </c>
      <c r="AE22" s="660"/>
      <c r="AF22" s="660"/>
      <c r="AG22" s="660"/>
      <c r="AH22" s="660"/>
      <c r="AI22" s="660"/>
      <c r="AJ22" s="660"/>
      <c r="AK22" s="660"/>
      <c r="AL22" s="624">
        <v>31.7</v>
      </c>
      <c r="AM22" s="625"/>
      <c r="AN22" s="625"/>
      <c r="AO22" s="661"/>
      <c r="AP22" s="618" t="s">
        <v>277</v>
      </c>
      <c r="AQ22" s="698"/>
      <c r="AR22" s="698"/>
      <c r="AS22" s="698"/>
      <c r="AT22" s="698"/>
      <c r="AU22" s="698"/>
      <c r="AV22" s="698"/>
      <c r="AW22" s="698"/>
      <c r="AX22" s="698"/>
      <c r="AY22" s="698"/>
      <c r="AZ22" s="698"/>
      <c r="BA22" s="698"/>
      <c r="BB22" s="698"/>
      <c r="BC22" s="698"/>
      <c r="BD22" s="698"/>
      <c r="BE22" s="698"/>
      <c r="BF22" s="699"/>
      <c r="BG22" s="621" t="s">
        <v>250</v>
      </c>
      <c r="BH22" s="622"/>
      <c r="BI22" s="622"/>
      <c r="BJ22" s="622"/>
      <c r="BK22" s="622"/>
      <c r="BL22" s="622"/>
      <c r="BM22" s="622"/>
      <c r="BN22" s="623"/>
      <c r="BO22" s="659" t="s">
        <v>128</v>
      </c>
      <c r="BP22" s="659"/>
      <c r="BQ22" s="659"/>
      <c r="BR22" s="659"/>
      <c r="BS22" s="660" t="s">
        <v>128</v>
      </c>
      <c r="BT22" s="660"/>
      <c r="BU22" s="660"/>
      <c r="BV22" s="660"/>
      <c r="BW22" s="660"/>
      <c r="BX22" s="660"/>
      <c r="BY22" s="660"/>
      <c r="BZ22" s="660"/>
      <c r="CA22" s="660"/>
      <c r="CB22" s="700"/>
      <c r="CD22" s="673" t="s">
        <v>278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279</v>
      </c>
      <c r="C23" s="619"/>
      <c r="D23" s="619"/>
      <c r="E23" s="619"/>
      <c r="F23" s="619"/>
      <c r="G23" s="619"/>
      <c r="H23" s="619"/>
      <c r="I23" s="619"/>
      <c r="J23" s="619"/>
      <c r="K23" s="619"/>
      <c r="L23" s="619"/>
      <c r="M23" s="619"/>
      <c r="N23" s="619"/>
      <c r="O23" s="619"/>
      <c r="P23" s="619"/>
      <c r="Q23" s="620"/>
      <c r="R23" s="621">
        <v>72885</v>
      </c>
      <c r="S23" s="622"/>
      <c r="T23" s="622"/>
      <c r="U23" s="622"/>
      <c r="V23" s="622"/>
      <c r="W23" s="622"/>
      <c r="X23" s="622"/>
      <c r="Y23" s="623"/>
      <c r="Z23" s="659">
        <v>0.5</v>
      </c>
      <c r="AA23" s="659"/>
      <c r="AB23" s="659"/>
      <c r="AC23" s="659"/>
      <c r="AD23" s="660" t="s">
        <v>128</v>
      </c>
      <c r="AE23" s="660"/>
      <c r="AF23" s="660"/>
      <c r="AG23" s="660"/>
      <c r="AH23" s="660"/>
      <c r="AI23" s="660"/>
      <c r="AJ23" s="660"/>
      <c r="AK23" s="660"/>
      <c r="AL23" s="624" t="s">
        <v>128</v>
      </c>
      <c r="AM23" s="625"/>
      <c r="AN23" s="625"/>
      <c r="AO23" s="661"/>
      <c r="AP23" s="618" t="s">
        <v>280</v>
      </c>
      <c r="AQ23" s="698"/>
      <c r="AR23" s="698"/>
      <c r="AS23" s="698"/>
      <c r="AT23" s="698"/>
      <c r="AU23" s="698"/>
      <c r="AV23" s="698"/>
      <c r="AW23" s="698"/>
      <c r="AX23" s="698"/>
      <c r="AY23" s="698"/>
      <c r="AZ23" s="698"/>
      <c r="BA23" s="698"/>
      <c r="BB23" s="698"/>
      <c r="BC23" s="698"/>
      <c r="BD23" s="698"/>
      <c r="BE23" s="698"/>
      <c r="BF23" s="699"/>
      <c r="BG23" s="621">
        <v>312900</v>
      </c>
      <c r="BH23" s="622"/>
      <c r="BI23" s="622"/>
      <c r="BJ23" s="622"/>
      <c r="BK23" s="622"/>
      <c r="BL23" s="622"/>
      <c r="BM23" s="622"/>
      <c r="BN23" s="623"/>
      <c r="BO23" s="659">
        <v>6.6</v>
      </c>
      <c r="BP23" s="659"/>
      <c r="BQ23" s="659"/>
      <c r="BR23" s="659"/>
      <c r="BS23" s="660" t="s">
        <v>128</v>
      </c>
      <c r="BT23" s="660"/>
      <c r="BU23" s="660"/>
      <c r="BV23" s="660"/>
      <c r="BW23" s="660"/>
      <c r="BX23" s="660"/>
      <c r="BY23" s="660"/>
      <c r="BZ23" s="660"/>
      <c r="CA23" s="660"/>
      <c r="CB23" s="700"/>
      <c r="CD23" s="673" t="s">
        <v>219</v>
      </c>
      <c r="CE23" s="674"/>
      <c r="CF23" s="674"/>
      <c r="CG23" s="674"/>
      <c r="CH23" s="674"/>
      <c r="CI23" s="674"/>
      <c r="CJ23" s="674"/>
      <c r="CK23" s="674"/>
      <c r="CL23" s="674"/>
      <c r="CM23" s="674"/>
      <c r="CN23" s="674"/>
      <c r="CO23" s="674"/>
      <c r="CP23" s="674"/>
      <c r="CQ23" s="675"/>
      <c r="CR23" s="673" t="s">
        <v>281</v>
      </c>
      <c r="CS23" s="674"/>
      <c r="CT23" s="674"/>
      <c r="CU23" s="674"/>
      <c r="CV23" s="674"/>
      <c r="CW23" s="674"/>
      <c r="CX23" s="674"/>
      <c r="CY23" s="675"/>
      <c r="CZ23" s="673" t="s">
        <v>282</v>
      </c>
      <c r="DA23" s="674"/>
      <c r="DB23" s="674"/>
      <c r="DC23" s="675"/>
      <c r="DD23" s="673" t="s">
        <v>283</v>
      </c>
      <c r="DE23" s="674"/>
      <c r="DF23" s="674"/>
      <c r="DG23" s="674"/>
      <c r="DH23" s="674"/>
      <c r="DI23" s="674"/>
      <c r="DJ23" s="674"/>
      <c r="DK23" s="675"/>
      <c r="DL23" s="711" t="s">
        <v>284</v>
      </c>
      <c r="DM23" s="712"/>
      <c r="DN23" s="712"/>
      <c r="DO23" s="712"/>
      <c r="DP23" s="712"/>
      <c r="DQ23" s="712"/>
      <c r="DR23" s="712"/>
      <c r="DS23" s="712"/>
      <c r="DT23" s="712"/>
      <c r="DU23" s="712"/>
      <c r="DV23" s="713"/>
      <c r="DW23" s="673" t="s">
        <v>285</v>
      </c>
      <c r="DX23" s="674"/>
      <c r="DY23" s="674"/>
      <c r="DZ23" s="674"/>
      <c r="EA23" s="674"/>
      <c r="EB23" s="674"/>
      <c r="EC23" s="675"/>
    </row>
    <row r="24" spans="2:133" ht="11.25" customHeight="1" x14ac:dyDescent="0.15">
      <c r="B24" s="618" t="s">
        <v>286</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59" t="s">
        <v>128</v>
      </c>
      <c r="AA24" s="659"/>
      <c r="AB24" s="659"/>
      <c r="AC24" s="659"/>
      <c r="AD24" s="660" t="s">
        <v>128</v>
      </c>
      <c r="AE24" s="660"/>
      <c r="AF24" s="660"/>
      <c r="AG24" s="660"/>
      <c r="AH24" s="660"/>
      <c r="AI24" s="660"/>
      <c r="AJ24" s="660"/>
      <c r="AK24" s="660"/>
      <c r="AL24" s="624" t="s">
        <v>128</v>
      </c>
      <c r="AM24" s="625"/>
      <c r="AN24" s="625"/>
      <c r="AO24" s="661"/>
      <c r="AP24" s="618" t="s">
        <v>287</v>
      </c>
      <c r="AQ24" s="698"/>
      <c r="AR24" s="698"/>
      <c r="AS24" s="698"/>
      <c r="AT24" s="698"/>
      <c r="AU24" s="698"/>
      <c r="AV24" s="698"/>
      <c r="AW24" s="698"/>
      <c r="AX24" s="698"/>
      <c r="AY24" s="698"/>
      <c r="AZ24" s="698"/>
      <c r="BA24" s="698"/>
      <c r="BB24" s="698"/>
      <c r="BC24" s="698"/>
      <c r="BD24" s="698"/>
      <c r="BE24" s="698"/>
      <c r="BF24" s="699"/>
      <c r="BG24" s="621" t="s">
        <v>128</v>
      </c>
      <c r="BH24" s="622"/>
      <c r="BI24" s="622"/>
      <c r="BJ24" s="622"/>
      <c r="BK24" s="622"/>
      <c r="BL24" s="622"/>
      <c r="BM24" s="622"/>
      <c r="BN24" s="623"/>
      <c r="BO24" s="659" t="s">
        <v>128</v>
      </c>
      <c r="BP24" s="659"/>
      <c r="BQ24" s="659"/>
      <c r="BR24" s="659"/>
      <c r="BS24" s="660" t="s">
        <v>128</v>
      </c>
      <c r="BT24" s="660"/>
      <c r="BU24" s="660"/>
      <c r="BV24" s="660"/>
      <c r="BW24" s="660"/>
      <c r="BX24" s="660"/>
      <c r="BY24" s="660"/>
      <c r="BZ24" s="660"/>
      <c r="CA24" s="660"/>
      <c r="CB24" s="700"/>
      <c r="CD24" s="679" t="s">
        <v>288</v>
      </c>
      <c r="CE24" s="680"/>
      <c r="CF24" s="680"/>
      <c r="CG24" s="680"/>
      <c r="CH24" s="680"/>
      <c r="CI24" s="680"/>
      <c r="CJ24" s="680"/>
      <c r="CK24" s="680"/>
      <c r="CL24" s="680"/>
      <c r="CM24" s="680"/>
      <c r="CN24" s="680"/>
      <c r="CO24" s="680"/>
      <c r="CP24" s="680"/>
      <c r="CQ24" s="681"/>
      <c r="CR24" s="676">
        <v>6894201</v>
      </c>
      <c r="CS24" s="677"/>
      <c r="CT24" s="677"/>
      <c r="CU24" s="677"/>
      <c r="CV24" s="677"/>
      <c r="CW24" s="677"/>
      <c r="CX24" s="677"/>
      <c r="CY24" s="702"/>
      <c r="CZ24" s="703">
        <v>46.9</v>
      </c>
      <c r="DA24" s="685"/>
      <c r="DB24" s="685"/>
      <c r="DC24" s="705"/>
      <c r="DD24" s="701">
        <v>3914703</v>
      </c>
      <c r="DE24" s="677"/>
      <c r="DF24" s="677"/>
      <c r="DG24" s="677"/>
      <c r="DH24" s="677"/>
      <c r="DI24" s="677"/>
      <c r="DJ24" s="677"/>
      <c r="DK24" s="702"/>
      <c r="DL24" s="701">
        <v>3883996</v>
      </c>
      <c r="DM24" s="677"/>
      <c r="DN24" s="677"/>
      <c r="DO24" s="677"/>
      <c r="DP24" s="677"/>
      <c r="DQ24" s="677"/>
      <c r="DR24" s="677"/>
      <c r="DS24" s="677"/>
      <c r="DT24" s="677"/>
      <c r="DU24" s="677"/>
      <c r="DV24" s="702"/>
      <c r="DW24" s="703">
        <v>46.6</v>
      </c>
      <c r="DX24" s="685"/>
      <c r="DY24" s="685"/>
      <c r="DZ24" s="685"/>
      <c r="EA24" s="685"/>
      <c r="EB24" s="685"/>
      <c r="EC24" s="704"/>
    </row>
    <row r="25" spans="2:133" ht="11.25" customHeight="1" x14ac:dyDescent="0.15">
      <c r="B25" s="618" t="s">
        <v>289</v>
      </c>
      <c r="C25" s="619"/>
      <c r="D25" s="619"/>
      <c r="E25" s="619"/>
      <c r="F25" s="619"/>
      <c r="G25" s="619"/>
      <c r="H25" s="619"/>
      <c r="I25" s="619"/>
      <c r="J25" s="619"/>
      <c r="K25" s="619"/>
      <c r="L25" s="619"/>
      <c r="M25" s="619"/>
      <c r="N25" s="619"/>
      <c r="O25" s="619"/>
      <c r="P25" s="619"/>
      <c r="Q25" s="620"/>
      <c r="R25" s="621">
        <v>8533435</v>
      </c>
      <c r="S25" s="622"/>
      <c r="T25" s="622"/>
      <c r="U25" s="622"/>
      <c r="V25" s="622"/>
      <c r="W25" s="622"/>
      <c r="X25" s="622"/>
      <c r="Y25" s="623"/>
      <c r="Z25" s="659">
        <v>53.8</v>
      </c>
      <c r="AA25" s="659"/>
      <c r="AB25" s="659"/>
      <c r="AC25" s="659"/>
      <c r="AD25" s="660">
        <v>8147650</v>
      </c>
      <c r="AE25" s="660"/>
      <c r="AF25" s="660"/>
      <c r="AG25" s="660"/>
      <c r="AH25" s="660"/>
      <c r="AI25" s="660"/>
      <c r="AJ25" s="660"/>
      <c r="AK25" s="660"/>
      <c r="AL25" s="624">
        <v>99.8</v>
      </c>
      <c r="AM25" s="625"/>
      <c r="AN25" s="625"/>
      <c r="AO25" s="661"/>
      <c r="AP25" s="618" t="s">
        <v>290</v>
      </c>
      <c r="AQ25" s="698"/>
      <c r="AR25" s="698"/>
      <c r="AS25" s="698"/>
      <c r="AT25" s="698"/>
      <c r="AU25" s="698"/>
      <c r="AV25" s="698"/>
      <c r="AW25" s="698"/>
      <c r="AX25" s="698"/>
      <c r="AY25" s="698"/>
      <c r="AZ25" s="698"/>
      <c r="BA25" s="698"/>
      <c r="BB25" s="698"/>
      <c r="BC25" s="698"/>
      <c r="BD25" s="698"/>
      <c r="BE25" s="698"/>
      <c r="BF25" s="699"/>
      <c r="BG25" s="621" t="s">
        <v>128</v>
      </c>
      <c r="BH25" s="622"/>
      <c r="BI25" s="622"/>
      <c r="BJ25" s="622"/>
      <c r="BK25" s="622"/>
      <c r="BL25" s="622"/>
      <c r="BM25" s="622"/>
      <c r="BN25" s="623"/>
      <c r="BO25" s="659" t="s">
        <v>128</v>
      </c>
      <c r="BP25" s="659"/>
      <c r="BQ25" s="659"/>
      <c r="BR25" s="659"/>
      <c r="BS25" s="660" t="s">
        <v>128</v>
      </c>
      <c r="BT25" s="660"/>
      <c r="BU25" s="660"/>
      <c r="BV25" s="660"/>
      <c r="BW25" s="660"/>
      <c r="BX25" s="660"/>
      <c r="BY25" s="660"/>
      <c r="BZ25" s="660"/>
      <c r="CA25" s="660"/>
      <c r="CB25" s="700"/>
      <c r="CD25" s="618" t="s">
        <v>291</v>
      </c>
      <c r="CE25" s="619"/>
      <c r="CF25" s="619"/>
      <c r="CG25" s="619"/>
      <c r="CH25" s="619"/>
      <c r="CI25" s="619"/>
      <c r="CJ25" s="619"/>
      <c r="CK25" s="619"/>
      <c r="CL25" s="619"/>
      <c r="CM25" s="619"/>
      <c r="CN25" s="619"/>
      <c r="CO25" s="619"/>
      <c r="CP25" s="619"/>
      <c r="CQ25" s="620"/>
      <c r="CR25" s="621">
        <v>1871624</v>
      </c>
      <c r="CS25" s="634"/>
      <c r="CT25" s="634"/>
      <c r="CU25" s="634"/>
      <c r="CV25" s="634"/>
      <c r="CW25" s="634"/>
      <c r="CX25" s="634"/>
      <c r="CY25" s="635"/>
      <c r="CZ25" s="624">
        <v>12.7</v>
      </c>
      <c r="DA25" s="636"/>
      <c r="DB25" s="636"/>
      <c r="DC25" s="637"/>
      <c r="DD25" s="627">
        <v>1660211</v>
      </c>
      <c r="DE25" s="634"/>
      <c r="DF25" s="634"/>
      <c r="DG25" s="634"/>
      <c r="DH25" s="634"/>
      <c r="DI25" s="634"/>
      <c r="DJ25" s="634"/>
      <c r="DK25" s="635"/>
      <c r="DL25" s="627">
        <v>1634914</v>
      </c>
      <c r="DM25" s="634"/>
      <c r="DN25" s="634"/>
      <c r="DO25" s="634"/>
      <c r="DP25" s="634"/>
      <c r="DQ25" s="634"/>
      <c r="DR25" s="634"/>
      <c r="DS25" s="634"/>
      <c r="DT25" s="634"/>
      <c r="DU25" s="634"/>
      <c r="DV25" s="635"/>
      <c r="DW25" s="624">
        <v>19.600000000000001</v>
      </c>
      <c r="DX25" s="636"/>
      <c r="DY25" s="636"/>
      <c r="DZ25" s="636"/>
      <c r="EA25" s="636"/>
      <c r="EB25" s="636"/>
      <c r="EC25" s="648"/>
    </row>
    <row r="26" spans="2:133" ht="11.25" customHeight="1" x14ac:dyDescent="0.15">
      <c r="B26" s="618" t="s">
        <v>292</v>
      </c>
      <c r="C26" s="619"/>
      <c r="D26" s="619"/>
      <c r="E26" s="619"/>
      <c r="F26" s="619"/>
      <c r="G26" s="619"/>
      <c r="H26" s="619"/>
      <c r="I26" s="619"/>
      <c r="J26" s="619"/>
      <c r="K26" s="619"/>
      <c r="L26" s="619"/>
      <c r="M26" s="619"/>
      <c r="N26" s="619"/>
      <c r="O26" s="619"/>
      <c r="P26" s="619"/>
      <c r="Q26" s="620"/>
      <c r="R26" s="621">
        <v>3362</v>
      </c>
      <c r="S26" s="622"/>
      <c r="T26" s="622"/>
      <c r="U26" s="622"/>
      <c r="V26" s="622"/>
      <c r="W26" s="622"/>
      <c r="X26" s="622"/>
      <c r="Y26" s="623"/>
      <c r="Z26" s="659">
        <v>0</v>
      </c>
      <c r="AA26" s="659"/>
      <c r="AB26" s="659"/>
      <c r="AC26" s="659"/>
      <c r="AD26" s="660">
        <v>3362</v>
      </c>
      <c r="AE26" s="660"/>
      <c r="AF26" s="660"/>
      <c r="AG26" s="660"/>
      <c r="AH26" s="660"/>
      <c r="AI26" s="660"/>
      <c r="AJ26" s="660"/>
      <c r="AK26" s="660"/>
      <c r="AL26" s="624">
        <v>0</v>
      </c>
      <c r="AM26" s="625"/>
      <c r="AN26" s="625"/>
      <c r="AO26" s="661"/>
      <c r="AP26" s="618" t="s">
        <v>293</v>
      </c>
      <c r="AQ26" s="698"/>
      <c r="AR26" s="698"/>
      <c r="AS26" s="698"/>
      <c r="AT26" s="698"/>
      <c r="AU26" s="698"/>
      <c r="AV26" s="698"/>
      <c r="AW26" s="698"/>
      <c r="AX26" s="698"/>
      <c r="AY26" s="698"/>
      <c r="AZ26" s="698"/>
      <c r="BA26" s="698"/>
      <c r="BB26" s="698"/>
      <c r="BC26" s="698"/>
      <c r="BD26" s="698"/>
      <c r="BE26" s="698"/>
      <c r="BF26" s="699"/>
      <c r="BG26" s="621" t="s">
        <v>250</v>
      </c>
      <c r="BH26" s="622"/>
      <c r="BI26" s="622"/>
      <c r="BJ26" s="622"/>
      <c r="BK26" s="622"/>
      <c r="BL26" s="622"/>
      <c r="BM26" s="622"/>
      <c r="BN26" s="623"/>
      <c r="BO26" s="659" t="s">
        <v>128</v>
      </c>
      <c r="BP26" s="659"/>
      <c r="BQ26" s="659"/>
      <c r="BR26" s="659"/>
      <c r="BS26" s="660" t="s">
        <v>128</v>
      </c>
      <c r="BT26" s="660"/>
      <c r="BU26" s="660"/>
      <c r="BV26" s="660"/>
      <c r="BW26" s="660"/>
      <c r="BX26" s="660"/>
      <c r="BY26" s="660"/>
      <c r="BZ26" s="660"/>
      <c r="CA26" s="660"/>
      <c r="CB26" s="700"/>
      <c r="CD26" s="618" t="s">
        <v>294</v>
      </c>
      <c r="CE26" s="619"/>
      <c r="CF26" s="619"/>
      <c r="CG26" s="619"/>
      <c r="CH26" s="619"/>
      <c r="CI26" s="619"/>
      <c r="CJ26" s="619"/>
      <c r="CK26" s="619"/>
      <c r="CL26" s="619"/>
      <c r="CM26" s="619"/>
      <c r="CN26" s="619"/>
      <c r="CO26" s="619"/>
      <c r="CP26" s="619"/>
      <c r="CQ26" s="620"/>
      <c r="CR26" s="621">
        <v>1087929</v>
      </c>
      <c r="CS26" s="622"/>
      <c r="CT26" s="622"/>
      <c r="CU26" s="622"/>
      <c r="CV26" s="622"/>
      <c r="CW26" s="622"/>
      <c r="CX26" s="622"/>
      <c r="CY26" s="623"/>
      <c r="CZ26" s="624">
        <v>7.4</v>
      </c>
      <c r="DA26" s="636"/>
      <c r="DB26" s="636"/>
      <c r="DC26" s="637"/>
      <c r="DD26" s="627">
        <v>876516</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15">
      <c r="B27" s="618" t="s">
        <v>295</v>
      </c>
      <c r="C27" s="619"/>
      <c r="D27" s="619"/>
      <c r="E27" s="619"/>
      <c r="F27" s="619"/>
      <c r="G27" s="619"/>
      <c r="H27" s="619"/>
      <c r="I27" s="619"/>
      <c r="J27" s="619"/>
      <c r="K27" s="619"/>
      <c r="L27" s="619"/>
      <c r="M27" s="619"/>
      <c r="N27" s="619"/>
      <c r="O27" s="619"/>
      <c r="P27" s="619"/>
      <c r="Q27" s="620"/>
      <c r="R27" s="621">
        <v>156114</v>
      </c>
      <c r="S27" s="622"/>
      <c r="T27" s="622"/>
      <c r="U27" s="622"/>
      <c r="V27" s="622"/>
      <c r="W27" s="622"/>
      <c r="X27" s="622"/>
      <c r="Y27" s="623"/>
      <c r="Z27" s="659">
        <v>1</v>
      </c>
      <c r="AA27" s="659"/>
      <c r="AB27" s="659"/>
      <c r="AC27" s="659"/>
      <c r="AD27" s="660" t="s">
        <v>128</v>
      </c>
      <c r="AE27" s="660"/>
      <c r="AF27" s="660"/>
      <c r="AG27" s="660"/>
      <c r="AH27" s="660"/>
      <c r="AI27" s="660"/>
      <c r="AJ27" s="660"/>
      <c r="AK27" s="660"/>
      <c r="AL27" s="624" t="s">
        <v>250</v>
      </c>
      <c r="AM27" s="625"/>
      <c r="AN27" s="625"/>
      <c r="AO27" s="661"/>
      <c r="AP27" s="618" t="s">
        <v>296</v>
      </c>
      <c r="AQ27" s="619"/>
      <c r="AR27" s="619"/>
      <c r="AS27" s="619"/>
      <c r="AT27" s="619"/>
      <c r="AU27" s="619"/>
      <c r="AV27" s="619"/>
      <c r="AW27" s="619"/>
      <c r="AX27" s="619"/>
      <c r="AY27" s="619"/>
      <c r="AZ27" s="619"/>
      <c r="BA27" s="619"/>
      <c r="BB27" s="619"/>
      <c r="BC27" s="619"/>
      <c r="BD27" s="619"/>
      <c r="BE27" s="619"/>
      <c r="BF27" s="620"/>
      <c r="BG27" s="621">
        <v>4739378</v>
      </c>
      <c r="BH27" s="622"/>
      <c r="BI27" s="622"/>
      <c r="BJ27" s="622"/>
      <c r="BK27" s="622"/>
      <c r="BL27" s="622"/>
      <c r="BM27" s="622"/>
      <c r="BN27" s="623"/>
      <c r="BO27" s="659">
        <v>100</v>
      </c>
      <c r="BP27" s="659"/>
      <c r="BQ27" s="659"/>
      <c r="BR27" s="659"/>
      <c r="BS27" s="660" t="s">
        <v>128</v>
      </c>
      <c r="BT27" s="660"/>
      <c r="BU27" s="660"/>
      <c r="BV27" s="660"/>
      <c r="BW27" s="660"/>
      <c r="BX27" s="660"/>
      <c r="BY27" s="660"/>
      <c r="BZ27" s="660"/>
      <c r="CA27" s="660"/>
      <c r="CB27" s="700"/>
      <c r="CD27" s="618" t="s">
        <v>297</v>
      </c>
      <c r="CE27" s="619"/>
      <c r="CF27" s="619"/>
      <c r="CG27" s="619"/>
      <c r="CH27" s="619"/>
      <c r="CI27" s="619"/>
      <c r="CJ27" s="619"/>
      <c r="CK27" s="619"/>
      <c r="CL27" s="619"/>
      <c r="CM27" s="619"/>
      <c r="CN27" s="619"/>
      <c r="CO27" s="619"/>
      <c r="CP27" s="619"/>
      <c r="CQ27" s="620"/>
      <c r="CR27" s="621">
        <v>3669193</v>
      </c>
      <c r="CS27" s="634"/>
      <c r="CT27" s="634"/>
      <c r="CU27" s="634"/>
      <c r="CV27" s="634"/>
      <c r="CW27" s="634"/>
      <c r="CX27" s="634"/>
      <c r="CY27" s="635"/>
      <c r="CZ27" s="624">
        <v>25</v>
      </c>
      <c r="DA27" s="636"/>
      <c r="DB27" s="636"/>
      <c r="DC27" s="637"/>
      <c r="DD27" s="627">
        <v>901108</v>
      </c>
      <c r="DE27" s="634"/>
      <c r="DF27" s="634"/>
      <c r="DG27" s="634"/>
      <c r="DH27" s="634"/>
      <c r="DI27" s="634"/>
      <c r="DJ27" s="634"/>
      <c r="DK27" s="635"/>
      <c r="DL27" s="627">
        <v>895698</v>
      </c>
      <c r="DM27" s="634"/>
      <c r="DN27" s="634"/>
      <c r="DO27" s="634"/>
      <c r="DP27" s="634"/>
      <c r="DQ27" s="634"/>
      <c r="DR27" s="634"/>
      <c r="DS27" s="634"/>
      <c r="DT27" s="634"/>
      <c r="DU27" s="634"/>
      <c r="DV27" s="635"/>
      <c r="DW27" s="624">
        <v>10.8</v>
      </c>
      <c r="DX27" s="636"/>
      <c r="DY27" s="636"/>
      <c r="DZ27" s="636"/>
      <c r="EA27" s="636"/>
      <c r="EB27" s="636"/>
      <c r="EC27" s="648"/>
    </row>
    <row r="28" spans="2:133" ht="11.25" customHeight="1" x14ac:dyDescent="0.15">
      <c r="B28" s="618" t="s">
        <v>298</v>
      </c>
      <c r="C28" s="619"/>
      <c r="D28" s="619"/>
      <c r="E28" s="619"/>
      <c r="F28" s="619"/>
      <c r="G28" s="619"/>
      <c r="H28" s="619"/>
      <c r="I28" s="619"/>
      <c r="J28" s="619"/>
      <c r="K28" s="619"/>
      <c r="L28" s="619"/>
      <c r="M28" s="619"/>
      <c r="N28" s="619"/>
      <c r="O28" s="619"/>
      <c r="P28" s="619"/>
      <c r="Q28" s="620"/>
      <c r="R28" s="621">
        <v>113449</v>
      </c>
      <c r="S28" s="622"/>
      <c r="T28" s="622"/>
      <c r="U28" s="622"/>
      <c r="V28" s="622"/>
      <c r="W28" s="622"/>
      <c r="X28" s="622"/>
      <c r="Y28" s="623"/>
      <c r="Z28" s="659">
        <v>0.7</v>
      </c>
      <c r="AA28" s="659"/>
      <c r="AB28" s="659"/>
      <c r="AC28" s="659"/>
      <c r="AD28" s="660">
        <v>9280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299</v>
      </c>
      <c r="CE28" s="619"/>
      <c r="CF28" s="619"/>
      <c r="CG28" s="619"/>
      <c r="CH28" s="619"/>
      <c r="CI28" s="619"/>
      <c r="CJ28" s="619"/>
      <c r="CK28" s="619"/>
      <c r="CL28" s="619"/>
      <c r="CM28" s="619"/>
      <c r="CN28" s="619"/>
      <c r="CO28" s="619"/>
      <c r="CP28" s="619"/>
      <c r="CQ28" s="620"/>
      <c r="CR28" s="621">
        <v>1353384</v>
      </c>
      <c r="CS28" s="622"/>
      <c r="CT28" s="622"/>
      <c r="CU28" s="622"/>
      <c r="CV28" s="622"/>
      <c r="CW28" s="622"/>
      <c r="CX28" s="622"/>
      <c r="CY28" s="623"/>
      <c r="CZ28" s="624">
        <v>9.1999999999999993</v>
      </c>
      <c r="DA28" s="636"/>
      <c r="DB28" s="636"/>
      <c r="DC28" s="637"/>
      <c r="DD28" s="627">
        <v>1353384</v>
      </c>
      <c r="DE28" s="622"/>
      <c r="DF28" s="622"/>
      <c r="DG28" s="622"/>
      <c r="DH28" s="622"/>
      <c r="DI28" s="622"/>
      <c r="DJ28" s="622"/>
      <c r="DK28" s="623"/>
      <c r="DL28" s="627">
        <v>1353384</v>
      </c>
      <c r="DM28" s="622"/>
      <c r="DN28" s="622"/>
      <c r="DO28" s="622"/>
      <c r="DP28" s="622"/>
      <c r="DQ28" s="622"/>
      <c r="DR28" s="622"/>
      <c r="DS28" s="622"/>
      <c r="DT28" s="622"/>
      <c r="DU28" s="622"/>
      <c r="DV28" s="623"/>
      <c r="DW28" s="624">
        <v>16.3</v>
      </c>
      <c r="DX28" s="636"/>
      <c r="DY28" s="636"/>
      <c r="DZ28" s="636"/>
      <c r="EA28" s="636"/>
      <c r="EB28" s="636"/>
      <c r="EC28" s="648"/>
    </row>
    <row r="29" spans="2:133" ht="11.25" customHeight="1" x14ac:dyDescent="0.15">
      <c r="B29" s="618" t="s">
        <v>300</v>
      </c>
      <c r="C29" s="619"/>
      <c r="D29" s="619"/>
      <c r="E29" s="619"/>
      <c r="F29" s="619"/>
      <c r="G29" s="619"/>
      <c r="H29" s="619"/>
      <c r="I29" s="619"/>
      <c r="J29" s="619"/>
      <c r="K29" s="619"/>
      <c r="L29" s="619"/>
      <c r="M29" s="619"/>
      <c r="N29" s="619"/>
      <c r="O29" s="619"/>
      <c r="P29" s="619"/>
      <c r="Q29" s="620"/>
      <c r="R29" s="621">
        <v>64727</v>
      </c>
      <c r="S29" s="622"/>
      <c r="T29" s="622"/>
      <c r="U29" s="622"/>
      <c r="V29" s="622"/>
      <c r="W29" s="622"/>
      <c r="X29" s="622"/>
      <c r="Y29" s="623"/>
      <c r="Z29" s="659">
        <v>0.4</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301</v>
      </c>
      <c r="CE29" s="641"/>
      <c r="CF29" s="618" t="s">
        <v>71</v>
      </c>
      <c r="CG29" s="619"/>
      <c r="CH29" s="619"/>
      <c r="CI29" s="619"/>
      <c r="CJ29" s="619"/>
      <c r="CK29" s="619"/>
      <c r="CL29" s="619"/>
      <c r="CM29" s="619"/>
      <c r="CN29" s="619"/>
      <c r="CO29" s="619"/>
      <c r="CP29" s="619"/>
      <c r="CQ29" s="620"/>
      <c r="CR29" s="621">
        <v>1353384</v>
      </c>
      <c r="CS29" s="634"/>
      <c r="CT29" s="634"/>
      <c r="CU29" s="634"/>
      <c r="CV29" s="634"/>
      <c r="CW29" s="634"/>
      <c r="CX29" s="634"/>
      <c r="CY29" s="635"/>
      <c r="CZ29" s="624">
        <v>9.1999999999999993</v>
      </c>
      <c r="DA29" s="636"/>
      <c r="DB29" s="636"/>
      <c r="DC29" s="637"/>
      <c r="DD29" s="627">
        <v>1353384</v>
      </c>
      <c r="DE29" s="634"/>
      <c r="DF29" s="634"/>
      <c r="DG29" s="634"/>
      <c r="DH29" s="634"/>
      <c r="DI29" s="634"/>
      <c r="DJ29" s="634"/>
      <c r="DK29" s="635"/>
      <c r="DL29" s="627">
        <v>1353384</v>
      </c>
      <c r="DM29" s="634"/>
      <c r="DN29" s="634"/>
      <c r="DO29" s="634"/>
      <c r="DP29" s="634"/>
      <c r="DQ29" s="634"/>
      <c r="DR29" s="634"/>
      <c r="DS29" s="634"/>
      <c r="DT29" s="634"/>
      <c r="DU29" s="634"/>
      <c r="DV29" s="635"/>
      <c r="DW29" s="624">
        <v>16.3</v>
      </c>
      <c r="DX29" s="636"/>
      <c r="DY29" s="636"/>
      <c r="DZ29" s="636"/>
      <c r="EA29" s="636"/>
      <c r="EB29" s="636"/>
      <c r="EC29" s="648"/>
    </row>
    <row r="30" spans="2:133" ht="11.25" customHeight="1" x14ac:dyDescent="0.15">
      <c r="B30" s="618" t="s">
        <v>302</v>
      </c>
      <c r="C30" s="619"/>
      <c r="D30" s="619"/>
      <c r="E30" s="619"/>
      <c r="F30" s="619"/>
      <c r="G30" s="619"/>
      <c r="H30" s="619"/>
      <c r="I30" s="619"/>
      <c r="J30" s="619"/>
      <c r="K30" s="619"/>
      <c r="L30" s="619"/>
      <c r="M30" s="619"/>
      <c r="N30" s="619"/>
      <c r="O30" s="619"/>
      <c r="P30" s="619"/>
      <c r="Q30" s="620"/>
      <c r="R30" s="621">
        <v>3329999</v>
      </c>
      <c r="S30" s="622"/>
      <c r="T30" s="622"/>
      <c r="U30" s="622"/>
      <c r="V30" s="622"/>
      <c r="W30" s="622"/>
      <c r="X30" s="622"/>
      <c r="Y30" s="623"/>
      <c r="Z30" s="659">
        <v>21</v>
      </c>
      <c r="AA30" s="659"/>
      <c r="AB30" s="659"/>
      <c r="AC30" s="659"/>
      <c r="AD30" s="660" t="s">
        <v>128</v>
      </c>
      <c r="AE30" s="660"/>
      <c r="AF30" s="660"/>
      <c r="AG30" s="660"/>
      <c r="AH30" s="660"/>
      <c r="AI30" s="660"/>
      <c r="AJ30" s="660"/>
      <c r="AK30" s="660"/>
      <c r="AL30" s="624" t="s">
        <v>128</v>
      </c>
      <c r="AM30" s="625"/>
      <c r="AN30" s="625"/>
      <c r="AO30" s="661"/>
      <c r="AP30" s="673" t="s">
        <v>219</v>
      </c>
      <c r="AQ30" s="674"/>
      <c r="AR30" s="674"/>
      <c r="AS30" s="674"/>
      <c r="AT30" s="674"/>
      <c r="AU30" s="674"/>
      <c r="AV30" s="674"/>
      <c r="AW30" s="674"/>
      <c r="AX30" s="674"/>
      <c r="AY30" s="674"/>
      <c r="AZ30" s="674"/>
      <c r="BA30" s="674"/>
      <c r="BB30" s="674"/>
      <c r="BC30" s="674"/>
      <c r="BD30" s="674"/>
      <c r="BE30" s="674"/>
      <c r="BF30" s="675"/>
      <c r="BG30" s="673" t="s">
        <v>303</v>
      </c>
      <c r="BH30" s="691"/>
      <c r="BI30" s="691"/>
      <c r="BJ30" s="691"/>
      <c r="BK30" s="691"/>
      <c r="BL30" s="691"/>
      <c r="BM30" s="691"/>
      <c r="BN30" s="691"/>
      <c r="BO30" s="691"/>
      <c r="BP30" s="691"/>
      <c r="BQ30" s="692"/>
      <c r="BR30" s="673" t="s">
        <v>304</v>
      </c>
      <c r="BS30" s="691"/>
      <c r="BT30" s="691"/>
      <c r="BU30" s="691"/>
      <c r="BV30" s="691"/>
      <c r="BW30" s="691"/>
      <c r="BX30" s="691"/>
      <c r="BY30" s="691"/>
      <c r="BZ30" s="691"/>
      <c r="CA30" s="691"/>
      <c r="CB30" s="692"/>
      <c r="CD30" s="642"/>
      <c r="CE30" s="643"/>
      <c r="CF30" s="618" t="s">
        <v>305</v>
      </c>
      <c r="CG30" s="619"/>
      <c r="CH30" s="619"/>
      <c r="CI30" s="619"/>
      <c r="CJ30" s="619"/>
      <c r="CK30" s="619"/>
      <c r="CL30" s="619"/>
      <c r="CM30" s="619"/>
      <c r="CN30" s="619"/>
      <c r="CO30" s="619"/>
      <c r="CP30" s="619"/>
      <c r="CQ30" s="620"/>
      <c r="CR30" s="621">
        <v>1308844</v>
      </c>
      <c r="CS30" s="622"/>
      <c r="CT30" s="622"/>
      <c r="CU30" s="622"/>
      <c r="CV30" s="622"/>
      <c r="CW30" s="622"/>
      <c r="CX30" s="622"/>
      <c r="CY30" s="623"/>
      <c r="CZ30" s="624">
        <v>8.9</v>
      </c>
      <c r="DA30" s="636"/>
      <c r="DB30" s="636"/>
      <c r="DC30" s="637"/>
      <c r="DD30" s="627">
        <v>1308844</v>
      </c>
      <c r="DE30" s="622"/>
      <c r="DF30" s="622"/>
      <c r="DG30" s="622"/>
      <c r="DH30" s="622"/>
      <c r="DI30" s="622"/>
      <c r="DJ30" s="622"/>
      <c r="DK30" s="623"/>
      <c r="DL30" s="627">
        <v>1308844</v>
      </c>
      <c r="DM30" s="622"/>
      <c r="DN30" s="622"/>
      <c r="DO30" s="622"/>
      <c r="DP30" s="622"/>
      <c r="DQ30" s="622"/>
      <c r="DR30" s="622"/>
      <c r="DS30" s="622"/>
      <c r="DT30" s="622"/>
      <c r="DU30" s="622"/>
      <c r="DV30" s="623"/>
      <c r="DW30" s="624">
        <v>15.7</v>
      </c>
      <c r="DX30" s="636"/>
      <c r="DY30" s="636"/>
      <c r="DZ30" s="636"/>
      <c r="EA30" s="636"/>
      <c r="EB30" s="636"/>
      <c r="EC30" s="648"/>
    </row>
    <row r="31" spans="2:133" ht="11.25" customHeight="1" x14ac:dyDescent="0.15">
      <c r="B31" s="688" t="s">
        <v>306</v>
      </c>
      <c r="C31" s="689"/>
      <c r="D31" s="689"/>
      <c r="E31" s="689"/>
      <c r="F31" s="689"/>
      <c r="G31" s="689"/>
      <c r="H31" s="689"/>
      <c r="I31" s="689"/>
      <c r="J31" s="689"/>
      <c r="K31" s="689"/>
      <c r="L31" s="689"/>
      <c r="M31" s="689"/>
      <c r="N31" s="689"/>
      <c r="O31" s="689"/>
      <c r="P31" s="689"/>
      <c r="Q31" s="690"/>
      <c r="R31" s="621" t="s">
        <v>128</v>
      </c>
      <c r="S31" s="622"/>
      <c r="T31" s="622"/>
      <c r="U31" s="622"/>
      <c r="V31" s="622"/>
      <c r="W31" s="622"/>
      <c r="X31" s="622"/>
      <c r="Y31" s="623"/>
      <c r="Z31" s="659" t="s">
        <v>128</v>
      </c>
      <c r="AA31" s="659"/>
      <c r="AB31" s="659"/>
      <c r="AC31" s="659"/>
      <c r="AD31" s="660" t="s">
        <v>250</v>
      </c>
      <c r="AE31" s="660"/>
      <c r="AF31" s="660"/>
      <c r="AG31" s="660"/>
      <c r="AH31" s="660"/>
      <c r="AI31" s="660"/>
      <c r="AJ31" s="660"/>
      <c r="AK31" s="660"/>
      <c r="AL31" s="624" t="s">
        <v>128</v>
      </c>
      <c r="AM31" s="625"/>
      <c r="AN31" s="625"/>
      <c r="AO31" s="661"/>
      <c r="AP31" s="693" t="s">
        <v>307</v>
      </c>
      <c r="AQ31" s="694"/>
      <c r="AR31" s="694"/>
      <c r="AS31" s="694"/>
      <c r="AT31" s="695" t="s">
        <v>308</v>
      </c>
      <c r="AU31" s="218"/>
      <c r="AV31" s="218"/>
      <c r="AW31" s="218"/>
      <c r="AX31" s="679" t="s">
        <v>185</v>
      </c>
      <c r="AY31" s="680"/>
      <c r="AZ31" s="680"/>
      <c r="BA31" s="680"/>
      <c r="BB31" s="680"/>
      <c r="BC31" s="680"/>
      <c r="BD31" s="680"/>
      <c r="BE31" s="680"/>
      <c r="BF31" s="681"/>
      <c r="BG31" s="683">
        <v>99.7</v>
      </c>
      <c r="BH31" s="684"/>
      <c r="BI31" s="684"/>
      <c r="BJ31" s="684"/>
      <c r="BK31" s="684"/>
      <c r="BL31" s="684"/>
      <c r="BM31" s="685">
        <v>98.7</v>
      </c>
      <c r="BN31" s="684"/>
      <c r="BO31" s="684"/>
      <c r="BP31" s="684"/>
      <c r="BQ31" s="686"/>
      <c r="BR31" s="683">
        <v>99.7</v>
      </c>
      <c r="BS31" s="684"/>
      <c r="BT31" s="684"/>
      <c r="BU31" s="684"/>
      <c r="BV31" s="684"/>
      <c r="BW31" s="684"/>
      <c r="BX31" s="685">
        <v>98.6</v>
      </c>
      <c r="BY31" s="684"/>
      <c r="BZ31" s="684"/>
      <c r="CA31" s="684"/>
      <c r="CB31" s="686"/>
      <c r="CD31" s="642"/>
      <c r="CE31" s="643"/>
      <c r="CF31" s="618" t="s">
        <v>309</v>
      </c>
      <c r="CG31" s="619"/>
      <c r="CH31" s="619"/>
      <c r="CI31" s="619"/>
      <c r="CJ31" s="619"/>
      <c r="CK31" s="619"/>
      <c r="CL31" s="619"/>
      <c r="CM31" s="619"/>
      <c r="CN31" s="619"/>
      <c r="CO31" s="619"/>
      <c r="CP31" s="619"/>
      <c r="CQ31" s="620"/>
      <c r="CR31" s="621">
        <v>44540</v>
      </c>
      <c r="CS31" s="634"/>
      <c r="CT31" s="634"/>
      <c r="CU31" s="634"/>
      <c r="CV31" s="634"/>
      <c r="CW31" s="634"/>
      <c r="CX31" s="634"/>
      <c r="CY31" s="635"/>
      <c r="CZ31" s="624">
        <v>0.3</v>
      </c>
      <c r="DA31" s="636"/>
      <c r="DB31" s="636"/>
      <c r="DC31" s="637"/>
      <c r="DD31" s="627">
        <v>44540</v>
      </c>
      <c r="DE31" s="634"/>
      <c r="DF31" s="634"/>
      <c r="DG31" s="634"/>
      <c r="DH31" s="634"/>
      <c r="DI31" s="634"/>
      <c r="DJ31" s="634"/>
      <c r="DK31" s="635"/>
      <c r="DL31" s="627">
        <v>44540</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310</v>
      </c>
      <c r="C32" s="619"/>
      <c r="D32" s="619"/>
      <c r="E32" s="619"/>
      <c r="F32" s="619"/>
      <c r="G32" s="619"/>
      <c r="H32" s="619"/>
      <c r="I32" s="619"/>
      <c r="J32" s="619"/>
      <c r="K32" s="619"/>
      <c r="L32" s="619"/>
      <c r="M32" s="619"/>
      <c r="N32" s="619"/>
      <c r="O32" s="619"/>
      <c r="P32" s="619"/>
      <c r="Q32" s="620"/>
      <c r="R32" s="621">
        <v>1255817</v>
      </c>
      <c r="S32" s="622"/>
      <c r="T32" s="622"/>
      <c r="U32" s="622"/>
      <c r="V32" s="622"/>
      <c r="W32" s="622"/>
      <c r="X32" s="622"/>
      <c r="Y32" s="623"/>
      <c r="Z32" s="659">
        <v>7.9</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6"/>
      <c r="AU32" s="214" t="s">
        <v>311</v>
      </c>
      <c r="AX32" s="618" t="s">
        <v>312</v>
      </c>
      <c r="AY32" s="619"/>
      <c r="AZ32" s="619"/>
      <c r="BA32" s="619"/>
      <c r="BB32" s="619"/>
      <c r="BC32" s="619"/>
      <c r="BD32" s="619"/>
      <c r="BE32" s="619"/>
      <c r="BF32" s="620"/>
      <c r="BG32" s="687">
        <v>99.6</v>
      </c>
      <c r="BH32" s="634"/>
      <c r="BI32" s="634"/>
      <c r="BJ32" s="634"/>
      <c r="BK32" s="634"/>
      <c r="BL32" s="634"/>
      <c r="BM32" s="625">
        <v>98.5</v>
      </c>
      <c r="BN32" s="634"/>
      <c r="BO32" s="634"/>
      <c r="BP32" s="634"/>
      <c r="BQ32" s="657"/>
      <c r="BR32" s="687">
        <v>99.7</v>
      </c>
      <c r="BS32" s="634"/>
      <c r="BT32" s="634"/>
      <c r="BU32" s="634"/>
      <c r="BV32" s="634"/>
      <c r="BW32" s="634"/>
      <c r="BX32" s="625">
        <v>98.5</v>
      </c>
      <c r="BY32" s="634"/>
      <c r="BZ32" s="634"/>
      <c r="CA32" s="634"/>
      <c r="CB32" s="657"/>
      <c r="CD32" s="644"/>
      <c r="CE32" s="645"/>
      <c r="CF32" s="618" t="s">
        <v>313</v>
      </c>
      <c r="CG32" s="619"/>
      <c r="CH32" s="619"/>
      <c r="CI32" s="619"/>
      <c r="CJ32" s="619"/>
      <c r="CK32" s="619"/>
      <c r="CL32" s="619"/>
      <c r="CM32" s="619"/>
      <c r="CN32" s="619"/>
      <c r="CO32" s="619"/>
      <c r="CP32" s="619"/>
      <c r="CQ32" s="620"/>
      <c r="CR32" s="621" t="s">
        <v>128</v>
      </c>
      <c r="CS32" s="622"/>
      <c r="CT32" s="622"/>
      <c r="CU32" s="622"/>
      <c r="CV32" s="622"/>
      <c r="CW32" s="622"/>
      <c r="CX32" s="622"/>
      <c r="CY32" s="623"/>
      <c r="CZ32" s="624" t="s">
        <v>128</v>
      </c>
      <c r="DA32" s="636"/>
      <c r="DB32" s="636"/>
      <c r="DC32" s="637"/>
      <c r="DD32" s="627" t="s">
        <v>128</v>
      </c>
      <c r="DE32" s="622"/>
      <c r="DF32" s="622"/>
      <c r="DG32" s="622"/>
      <c r="DH32" s="622"/>
      <c r="DI32" s="622"/>
      <c r="DJ32" s="622"/>
      <c r="DK32" s="623"/>
      <c r="DL32" s="627" t="s">
        <v>128</v>
      </c>
      <c r="DM32" s="622"/>
      <c r="DN32" s="622"/>
      <c r="DO32" s="622"/>
      <c r="DP32" s="622"/>
      <c r="DQ32" s="622"/>
      <c r="DR32" s="622"/>
      <c r="DS32" s="622"/>
      <c r="DT32" s="622"/>
      <c r="DU32" s="622"/>
      <c r="DV32" s="623"/>
      <c r="DW32" s="624" t="s">
        <v>128</v>
      </c>
      <c r="DX32" s="636"/>
      <c r="DY32" s="636"/>
      <c r="DZ32" s="636"/>
      <c r="EA32" s="636"/>
      <c r="EB32" s="636"/>
      <c r="EC32" s="648"/>
    </row>
    <row r="33" spans="2:133" ht="11.25" customHeight="1" x14ac:dyDescent="0.15">
      <c r="B33" s="618" t="s">
        <v>314</v>
      </c>
      <c r="C33" s="619"/>
      <c r="D33" s="619"/>
      <c r="E33" s="619"/>
      <c r="F33" s="619"/>
      <c r="G33" s="619"/>
      <c r="H33" s="619"/>
      <c r="I33" s="619"/>
      <c r="J33" s="619"/>
      <c r="K33" s="619"/>
      <c r="L33" s="619"/>
      <c r="M33" s="619"/>
      <c r="N33" s="619"/>
      <c r="O33" s="619"/>
      <c r="P33" s="619"/>
      <c r="Q33" s="620"/>
      <c r="R33" s="621">
        <v>100382</v>
      </c>
      <c r="S33" s="622"/>
      <c r="T33" s="622"/>
      <c r="U33" s="622"/>
      <c r="V33" s="622"/>
      <c r="W33" s="622"/>
      <c r="X33" s="622"/>
      <c r="Y33" s="623"/>
      <c r="Z33" s="659">
        <v>0.6</v>
      </c>
      <c r="AA33" s="659"/>
      <c r="AB33" s="659"/>
      <c r="AC33" s="659"/>
      <c r="AD33" s="660" t="s">
        <v>250</v>
      </c>
      <c r="AE33" s="660"/>
      <c r="AF33" s="660"/>
      <c r="AG33" s="660"/>
      <c r="AH33" s="660"/>
      <c r="AI33" s="660"/>
      <c r="AJ33" s="660"/>
      <c r="AK33" s="660"/>
      <c r="AL33" s="624" t="s">
        <v>128</v>
      </c>
      <c r="AM33" s="625"/>
      <c r="AN33" s="625"/>
      <c r="AO33" s="661"/>
      <c r="AP33" s="664"/>
      <c r="AQ33" s="665"/>
      <c r="AR33" s="665"/>
      <c r="AS33" s="665"/>
      <c r="AT33" s="697"/>
      <c r="AU33" s="219"/>
      <c r="AV33" s="219"/>
      <c r="AW33" s="219"/>
      <c r="AX33" s="602" t="s">
        <v>315</v>
      </c>
      <c r="AY33" s="603"/>
      <c r="AZ33" s="603"/>
      <c r="BA33" s="603"/>
      <c r="BB33" s="603"/>
      <c r="BC33" s="603"/>
      <c r="BD33" s="603"/>
      <c r="BE33" s="603"/>
      <c r="BF33" s="604"/>
      <c r="BG33" s="682">
        <v>99.7</v>
      </c>
      <c r="BH33" s="606"/>
      <c r="BI33" s="606"/>
      <c r="BJ33" s="606"/>
      <c r="BK33" s="606"/>
      <c r="BL33" s="606"/>
      <c r="BM33" s="652">
        <v>98.6</v>
      </c>
      <c r="BN33" s="606"/>
      <c r="BO33" s="606"/>
      <c r="BP33" s="606"/>
      <c r="BQ33" s="669"/>
      <c r="BR33" s="682">
        <v>99.7</v>
      </c>
      <c r="BS33" s="606"/>
      <c r="BT33" s="606"/>
      <c r="BU33" s="606"/>
      <c r="BV33" s="606"/>
      <c r="BW33" s="606"/>
      <c r="BX33" s="652">
        <v>98.5</v>
      </c>
      <c r="BY33" s="606"/>
      <c r="BZ33" s="606"/>
      <c r="CA33" s="606"/>
      <c r="CB33" s="669"/>
      <c r="CD33" s="618" t="s">
        <v>316</v>
      </c>
      <c r="CE33" s="619"/>
      <c r="CF33" s="619"/>
      <c r="CG33" s="619"/>
      <c r="CH33" s="619"/>
      <c r="CI33" s="619"/>
      <c r="CJ33" s="619"/>
      <c r="CK33" s="619"/>
      <c r="CL33" s="619"/>
      <c r="CM33" s="619"/>
      <c r="CN33" s="619"/>
      <c r="CO33" s="619"/>
      <c r="CP33" s="619"/>
      <c r="CQ33" s="620"/>
      <c r="CR33" s="621">
        <v>5778570</v>
      </c>
      <c r="CS33" s="634"/>
      <c r="CT33" s="634"/>
      <c r="CU33" s="634"/>
      <c r="CV33" s="634"/>
      <c r="CW33" s="634"/>
      <c r="CX33" s="634"/>
      <c r="CY33" s="635"/>
      <c r="CZ33" s="624">
        <v>39.299999999999997</v>
      </c>
      <c r="DA33" s="636"/>
      <c r="DB33" s="636"/>
      <c r="DC33" s="637"/>
      <c r="DD33" s="627">
        <v>4775474</v>
      </c>
      <c r="DE33" s="634"/>
      <c r="DF33" s="634"/>
      <c r="DG33" s="634"/>
      <c r="DH33" s="634"/>
      <c r="DI33" s="634"/>
      <c r="DJ33" s="634"/>
      <c r="DK33" s="635"/>
      <c r="DL33" s="627">
        <v>3710202</v>
      </c>
      <c r="DM33" s="634"/>
      <c r="DN33" s="634"/>
      <c r="DO33" s="634"/>
      <c r="DP33" s="634"/>
      <c r="DQ33" s="634"/>
      <c r="DR33" s="634"/>
      <c r="DS33" s="634"/>
      <c r="DT33" s="634"/>
      <c r="DU33" s="634"/>
      <c r="DV33" s="635"/>
      <c r="DW33" s="624">
        <v>44.6</v>
      </c>
      <c r="DX33" s="636"/>
      <c r="DY33" s="636"/>
      <c r="DZ33" s="636"/>
      <c r="EA33" s="636"/>
      <c r="EB33" s="636"/>
      <c r="EC33" s="648"/>
    </row>
    <row r="34" spans="2:133" ht="11.25" customHeight="1" x14ac:dyDescent="0.15">
      <c r="B34" s="618" t="s">
        <v>317</v>
      </c>
      <c r="C34" s="619"/>
      <c r="D34" s="619"/>
      <c r="E34" s="619"/>
      <c r="F34" s="619"/>
      <c r="G34" s="619"/>
      <c r="H34" s="619"/>
      <c r="I34" s="619"/>
      <c r="J34" s="619"/>
      <c r="K34" s="619"/>
      <c r="L34" s="619"/>
      <c r="M34" s="619"/>
      <c r="N34" s="619"/>
      <c r="O34" s="619"/>
      <c r="P34" s="619"/>
      <c r="Q34" s="620"/>
      <c r="R34" s="621">
        <v>151163</v>
      </c>
      <c r="S34" s="622"/>
      <c r="T34" s="622"/>
      <c r="U34" s="622"/>
      <c r="V34" s="622"/>
      <c r="W34" s="622"/>
      <c r="X34" s="622"/>
      <c r="Y34" s="623"/>
      <c r="Z34" s="659">
        <v>1</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318</v>
      </c>
      <c r="CE34" s="619"/>
      <c r="CF34" s="619"/>
      <c r="CG34" s="619"/>
      <c r="CH34" s="619"/>
      <c r="CI34" s="619"/>
      <c r="CJ34" s="619"/>
      <c r="CK34" s="619"/>
      <c r="CL34" s="619"/>
      <c r="CM34" s="619"/>
      <c r="CN34" s="619"/>
      <c r="CO34" s="619"/>
      <c r="CP34" s="619"/>
      <c r="CQ34" s="620"/>
      <c r="CR34" s="621">
        <v>1851100</v>
      </c>
      <c r="CS34" s="622"/>
      <c r="CT34" s="622"/>
      <c r="CU34" s="622"/>
      <c r="CV34" s="622"/>
      <c r="CW34" s="622"/>
      <c r="CX34" s="622"/>
      <c r="CY34" s="623"/>
      <c r="CZ34" s="624">
        <v>12.6</v>
      </c>
      <c r="DA34" s="636"/>
      <c r="DB34" s="636"/>
      <c r="DC34" s="637"/>
      <c r="DD34" s="627">
        <v>1501535</v>
      </c>
      <c r="DE34" s="622"/>
      <c r="DF34" s="622"/>
      <c r="DG34" s="622"/>
      <c r="DH34" s="622"/>
      <c r="DI34" s="622"/>
      <c r="DJ34" s="622"/>
      <c r="DK34" s="623"/>
      <c r="DL34" s="627">
        <v>1329035</v>
      </c>
      <c r="DM34" s="622"/>
      <c r="DN34" s="622"/>
      <c r="DO34" s="622"/>
      <c r="DP34" s="622"/>
      <c r="DQ34" s="622"/>
      <c r="DR34" s="622"/>
      <c r="DS34" s="622"/>
      <c r="DT34" s="622"/>
      <c r="DU34" s="622"/>
      <c r="DV34" s="623"/>
      <c r="DW34" s="624">
        <v>16</v>
      </c>
      <c r="DX34" s="636"/>
      <c r="DY34" s="636"/>
      <c r="DZ34" s="636"/>
      <c r="EA34" s="636"/>
      <c r="EB34" s="636"/>
      <c r="EC34" s="648"/>
    </row>
    <row r="35" spans="2:133" ht="11.25" customHeight="1" x14ac:dyDescent="0.15">
      <c r="B35" s="618" t="s">
        <v>319</v>
      </c>
      <c r="C35" s="619"/>
      <c r="D35" s="619"/>
      <c r="E35" s="619"/>
      <c r="F35" s="619"/>
      <c r="G35" s="619"/>
      <c r="H35" s="619"/>
      <c r="I35" s="619"/>
      <c r="J35" s="619"/>
      <c r="K35" s="619"/>
      <c r="L35" s="619"/>
      <c r="M35" s="619"/>
      <c r="N35" s="619"/>
      <c r="O35" s="619"/>
      <c r="P35" s="619"/>
      <c r="Q35" s="620"/>
      <c r="R35" s="621">
        <v>283938</v>
      </c>
      <c r="S35" s="622"/>
      <c r="T35" s="622"/>
      <c r="U35" s="622"/>
      <c r="V35" s="622"/>
      <c r="W35" s="622"/>
      <c r="X35" s="622"/>
      <c r="Y35" s="623"/>
      <c r="Z35" s="659">
        <v>1.8</v>
      </c>
      <c r="AA35" s="659"/>
      <c r="AB35" s="659"/>
      <c r="AC35" s="659"/>
      <c r="AD35" s="660" t="s">
        <v>128</v>
      </c>
      <c r="AE35" s="660"/>
      <c r="AF35" s="660"/>
      <c r="AG35" s="660"/>
      <c r="AH35" s="660"/>
      <c r="AI35" s="660"/>
      <c r="AJ35" s="660"/>
      <c r="AK35" s="660"/>
      <c r="AL35" s="624" t="s">
        <v>128</v>
      </c>
      <c r="AM35" s="625"/>
      <c r="AN35" s="625"/>
      <c r="AO35" s="661"/>
      <c r="AP35" s="222"/>
      <c r="AQ35" s="673" t="s">
        <v>320</v>
      </c>
      <c r="AR35" s="674"/>
      <c r="AS35" s="674"/>
      <c r="AT35" s="674"/>
      <c r="AU35" s="674"/>
      <c r="AV35" s="674"/>
      <c r="AW35" s="674"/>
      <c r="AX35" s="674"/>
      <c r="AY35" s="674"/>
      <c r="AZ35" s="674"/>
      <c r="BA35" s="674"/>
      <c r="BB35" s="674"/>
      <c r="BC35" s="674"/>
      <c r="BD35" s="674"/>
      <c r="BE35" s="674"/>
      <c r="BF35" s="675"/>
      <c r="BG35" s="673" t="s">
        <v>321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322</v>
      </c>
      <c r="CE35" s="619"/>
      <c r="CF35" s="619"/>
      <c r="CG35" s="619"/>
      <c r="CH35" s="619"/>
      <c r="CI35" s="619"/>
      <c r="CJ35" s="619"/>
      <c r="CK35" s="619"/>
      <c r="CL35" s="619"/>
      <c r="CM35" s="619"/>
      <c r="CN35" s="619"/>
      <c r="CO35" s="619"/>
      <c r="CP35" s="619"/>
      <c r="CQ35" s="620"/>
      <c r="CR35" s="621">
        <v>100825</v>
      </c>
      <c r="CS35" s="634"/>
      <c r="CT35" s="634"/>
      <c r="CU35" s="634"/>
      <c r="CV35" s="634"/>
      <c r="CW35" s="634"/>
      <c r="CX35" s="634"/>
      <c r="CY35" s="635"/>
      <c r="CZ35" s="624">
        <v>0.7</v>
      </c>
      <c r="DA35" s="636"/>
      <c r="DB35" s="636"/>
      <c r="DC35" s="637"/>
      <c r="DD35" s="627">
        <v>81276</v>
      </c>
      <c r="DE35" s="634"/>
      <c r="DF35" s="634"/>
      <c r="DG35" s="634"/>
      <c r="DH35" s="634"/>
      <c r="DI35" s="634"/>
      <c r="DJ35" s="634"/>
      <c r="DK35" s="635"/>
      <c r="DL35" s="627">
        <v>81276</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323</v>
      </c>
      <c r="C36" s="619"/>
      <c r="D36" s="619"/>
      <c r="E36" s="619"/>
      <c r="F36" s="619"/>
      <c r="G36" s="619"/>
      <c r="H36" s="619"/>
      <c r="I36" s="619"/>
      <c r="J36" s="619"/>
      <c r="K36" s="619"/>
      <c r="L36" s="619"/>
      <c r="M36" s="619"/>
      <c r="N36" s="619"/>
      <c r="O36" s="619"/>
      <c r="P36" s="619"/>
      <c r="Q36" s="620"/>
      <c r="R36" s="621">
        <v>766522</v>
      </c>
      <c r="S36" s="622"/>
      <c r="T36" s="622"/>
      <c r="U36" s="622"/>
      <c r="V36" s="622"/>
      <c r="W36" s="622"/>
      <c r="X36" s="622"/>
      <c r="Y36" s="623"/>
      <c r="Z36" s="659">
        <v>4.8</v>
      </c>
      <c r="AA36" s="659"/>
      <c r="AB36" s="659"/>
      <c r="AC36" s="659"/>
      <c r="AD36" s="660" t="s">
        <v>128</v>
      </c>
      <c r="AE36" s="660"/>
      <c r="AF36" s="660"/>
      <c r="AG36" s="660"/>
      <c r="AH36" s="660"/>
      <c r="AI36" s="660"/>
      <c r="AJ36" s="660"/>
      <c r="AK36" s="660"/>
      <c r="AL36" s="624" t="s">
        <v>128</v>
      </c>
      <c r="AM36" s="625"/>
      <c r="AN36" s="625"/>
      <c r="AO36" s="661"/>
      <c r="AP36" s="222"/>
      <c r="AQ36" s="670" t="s">
        <v>324</v>
      </c>
      <c r="AR36" s="671"/>
      <c r="AS36" s="671"/>
      <c r="AT36" s="671"/>
      <c r="AU36" s="671"/>
      <c r="AV36" s="671"/>
      <c r="AW36" s="671"/>
      <c r="AX36" s="671"/>
      <c r="AY36" s="672"/>
      <c r="AZ36" s="676">
        <v>1587313</v>
      </c>
      <c r="BA36" s="677"/>
      <c r="BB36" s="677"/>
      <c r="BC36" s="677"/>
      <c r="BD36" s="677"/>
      <c r="BE36" s="677"/>
      <c r="BF36" s="678"/>
      <c r="BG36" s="679" t="s">
        <v>325</v>
      </c>
      <c r="BH36" s="680"/>
      <c r="BI36" s="680"/>
      <c r="BJ36" s="680"/>
      <c r="BK36" s="680"/>
      <c r="BL36" s="680"/>
      <c r="BM36" s="680"/>
      <c r="BN36" s="680"/>
      <c r="BO36" s="680"/>
      <c r="BP36" s="680"/>
      <c r="BQ36" s="680"/>
      <c r="BR36" s="680"/>
      <c r="BS36" s="680"/>
      <c r="BT36" s="680"/>
      <c r="BU36" s="681"/>
      <c r="BV36" s="676">
        <v>106804</v>
      </c>
      <c r="BW36" s="677"/>
      <c r="BX36" s="677"/>
      <c r="BY36" s="677"/>
      <c r="BZ36" s="677"/>
      <c r="CA36" s="677"/>
      <c r="CB36" s="678"/>
      <c r="CD36" s="618" t="s">
        <v>326</v>
      </c>
      <c r="CE36" s="619"/>
      <c r="CF36" s="619"/>
      <c r="CG36" s="619"/>
      <c r="CH36" s="619"/>
      <c r="CI36" s="619"/>
      <c r="CJ36" s="619"/>
      <c r="CK36" s="619"/>
      <c r="CL36" s="619"/>
      <c r="CM36" s="619"/>
      <c r="CN36" s="619"/>
      <c r="CO36" s="619"/>
      <c r="CP36" s="619"/>
      <c r="CQ36" s="620"/>
      <c r="CR36" s="621">
        <v>1882084</v>
      </c>
      <c r="CS36" s="622"/>
      <c r="CT36" s="622"/>
      <c r="CU36" s="622"/>
      <c r="CV36" s="622"/>
      <c r="CW36" s="622"/>
      <c r="CX36" s="622"/>
      <c r="CY36" s="623"/>
      <c r="CZ36" s="624">
        <v>12.8</v>
      </c>
      <c r="DA36" s="636"/>
      <c r="DB36" s="636"/>
      <c r="DC36" s="637"/>
      <c r="DD36" s="627">
        <v>1633284</v>
      </c>
      <c r="DE36" s="622"/>
      <c r="DF36" s="622"/>
      <c r="DG36" s="622"/>
      <c r="DH36" s="622"/>
      <c r="DI36" s="622"/>
      <c r="DJ36" s="622"/>
      <c r="DK36" s="623"/>
      <c r="DL36" s="627">
        <v>1247769</v>
      </c>
      <c r="DM36" s="622"/>
      <c r="DN36" s="622"/>
      <c r="DO36" s="622"/>
      <c r="DP36" s="622"/>
      <c r="DQ36" s="622"/>
      <c r="DR36" s="622"/>
      <c r="DS36" s="622"/>
      <c r="DT36" s="622"/>
      <c r="DU36" s="622"/>
      <c r="DV36" s="623"/>
      <c r="DW36" s="624">
        <v>15</v>
      </c>
      <c r="DX36" s="636"/>
      <c r="DY36" s="636"/>
      <c r="DZ36" s="636"/>
      <c r="EA36" s="636"/>
      <c r="EB36" s="636"/>
      <c r="EC36" s="648"/>
    </row>
    <row r="37" spans="2:133" ht="11.25" customHeight="1" x14ac:dyDescent="0.15">
      <c r="B37" s="618" t="s">
        <v>327</v>
      </c>
      <c r="C37" s="619"/>
      <c r="D37" s="619"/>
      <c r="E37" s="619"/>
      <c r="F37" s="619"/>
      <c r="G37" s="619"/>
      <c r="H37" s="619"/>
      <c r="I37" s="619"/>
      <c r="J37" s="619"/>
      <c r="K37" s="619"/>
      <c r="L37" s="619"/>
      <c r="M37" s="619"/>
      <c r="N37" s="619"/>
      <c r="O37" s="619"/>
      <c r="P37" s="619"/>
      <c r="Q37" s="620"/>
      <c r="R37" s="621">
        <v>212699</v>
      </c>
      <c r="S37" s="622"/>
      <c r="T37" s="622"/>
      <c r="U37" s="622"/>
      <c r="V37" s="622"/>
      <c r="W37" s="622"/>
      <c r="X37" s="622"/>
      <c r="Y37" s="623"/>
      <c r="Z37" s="659">
        <v>1.3</v>
      </c>
      <c r="AA37" s="659"/>
      <c r="AB37" s="659"/>
      <c r="AC37" s="659"/>
      <c r="AD37" s="660">
        <v>367</v>
      </c>
      <c r="AE37" s="660"/>
      <c r="AF37" s="660"/>
      <c r="AG37" s="660"/>
      <c r="AH37" s="660"/>
      <c r="AI37" s="660"/>
      <c r="AJ37" s="660"/>
      <c r="AK37" s="660"/>
      <c r="AL37" s="624">
        <v>0</v>
      </c>
      <c r="AM37" s="625"/>
      <c r="AN37" s="625"/>
      <c r="AO37" s="661"/>
      <c r="AQ37" s="654" t="s">
        <v>328</v>
      </c>
      <c r="AR37" s="655"/>
      <c r="AS37" s="655"/>
      <c r="AT37" s="655"/>
      <c r="AU37" s="655"/>
      <c r="AV37" s="655"/>
      <c r="AW37" s="655"/>
      <c r="AX37" s="655"/>
      <c r="AY37" s="656"/>
      <c r="AZ37" s="621">
        <v>157160</v>
      </c>
      <c r="BA37" s="622"/>
      <c r="BB37" s="622"/>
      <c r="BC37" s="622"/>
      <c r="BD37" s="634"/>
      <c r="BE37" s="634"/>
      <c r="BF37" s="657"/>
      <c r="BG37" s="618" t="s">
        <v>329</v>
      </c>
      <c r="BH37" s="619"/>
      <c r="BI37" s="619"/>
      <c r="BJ37" s="619"/>
      <c r="BK37" s="619"/>
      <c r="BL37" s="619"/>
      <c r="BM37" s="619"/>
      <c r="BN37" s="619"/>
      <c r="BO37" s="619"/>
      <c r="BP37" s="619"/>
      <c r="BQ37" s="619"/>
      <c r="BR37" s="619"/>
      <c r="BS37" s="619"/>
      <c r="BT37" s="619"/>
      <c r="BU37" s="620"/>
      <c r="BV37" s="621">
        <v>93146</v>
      </c>
      <c r="BW37" s="622"/>
      <c r="BX37" s="622"/>
      <c r="BY37" s="622"/>
      <c r="BZ37" s="622"/>
      <c r="CA37" s="622"/>
      <c r="CB37" s="658"/>
      <c r="CD37" s="618" t="s">
        <v>330</v>
      </c>
      <c r="CE37" s="619"/>
      <c r="CF37" s="619"/>
      <c r="CG37" s="619"/>
      <c r="CH37" s="619"/>
      <c r="CI37" s="619"/>
      <c r="CJ37" s="619"/>
      <c r="CK37" s="619"/>
      <c r="CL37" s="619"/>
      <c r="CM37" s="619"/>
      <c r="CN37" s="619"/>
      <c r="CO37" s="619"/>
      <c r="CP37" s="619"/>
      <c r="CQ37" s="620"/>
      <c r="CR37" s="621">
        <v>441054</v>
      </c>
      <c r="CS37" s="634"/>
      <c r="CT37" s="634"/>
      <c r="CU37" s="634"/>
      <c r="CV37" s="634"/>
      <c r="CW37" s="634"/>
      <c r="CX37" s="634"/>
      <c r="CY37" s="635"/>
      <c r="CZ37" s="624">
        <v>3</v>
      </c>
      <c r="DA37" s="636"/>
      <c r="DB37" s="636"/>
      <c r="DC37" s="637"/>
      <c r="DD37" s="627">
        <v>441054</v>
      </c>
      <c r="DE37" s="634"/>
      <c r="DF37" s="634"/>
      <c r="DG37" s="634"/>
      <c r="DH37" s="634"/>
      <c r="DI37" s="634"/>
      <c r="DJ37" s="634"/>
      <c r="DK37" s="635"/>
      <c r="DL37" s="627">
        <v>441054</v>
      </c>
      <c r="DM37" s="634"/>
      <c r="DN37" s="634"/>
      <c r="DO37" s="634"/>
      <c r="DP37" s="634"/>
      <c r="DQ37" s="634"/>
      <c r="DR37" s="634"/>
      <c r="DS37" s="634"/>
      <c r="DT37" s="634"/>
      <c r="DU37" s="634"/>
      <c r="DV37" s="635"/>
      <c r="DW37" s="624">
        <v>5.3</v>
      </c>
      <c r="DX37" s="636"/>
      <c r="DY37" s="636"/>
      <c r="DZ37" s="636"/>
      <c r="EA37" s="636"/>
      <c r="EB37" s="636"/>
      <c r="EC37" s="648"/>
    </row>
    <row r="38" spans="2:133" ht="11.25" customHeight="1" x14ac:dyDescent="0.15">
      <c r="B38" s="618" t="s">
        <v>331</v>
      </c>
      <c r="C38" s="619"/>
      <c r="D38" s="619"/>
      <c r="E38" s="619"/>
      <c r="F38" s="619"/>
      <c r="G38" s="619"/>
      <c r="H38" s="619"/>
      <c r="I38" s="619"/>
      <c r="J38" s="619"/>
      <c r="K38" s="619"/>
      <c r="L38" s="619"/>
      <c r="M38" s="619"/>
      <c r="N38" s="619"/>
      <c r="O38" s="619"/>
      <c r="P38" s="619"/>
      <c r="Q38" s="620"/>
      <c r="R38" s="621">
        <v>876366</v>
      </c>
      <c r="S38" s="622"/>
      <c r="T38" s="622"/>
      <c r="U38" s="622"/>
      <c r="V38" s="622"/>
      <c r="W38" s="622"/>
      <c r="X38" s="622"/>
      <c r="Y38" s="623"/>
      <c r="Z38" s="659">
        <v>5.5</v>
      </c>
      <c r="AA38" s="659"/>
      <c r="AB38" s="659"/>
      <c r="AC38" s="659"/>
      <c r="AD38" s="660" t="s">
        <v>128</v>
      </c>
      <c r="AE38" s="660"/>
      <c r="AF38" s="660"/>
      <c r="AG38" s="660"/>
      <c r="AH38" s="660"/>
      <c r="AI38" s="660"/>
      <c r="AJ38" s="660"/>
      <c r="AK38" s="660"/>
      <c r="AL38" s="624" t="s">
        <v>128</v>
      </c>
      <c r="AM38" s="625"/>
      <c r="AN38" s="625"/>
      <c r="AO38" s="661"/>
      <c r="AQ38" s="654" t="s">
        <v>332</v>
      </c>
      <c r="AR38" s="655"/>
      <c r="AS38" s="655"/>
      <c r="AT38" s="655"/>
      <c r="AU38" s="655"/>
      <c r="AV38" s="655"/>
      <c r="AW38" s="655"/>
      <c r="AX38" s="655"/>
      <c r="AY38" s="656"/>
      <c r="AZ38" s="621">
        <v>100000</v>
      </c>
      <c r="BA38" s="622"/>
      <c r="BB38" s="622"/>
      <c r="BC38" s="622"/>
      <c r="BD38" s="634"/>
      <c r="BE38" s="634"/>
      <c r="BF38" s="657"/>
      <c r="BG38" s="618" t="s">
        <v>333</v>
      </c>
      <c r="BH38" s="619"/>
      <c r="BI38" s="619"/>
      <c r="BJ38" s="619"/>
      <c r="BK38" s="619"/>
      <c r="BL38" s="619"/>
      <c r="BM38" s="619"/>
      <c r="BN38" s="619"/>
      <c r="BO38" s="619"/>
      <c r="BP38" s="619"/>
      <c r="BQ38" s="619"/>
      <c r="BR38" s="619"/>
      <c r="BS38" s="619"/>
      <c r="BT38" s="619"/>
      <c r="BU38" s="620"/>
      <c r="BV38" s="621">
        <v>4648</v>
      </c>
      <c r="BW38" s="622"/>
      <c r="BX38" s="622"/>
      <c r="BY38" s="622"/>
      <c r="BZ38" s="622"/>
      <c r="CA38" s="622"/>
      <c r="CB38" s="658"/>
      <c r="CD38" s="618" t="s">
        <v>334</v>
      </c>
      <c r="CE38" s="619"/>
      <c r="CF38" s="619"/>
      <c r="CG38" s="619"/>
      <c r="CH38" s="619"/>
      <c r="CI38" s="619"/>
      <c r="CJ38" s="619"/>
      <c r="CK38" s="619"/>
      <c r="CL38" s="619"/>
      <c r="CM38" s="619"/>
      <c r="CN38" s="619"/>
      <c r="CO38" s="619"/>
      <c r="CP38" s="619"/>
      <c r="CQ38" s="620"/>
      <c r="CR38" s="621">
        <v>1485463</v>
      </c>
      <c r="CS38" s="622"/>
      <c r="CT38" s="622"/>
      <c r="CU38" s="622"/>
      <c r="CV38" s="622"/>
      <c r="CW38" s="622"/>
      <c r="CX38" s="622"/>
      <c r="CY38" s="623"/>
      <c r="CZ38" s="624">
        <v>10.1</v>
      </c>
      <c r="DA38" s="636"/>
      <c r="DB38" s="636"/>
      <c r="DC38" s="637"/>
      <c r="DD38" s="627">
        <v>1150437</v>
      </c>
      <c r="DE38" s="622"/>
      <c r="DF38" s="622"/>
      <c r="DG38" s="622"/>
      <c r="DH38" s="622"/>
      <c r="DI38" s="622"/>
      <c r="DJ38" s="622"/>
      <c r="DK38" s="623"/>
      <c r="DL38" s="627">
        <v>1052122</v>
      </c>
      <c r="DM38" s="622"/>
      <c r="DN38" s="622"/>
      <c r="DO38" s="622"/>
      <c r="DP38" s="622"/>
      <c r="DQ38" s="622"/>
      <c r="DR38" s="622"/>
      <c r="DS38" s="622"/>
      <c r="DT38" s="622"/>
      <c r="DU38" s="622"/>
      <c r="DV38" s="623"/>
      <c r="DW38" s="624">
        <v>12.6</v>
      </c>
      <c r="DX38" s="636"/>
      <c r="DY38" s="636"/>
      <c r="DZ38" s="636"/>
      <c r="EA38" s="636"/>
      <c r="EB38" s="636"/>
      <c r="EC38" s="648"/>
    </row>
    <row r="39" spans="2:133" ht="11.25" customHeight="1" x14ac:dyDescent="0.15">
      <c r="B39" s="618" t="s">
        <v>335</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128</v>
      </c>
      <c r="AA39" s="659"/>
      <c r="AB39" s="659"/>
      <c r="AC39" s="659"/>
      <c r="AD39" s="660" t="s">
        <v>128</v>
      </c>
      <c r="AE39" s="660"/>
      <c r="AF39" s="660"/>
      <c r="AG39" s="660"/>
      <c r="AH39" s="660"/>
      <c r="AI39" s="660"/>
      <c r="AJ39" s="660"/>
      <c r="AK39" s="660"/>
      <c r="AL39" s="624" t="s">
        <v>128</v>
      </c>
      <c r="AM39" s="625"/>
      <c r="AN39" s="625"/>
      <c r="AO39" s="661"/>
      <c r="AQ39" s="654" t="s">
        <v>336</v>
      </c>
      <c r="AR39" s="655"/>
      <c r="AS39" s="655"/>
      <c r="AT39" s="655"/>
      <c r="AU39" s="655"/>
      <c r="AV39" s="655"/>
      <c r="AW39" s="655"/>
      <c r="AX39" s="655"/>
      <c r="AY39" s="656"/>
      <c r="AZ39" s="621">
        <v>1850</v>
      </c>
      <c r="BA39" s="622"/>
      <c r="BB39" s="622"/>
      <c r="BC39" s="622"/>
      <c r="BD39" s="634"/>
      <c r="BE39" s="634"/>
      <c r="BF39" s="657"/>
      <c r="BG39" s="618" t="s">
        <v>337</v>
      </c>
      <c r="BH39" s="619"/>
      <c r="BI39" s="619"/>
      <c r="BJ39" s="619"/>
      <c r="BK39" s="619"/>
      <c r="BL39" s="619"/>
      <c r="BM39" s="619"/>
      <c r="BN39" s="619"/>
      <c r="BO39" s="619"/>
      <c r="BP39" s="619"/>
      <c r="BQ39" s="619"/>
      <c r="BR39" s="619"/>
      <c r="BS39" s="619"/>
      <c r="BT39" s="619"/>
      <c r="BU39" s="620"/>
      <c r="BV39" s="621">
        <v>7298</v>
      </c>
      <c r="BW39" s="622"/>
      <c r="BX39" s="622"/>
      <c r="BY39" s="622"/>
      <c r="BZ39" s="622"/>
      <c r="CA39" s="622"/>
      <c r="CB39" s="658"/>
      <c r="CD39" s="618" t="s">
        <v>338</v>
      </c>
      <c r="CE39" s="619"/>
      <c r="CF39" s="619"/>
      <c r="CG39" s="619"/>
      <c r="CH39" s="619"/>
      <c r="CI39" s="619"/>
      <c r="CJ39" s="619"/>
      <c r="CK39" s="619"/>
      <c r="CL39" s="619"/>
      <c r="CM39" s="619"/>
      <c r="CN39" s="619"/>
      <c r="CO39" s="619"/>
      <c r="CP39" s="619"/>
      <c r="CQ39" s="620"/>
      <c r="CR39" s="621">
        <v>408929</v>
      </c>
      <c r="CS39" s="634"/>
      <c r="CT39" s="634"/>
      <c r="CU39" s="634"/>
      <c r="CV39" s="634"/>
      <c r="CW39" s="634"/>
      <c r="CX39" s="634"/>
      <c r="CY39" s="635"/>
      <c r="CZ39" s="624">
        <v>2.8</v>
      </c>
      <c r="DA39" s="636"/>
      <c r="DB39" s="636"/>
      <c r="DC39" s="637"/>
      <c r="DD39" s="627">
        <v>408773</v>
      </c>
      <c r="DE39" s="634"/>
      <c r="DF39" s="634"/>
      <c r="DG39" s="634"/>
      <c r="DH39" s="634"/>
      <c r="DI39" s="634"/>
      <c r="DJ39" s="634"/>
      <c r="DK39" s="635"/>
      <c r="DL39" s="627" t="s">
        <v>128</v>
      </c>
      <c r="DM39" s="634"/>
      <c r="DN39" s="634"/>
      <c r="DO39" s="634"/>
      <c r="DP39" s="634"/>
      <c r="DQ39" s="634"/>
      <c r="DR39" s="634"/>
      <c r="DS39" s="634"/>
      <c r="DT39" s="634"/>
      <c r="DU39" s="634"/>
      <c r="DV39" s="635"/>
      <c r="DW39" s="624" t="s">
        <v>128</v>
      </c>
      <c r="DX39" s="636"/>
      <c r="DY39" s="636"/>
      <c r="DZ39" s="636"/>
      <c r="EA39" s="636"/>
      <c r="EB39" s="636"/>
      <c r="EC39" s="648"/>
    </row>
    <row r="40" spans="2:133" ht="11.25" customHeight="1" x14ac:dyDescent="0.15">
      <c r="B40" s="618" t="s">
        <v>339</v>
      </c>
      <c r="C40" s="619"/>
      <c r="D40" s="619"/>
      <c r="E40" s="619"/>
      <c r="F40" s="619"/>
      <c r="G40" s="619"/>
      <c r="H40" s="619"/>
      <c r="I40" s="619"/>
      <c r="J40" s="619"/>
      <c r="K40" s="619"/>
      <c r="L40" s="619"/>
      <c r="M40" s="619"/>
      <c r="N40" s="619"/>
      <c r="O40" s="619"/>
      <c r="P40" s="619"/>
      <c r="Q40" s="620"/>
      <c r="R40" s="621">
        <v>167226</v>
      </c>
      <c r="S40" s="622"/>
      <c r="T40" s="622"/>
      <c r="U40" s="622"/>
      <c r="V40" s="622"/>
      <c r="W40" s="622"/>
      <c r="X40" s="622"/>
      <c r="Y40" s="623"/>
      <c r="Z40" s="659">
        <v>1.1000000000000001</v>
      </c>
      <c r="AA40" s="659"/>
      <c r="AB40" s="659"/>
      <c r="AC40" s="659"/>
      <c r="AD40" s="660" t="s">
        <v>128</v>
      </c>
      <c r="AE40" s="660"/>
      <c r="AF40" s="660"/>
      <c r="AG40" s="660"/>
      <c r="AH40" s="660"/>
      <c r="AI40" s="660"/>
      <c r="AJ40" s="660"/>
      <c r="AK40" s="660"/>
      <c r="AL40" s="624" t="s">
        <v>128</v>
      </c>
      <c r="AM40" s="625"/>
      <c r="AN40" s="625"/>
      <c r="AO40" s="661"/>
      <c r="AQ40" s="654" t="s">
        <v>340</v>
      </c>
      <c r="AR40" s="655"/>
      <c r="AS40" s="655"/>
      <c r="AT40" s="655"/>
      <c r="AU40" s="655"/>
      <c r="AV40" s="655"/>
      <c r="AW40" s="655"/>
      <c r="AX40" s="655"/>
      <c r="AY40" s="656"/>
      <c r="AZ40" s="621" t="s">
        <v>128</v>
      </c>
      <c r="BA40" s="622"/>
      <c r="BB40" s="622"/>
      <c r="BC40" s="622"/>
      <c r="BD40" s="634"/>
      <c r="BE40" s="634"/>
      <c r="BF40" s="657"/>
      <c r="BG40" s="662" t="s">
        <v>341</v>
      </c>
      <c r="BH40" s="663"/>
      <c r="BI40" s="663"/>
      <c r="BJ40" s="663"/>
      <c r="BK40" s="663"/>
      <c r="BL40" s="223"/>
      <c r="BM40" s="619" t="s">
        <v>342</v>
      </c>
      <c r="BN40" s="619"/>
      <c r="BO40" s="619"/>
      <c r="BP40" s="619"/>
      <c r="BQ40" s="619"/>
      <c r="BR40" s="619"/>
      <c r="BS40" s="619"/>
      <c r="BT40" s="619"/>
      <c r="BU40" s="620"/>
      <c r="BV40" s="621">
        <v>109</v>
      </c>
      <c r="BW40" s="622"/>
      <c r="BX40" s="622"/>
      <c r="BY40" s="622"/>
      <c r="BZ40" s="622"/>
      <c r="CA40" s="622"/>
      <c r="CB40" s="658"/>
      <c r="CD40" s="618" t="s">
        <v>343</v>
      </c>
      <c r="CE40" s="619"/>
      <c r="CF40" s="619"/>
      <c r="CG40" s="619"/>
      <c r="CH40" s="619"/>
      <c r="CI40" s="619"/>
      <c r="CJ40" s="619"/>
      <c r="CK40" s="619"/>
      <c r="CL40" s="619"/>
      <c r="CM40" s="619"/>
      <c r="CN40" s="619"/>
      <c r="CO40" s="619"/>
      <c r="CP40" s="619"/>
      <c r="CQ40" s="620"/>
      <c r="CR40" s="621">
        <v>50169</v>
      </c>
      <c r="CS40" s="622"/>
      <c r="CT40" s="622"/>
      <c r="CU40" s="622"/>
      <c r="CV40" s="622"/>
      <c r="CW40" s="622"/>
      <c r="CX40" s="622"/>
      <c r="CY40" s="623"/>
      <c r="CZ40" s="624">
        <v>0.3</v>
      </c>
      <c r="DA40" s="636"/>
      <c r="DB40" s="636"/>
      <c r="DC40" s="637"/>
      <c r="DD40" s="627">
        <v>169</v>
      </c>
      <c r="DE40" s="622"/>
      <c r="DF40" s="622"/>
      <c r="DG40" s="622"/>
      <c r="DH40" s="622"/>
      <c r="DI40" s="622"/>
      <c r="DJ40" s="622"/>
      <c r="DK40" s="623"/>
      <c r="DL40" s="627" t="s">
        <v>128</v>
      </c>
      <c r="DM40" s="622"/>
      <c r="DN40" s="622"/>
      <c r="DO40" s="622"/>
      <c r="DP40" s="622"/>
      <c r="DQ40" s="622"/>
      <c r="DR40" s="622"/>
      <c r="DS40" s="622"/>
      <c r="DT40" s="622"/>
      <c r="DU40" s="622"/>
      <c r="DV40" s="623"/>
      <c r="DW40" s="624" t="s">
        <v>128</v>
      </c>
      <c r="DX40" s="636"/>
      <c r="DY40" s="636"/>
      <c r="DZ40" s="636"/>
      <c r="EA40" s="636"/>
      <c r="EB40" s="636"/>
      <c r="EC40" s="648"/>
    </row>
    <row r="41" spans="2:133" ht="11.25" customHeight="1" x14ac:dyDescent="0.15">
      <c r="B41" s="602" t="s">
        <v>344</v>
      </c>
      <c r="C41" s="603"/>
      <c r="D41" s="603"/>
      <c r="E41" s="603"/>
      <c r="F41" s="603"/>
      <c r="G41" s="603"/>
      <c r="H41" s="603"/>
      <c r="I41" s="603"/>
      <c r="J41" s="603"/>
      <c r="K41" s="603"/>
      <c r="L41" s="603"/>
      <c r="M41" s="603"/>
      <c r="N41" s="603"/>
      <c r="O41" s="603"/>
      <c r="P41" s="603"/>
      <c r="Q41" s="604"/>
      <c r="R41" s="605">
        <v>15847973</v>
      </c>
      <c r="S41" s="646"/>
      <c r="T41" s="646"/>
      <c r="U41" s="646"/>
      <c r="V41" s="646"/>
      <c r="W41" s="646"/>
      <c r="X41" s="646"/>
      <c r="Y41" s="649"/>
      <c r="Z41" s="650">
        <v>100</v>
      </c>
      <c r="AA41" s="650"/>
      <c r="AB41" s="650"/>
      <c r="AC41" s="650"/>
      <c r="AD41" s="651">
        <v>8160659</v>
      </c>
      <c r="AE41" s="651"/>
      <c r="AF41" s="651"/>
      <c r="AG41" s="651"/>
      <c r="AH41" s="651"/>
      <c r="AI41" s="651"/>
      <c r="AJ41" s="651"/>
      <c r="AK41" s="651"/>
      <c r="AL41" s="608">
        <v>100</v>
      </c>
      <c r="AM41" s="652"/>
      <c r="AN41" s="652"/>
      <c r="AO41" s="653"/>
      <c r="AQ41" s="654" t="s">
        <v>345</v>
      </c>
      <c r="AR41" s="655"/>
      <c r="AS41" s="655"/>
      <c r="AT41" s="655"/>
      <c r="AU41" s="655"/>
      <c r="AV41" s="655"/>
      <c r="AW41" s="655"/>
      <c r="AX41" s="655"/>
      <c r="AY41" s="656"/>
      <c r="AZ41" s="621">
        <v>289474</v>
      </c>
      <c r="BA41" s="622"/>
      <c r="BB41" s="622"/>
      <c r="BC41" s="622"/>
      <c r="BD41" s="634"/>
      <c r="BE41" s="634"/>
      <c r="BF41" s="657"/>
      <c r="BG41" s="662"/>
      <c r="BH41" s="663"/>
      <c r="BI41" s="663"/>
      <c r="BJ41" s="663"/>
      <c r="BK41" s="663"/>
      <c r="BL41" s="223"/>
      <c r="BM41" s="619" t="s">
        <v>346</v>
      </c>
      <c r="BN41" s="619"/>
      <c r="BO41" s="619"/>
      <c r="BP41" s="619"/>
      <c r="BQ41" s="619"/>
      <c r="BR41" s="619"/>
      <c r="BS41" s="619"/>
      <c r="BT41" s="619"/>
      <c r="BU41" s="620"/>
      <c r="BV41" s="621" t="s">
        <v>250</v>
      </c>
      <c r="BW41" s="622"/>
      <c r="BX41" s="622"/>
      <c r="BY41" s="622"/>
      <c r="BZ41" s="622"/>
      <c r="CA41" s="622"/>
      <c r="CB41" s="658"/>
      <c r="CD41" s="618" t="s">
        <v>347</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250</v>
      </c>
      <c r="DA41" s="636"/>
      <c r="DB41" s="636"/>
      <c r="DC41" s="637"/>
      <c r="DD41" s="627" t="s">
        <v>250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348</v>
      </c>
      <c r="AR42" s="667"/>
      <c r="AS42" s="667"/>
      <c r="AT42" s="667"/>
      <c r="AU42" s="667"/>
      <c r="AV42" s="667"/>
      <c r="AW42" s="667"/>
      <c r="AX42" s="667"/>
      <c r="AY42" s="668"/>
      <c r="AZ42" s="605">
        <v>1038829</v>
      </c>
      <c r="BA42" s="646"/>
      <c r="BB42" s="646"/>
      <c r="BC42" s="646"/>
      <c r="BD42" s="606"/>
      <c r="BE42" s="606"/>
      <c r="BF42" s="669"/>
      <c r="BG42" s="664"/>
      <c r="BH42" s="665"/>
      <c r="BI42" s="665"/>
      <c r="BJ42" s="665"/>
      <c r="BK42" s="665"/>
      <c r="BL42" s="224"/>
      <c r="BM42" s="603" t="s">
        <v>349</v>
      </c>
      <c r="BN42" s="603"/>
      <c r="BO42" s="603"/>
      <c r="BP42" s="603"/>
      <c r="BQ42" s="603"/>
      <c r="BR42" s="603"/>
      <c r="BS42" s="603"/>
      <c r="BT42" s="603"/>
      <c r="BU42" s="604"/>
      <c r="BV42" s="605">
        <v>424</v>
      </c>
      <c r="BW42" s="646"/>
      <c r="BX42" s="646"/>
      <c r="BY42" s="646"/>
      <c r="BZ42" s="646"/>
      <c r="CA42" s="646"/>
      <c r="CB42" s="647"/>
      <c r="CD42" s="618" t="s">
        <v>350</v>
      </c>
      <c r="CE42" s="619"/>
      <c r="CF42" s="619"/>
      <c r="CG42" s="619"/>
      <c r="CH42" s="619"/>
      <c r="CI42" s="619"/>
      <c r="CJ42" s="619"/>
      <c r="CK42" s="619"/>
      <c r="CL42" s="619"/>
      <c r="CM42" s="619"/>
      <c r="CN42" s="619"/>
      <c r="CO42" s="619"/>
      <c r="CP42" s="619"/>
      <c r="CQ42" s="620"/>
      <c r="CR42" s="621">
        <v>2026850</v>
      </c>
      <c r="CS42" s="634"/>
      <c r="CT42" s="634"/>
      <c r="CU42" s="634"/>
      <c r="CV42" s="634"/>
      <c r="CW42" s="634"/>
      <c r="CX42" s="634"/>
      <c r="CY42" s="635"/>
      <c r="CZ42" s="624">
        <v>13.8</v>
      </c>
      <c r="DA42" s="636"/>
      <c r="DB42" s="636"/>
      <c r="DC42" s="637"/>
      <c r="DD42" s="627">
        <v>424291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351</v>
      </c>
      <c r="CD43" s="618" t="s">
        <v>352</v>
      </c>
      <c r="CE43" s="619"/>
      <c r="CF43" s="619"/>
      <c r="CG43" s="619"/>
      <c r="CH43" s="619"/>
      <c r="CI43" s="619"/>
      <c r="CJ43" s="619"/>
      <c r="CK43" s="619"/>
      <c r="CL43" s="619"/>
      <c r="CM43" s="619"/>
      <c r="CN43" s="619"/>
      <c r="CO43" s="619"/>
      <c r="CP43" s="619"/>
      <c r="CQ43" s="620"/>
      <c r="CR43" s="621">
        <v>17484</v>
      </c>
      <c r="CS43" s="634"/>
      <c r="CT43" s="634"/>
      <c r="CU43" s="634"/>
      <c r="CV43" s="634"/>
      <c r="CW43" s="634"/>
      <c r="CX43" s="634"/>
      <c r="CY43" s="635"/>
      <c r="CZ43" s="624">
        <v>0.1</v>
      </c>
      <c r="DA43" s="636"/>
      <c r="DB43" s="636"/>
      <c r="DC43" s="637"/>
      <c r="DD43" s="627">
        <v>17484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301</v>
      </c>
      <c r="CE44" s="641"/>
      <c r="CF44" s="618" t="s">
        <v>354</v>
      </c>
      <c r="CG44" s="619"/>
      <c r="CH44" s="619"/>
      <c r="CI44" s="619"/>
      <c r="CJ44" s="619"/>
      <c r="CK44" s="619"/>
      <c r="CL44" s="619"/>
      <c r="CM44" s="619"/>
      <c r="CN44" s="619"/>
      <c r="CO44" s="619"/>
      <c r="CP44" s="619"/>
      <c r="CQ44" s="620"/>
      <c r="CR44" s="621">
        <v>2024877</v>
      </c>
      <c r="CS44" s="622"/>
      <c r="CT44" s="622"/>
      <c r="CU44" s="622"/>
      <c r="CV44" s="622"/>
      <c r="CW44" s="622"/>
      <c r="CX44" s="622"/>
      <c r="CY44" s="623"/>
      <c r="CZ44" s="624">
        <v>13.8</v>
      </c>
      <c r="DA44" s="625"/>
      <c r="DB44" s="625"/>
      <c r="DC44" s="626"/>
      <c r="DD44" s="627">
        <v>422318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356</v>
      </c>
      <c r="CG45" s="619"/>
      <c r="CH45" s="619"/>
      <c r="CI45" s="619"/>
      <c r="CJ45" s="619"/>
      <c r="CK45" s="619"/>
      <c r="CL45" s="619"/>
      <c r="CM45" s="619"/>
      <c r="CN45" s="619"/>
      <c r="CO45" s="619"/>
      <c r="CP45" s="619"/>
      <c r="CQ45" s="620"/>
      <c r="CR45" s="621">
        <v>590127</v>
      </c>
      <c r="CS45" s="634"/>
      <c r="CT45" s="634"/>
      <c r="CU45" s="634"/>
      <c r="CV45" s="634"/>
      <c r="CW45" s="634"/>
      <c r="CX45" s="634"/>
      <c r="CY45" s="635"/>
      <c r="CZ45" s="624">
        <v>4</v>
      </c>
      <c r="DA45" s="636"/>
      <c r="DB45" s="636"/>
      <c r="DC45" s="637"/>
      <c r="DD45" s="627">
        <v>41210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357</v>
      </c>
      <c r="CG46" s="619"/>
      <c r="CH46" s="619"/>
      <c r="CI46" s="619"/>
      <c r="CJ46" s="619"/>
      <c r="CK46" s="619"/>
      <c r="CL46" s="619"/>
      <c r="CM46" s="619"/>
      <c r="CN46" s="619"/>
      <c r="CO46" s="619"/>
      <c r="CP46" s="619"/>
      <c r="CQ46" s="620"/>
      <c r="CR46" s="621">
        <v>690597</v>
      </c>
      <c r="CS46" s="622"/>
      <c r="CT46" s="622"/>
      <c r="CU46" s="622"/>
      <c r="CV46" s="622"/>
      <c r="CW46" s="622"/>
      <c r="CX46" s="622"/>
      <c r="CY46" s="623"/>
      <c r="CZ46" s="624">
        <v>4.7</v>
      </c>
      <c r="DA46" s="625"/>
      <c r="DB46" s="625"/>
      <c r="DC46" s="626"/>
      <c r="DD46" s="627">
        <v>369833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358</v>
      </c>
      <c r="CG47" s="619"/>
      <c r="CH47" s="619"/>
      <c r="CI47" s="619"/>
      <c r="CJ47" s="619"/>
      <c r="CK47" s="619"/>
      <c r="CL47" s="619"/>
      <c r="CM47" s="619"/>
      <c r="CN47" s="619"/>
      <c r="CO47" s="619"/>
      <c r="CP47" s="619"/>
      <c r="CQ47" s="620"/>
      <c r="CR47" s="621">
        <v>1973</v>
      </c>
      <c r="CS47" s="634"/>
      <c r="CT47" s="634"/>
      <c r="CU47" s="634"/>
      <c r="CV47" s="634"/>
      <c r="CW47" s="634"/>
      <c r="CX47" s="634"/>
      <c r="CY47" s="635"/>
      <c r="CZ47" s="624">
        <v>0</v>
      </c>
      <c r="DA47" s="636"/>
      <c r="DB47" s="636"/>
      <c r="DC47" s="637"/>
      <c r="DD47" s="627">
        <v>1973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359</v>
      </c>
      <c r="CG48" s="619"/>
      <c r="CH48" s="619"/>
      <c r="CI48" s="619"/>
      <c r="CJ48" s="619"/>
      <c r="CK48" s="619"/>
      <c r="CL48" s="619"/>
      <c r="CM48" s="619"/>
      <c r="CN48" s="619"/>
      <c r="CO48" s="619"/>
      <c r="CP48" s="619"/>
      <c r="CQ48" s="620"/>
      <c r="CR48" s="621" t="s">
        <v>250</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360</v>
      </c>
      <c r="CE49" s="603"/>
      <c r="CF49" s="603"/>
      <c r="CG49" s="603"/>
      <c r="CH49" s="603"/>
      <c r="CI49" s="603"/>
      <c r="CJ49" s="603"/>
      <c r="CK49" s="603"/>
      <c r="CL49" s="603"/>
      <c r="CM49" s="603"/>
      <c r="CN49" s="603"/>
      <c r="CO49" s="603"/>
      <c r="CP49" s="603"/>
      <c r="CQ49" s="604"/>
      <c r="CR49" s="605">
        <v>14699621</v>
      </c>
      <c r="CS49" s="606"/>
      <c r="CT49" s="606"/>
      <c r="CU49" s="606"/>
      <c r="CV49" s="606"/>
      <c r="CW49" s="606"/>
      <c r="CX49" s="606"/>
      <c r="CY49" s="607"/>
      <c r="CZ49" s="608">
        <v>100</v>
      </c>
      <c r="DA49" s="609"/>
      <c r="DB49" s="609"/>
      <c r="DC49" s="610"/>
      <c r="DD49" s="611">
        <v>9114468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7tzg8ZvANPB6xi/+IgFJgYyMwKxCaBgxYYe2+RjQEjMHoqSCCV6BFk5Tpjja/hRHcNO40vZVp8qgDBWbg2VmQ==" saltValue="fhRtKWFNP4rrnKv0zrXz+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362</v>
      </c>
      <c r="DK2" s="1092"/>
      <c r="DL2" s="1092"/>
      <c r="DM2" s="1092"/>
      <c r="DN2" s="1092"/>
      <c r="DO2" s="1093"/>
      <c r="DP2" s="228"/>
      <c r="DQ2" s="1091" t="s">
        <v>363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366</v>
      </c>
      <c r="B5" s="996"/>
      <c r="C5" s="996"/>
      <c r="D5" s="996"/>
      <c r="E5" s="996"/>
      <c r="F5" s="996"/>
      <c r="G5" s="996"/>
      <c r="H5" s="996"/>
      <c r="I5" s="996"/>
      <c r="J5" s="996"/>
      <c r="K5" s="996"/>
      <c r="L5" s="996"/>
      <c r="M5" s="996"/>
      <c r="N5" s="996"/>
      <c r="O5" s="996"/>
      <c r="P5" s="997"/>
      <c r="Q5" s="1001" t="s">
        <v>367</v>
      </c>
      <c r="R5" s="1002"/>
      <c r="S5" s="1002"/>
      <c r="T5" s="1002"/>
      <c r="U5" s="1003"/>
      <c r="V5" s="1001" t="s">
        <v>368</v>
      </c>
      <c r="W5" s="1002"/>
      <c r="X5" s="1002"/>
      <c r="Y5" s="1002"/>
      <c r="Z5" s="1003"/>
      <c r="AA5" s="1001" t="s">
        <v>369</v>
      </c>
      <c r="AB5" s="1002"/>
      <c r="AC5" s="1002"/>
      <c r="AD5" s="1002"/>
      <c r="AE5" s="1002"/>
      <c r="AF5" s="1094" t="s">
        <v>370</v>
      </c>
      <c r="AG5" s="1002"/>
      <c r="AH5" s="1002"/>
      <c r="AI5" s="1002"/>
      <c r="AJ5" s="1015"/>
      <c r="AK5" s="1002" t="s">
        <v>371</v>
      </c>
      <c r="AL5" s="1002"/>
      <c r="AM5" s="1002"/>
      <c r="AN5" s="1002"/>
      <c r="AO5" s="1003"/>
      <c r="AP5" s="1001" t="s">
        <v>372</v>
      </c>
      <c r="AQ5" s="1002"/>
      <c r="AR5" s="1002"/>
      <c r="AS5" s="1002"/>
      <c r="AT5" s="1003"/>
      <c r="AU5" s="1001" t="s">
        <v>373</v>
      </c>
      <c r="AV5" s="1002"/>
      <c r="AW5" s="1002"/>
      <c r="AX5" s="1002"/>
      <c r="AY5" s="1015"/>
      <c r="AZ5" s="232"/>
      <c r="BA5" s="232"/>
      <c r="BB5" s="232"/>
      <c r="BC5" s="232"/>
      <c r="BD5" s="232"/>
      <c r="BE5" s="233"/>
      <c r="BF5" s="233"/>
      <c r="BG5" s="233"/>
      <c r="BH5" s="233"/>
      <c r="BI5" s="233"/>
      <c r="BJ5" s="233"/>
      <c r="BK5" s="233"/>
      <c r="BL5" s="233"/>
      <c r="BM5" s="233"/>
      <c r="BN5" s="233"/>
      <c r="BO5" s="233"/>
      <c r="BP5" s="233"/>
      <c r="BQ5" s="995" t="s">
        <v>374</v>
      </c>
      <c r="BR5" s="996"/>
      <c r="BS5" s="996"/>
      <c r="BT5" s="996"/>
      <c r="BU5" s="996"/>
      <c r="BV5" s="996"/>
      <c r="BW5" s="996"/>
      <c r="BX5" s="996"/>
      <c r="BY5" s="996"/>
      <c r="BZ5" s="996"/>
      <c r="CA5" s="996"/>
      <c r="CB5" s="996"/>
      <c r="CC5" s="996"/>
      <c r="CD5" s="996"/>
      <c r="CE5" s="996"/>
      <c r="CF5" s="996"/>
      <c r="CG5" s="997"/>
      <c r="CH5" s="1001" t="s">
        <v>375</v>
      </c>
      <c r="CI5" s="1002"/>
      <c r="CJ5" s="1002"/>
      <c r="CK5" s="1002"/>
      <c r="CL5" s="1003"/>
      <c r="CM5" s="1001" t="s">
        <v>376</v>
      </c>
      <c r="CN5" s="1002"/>
      <c r="CO5" s="1002"/>
      <c r="CP5" s="1002"/>
      <c r="CQ5" s="1003"/>
      <c r="CR5" s="1001" t="s">
        <v>377</v>
      </c>
      <c r="CS5" s="1002"/>
      <c r="CT5" s="1002"/>
      <c r="CU5" s="1002"/>
      <c r="CV5" s="1003"/>
      <c r="CW5" s="1001" t="s">
        <v>378</v>
      </c>
      <c r="CX5" s="1002"/>
      <c r="CY5" s="1002"/>
      <c r="CZ5" s="1002"/>
      <c r="DA5" s="1003"/>
      <c r="DB5" s="1001" t="s">
        <v>379</v>
      </c>
      <c r="DC5" s="1002"/>
      <c r="DD5" s="1002"/>
      <c r="DE5" s="1002"/>
      <c r="DF5" s="1003"/>
      <c r="DG5" s="1084" t="s">
        <v>380</v>
      </c>
      <c r="DH5" s="1085"/>
      <c r="DI5" s="1085"/>
      <c r="DJ5" s="1085"/>
      <c r="DK5" s="1086"/>
      <c r="DL5" s="1084" t="s">
        <v>381</v>
      </c>
      <c r="DM5" s="1085"/>
      <c r="DN5" s="1085"/>
      <c r="DO5" s="1085"/>
      <c r="DP5" s="1086"/>
      <c r="DQ5" s="1001" t="s">
        <v>382</v>
      </c>
      <c r="DR5" s="1002"/>
      <c r="DS5" s="1002"/>
      <c r="DT5" s="1002"/>
      <c r="DU5" s="1003"/>
      <c r="DV5" s="1001" t="s">
        <v>373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383</v>
      </c>
      <c r="C7" s="1048"/>
      <c r="D7" s="1048"/>
      <c r="E7" s="1048"/>
      <c r="F7" s="1048"/>
      <c r="G7" s="1048"/>
      <c r="H7" s="1048"/>
      <c r="I7" s="1048"/>
      <c r="J7" s="1048"/>
      <c r="K7" s="1048"/>
      <c r="L7" s="1048"/>
      <c r="M7" s="1048"/>
      <c r="N7" s="1048"/>
      <c r="O7" s="1048"/>
      <c r="P7" s="1049"/>
      <c r="Q7" s="1102">
        <v>15443</v>
      </c>
      <c r="R7" s="1103"/>
      <c r="S7" s="1103"/>
      <c r="T7" s="1103"/>
      <c r="U7" s="1103"/>
      <c r="V7" s="1103">
        <v>14295</v>
      </c>
      <c r="W7" s="1103"/>
      <c r="X7" s="1103"/>
      <c r="Y7" s="1103"/>
      <c r="Z7" s="1103"/>
      <c r="AA7" s="1103">
        <f>+Q7-V7</f>
        <v>1148</v>
      </c>
      <c r="AB7" s="1103"/>
      <c r="AC7" s="1103"/>
      <c r="AD7" s="1103"/>
      <c r="AE7" s="1104"/>
      <c r="AF7" s="1105">
        <v>1130</v>
      </c>
      <c r="AG7" s="1106"/>
      <c r="AH7" s="1106"/>
      <c r="AI7" s="1106"/>
      <c r="AJ7" s="1107"/>
      <c r="AK7" s="1108">
        <v>8</v>
      </c>
      <c r="AL7" s="1109"/>
      <c r="AM7" s="1109"/>
      <c r="AN7" s="1109"/>
      <c r="AO7" s="1109"/>
      <c r="AP7" s="1109">
        <v>13042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606</v>
      </c>
      <c r="BS7" s="1099" t="s">
        <v>604</v>
      </c>
      <c r="BT7" s="1100"/>
      <c r="BU7" s="1100"/>
      <c r="BV7" s="1100"/>
      <c r="BW7" s="1100"/>
      <c r="BX7" s="1100"/>
      <c r="BY7" s="1100"/>
      <c r="BZ7" s="1100"/>
      <c r="CA7" s="1100"/>
      <c r="CB7" s="1100"/>
      <c r="CC7" s="1100"/>
      <c r="CD7" s="1100"/>
      <c r="CE7" s="1100"/>
      <c r="CF7" s="1100"/>
      <c r="CG7" s="1112"/>
      <c r="CH7" s="1096">
        <v>0</v>
      </c>
      <c r="CI7" s="1097"/>
      <c r="CJ7" s="1097"/>
      <c r="CK7" s="1097"/>
      <c r="CL7" s="1098"/>
      <c r="CM7" s="1096">
        <v>8</v>
      </c>
      <c r="CN7" s="1097"/>
      <c r="CO7" s="1097"/>
      <c r="CP7" s="1097"/>
      <c r="CQ7" s="1098"/>
      <c r="CR7" s="1096">
        <v>3</v>
      </c>
      <c r="CS7" s="1097"/>
      <c r="CT7" s="1097"/>
      <c r="CU7" s="1097"/>
      <c r="CV7" s="1098"/>
      <c r="CW7" s="1096">
        <v>0</v>
      </c>
      <c r="CX7" s="1097"/>
      <c r="CY7" s="1097"/>
      <c r="CZ7" s="1097"/>
      <c r="DA7" s="1098"/>
      <c r="DB7" s="1096" t="s">
        <v>594</v>
      </c>
      <c r="DC7" s="1097"/>
      <c r="DD7" s="1097"/>
      <c r="DE7" s="1097"/>
      <c r="DF7" s="1098"/>
      <c r="DG7" s="1096">
        <v>612</v>
      </c>
      <c r="DH7" s="1097"/>
      <c r="DI7" s="1097"/>
      <c r="DJ7" s="1097"/>
      <c r="DK7" s="1098"/>
      <c r="DL7" s="1096" t="s">
        <v>594</v>
      </c>
      <c r="DM7" s="1097"/>
      <c r="DN7" s="1097"/>
      <c r="DO7" s="1097"/>
      <c r="DP7" s="1098"/>
      <c r="DQ7" s="1096" t="s">
        <v>594</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606</v>
      </c>
      <c r="BS8" s="992" t="s">
        <v>605</v>
      </c>
      <c r="BT8" s="993"/>
      <c r="BU8" s="993"/>
      <c r="BV8" s="993"/>
      <c r="BW8" s="993"/>
      <c r="BX8" s="993"/>
      <c r="BY8" s="993"/>
      <c r="BZ8" s="993"/>
      <c r="CA8" s="993"/>
      <c r="CB8" s="993"/>
      <c r="CC8" s="993"/>
      <c r="CD8" s="993"/>
      <c r="CE8" s="993"/>
      <c r="CF8" s="993"/>
      <c r="CG8" s="1014"/>
      <c r="CH8" s="989">
        <v>305</v>
      </c>
      <c r="CI8" s="990"/>
      <c r="CJ8" s="990"/>
      <c r="CK8" s="990"/>
      <c r="CL8" s="991"/>
      <c r="CM8" s="989">
        <v>31116</v>
      </c>
      <c r="CN8" s="990"/>
      <c r="CO8" s="990"/>
      <c r="CP8" s="990"/>
      <c r="CQ8" s="991"/>
      <c r="CR8" s="989">
        <v>0</v>
      </c>
      <c r="CS8" s="990"/>
      <c r="CT8" s="990"/>
      <c r="CU8" s="990"/>
      <c r="CV8" s="991"/>
      <c r="CW8" s="989" t="s">
        <v>594</v>
      </c>
      <c r="CX8" s="990"/>
      <c r="CY8" s="990"/>
      <c r="CZ8" s="990"/>
      <c r="DA8" s="991"/>
      <c r="DB8" s="989">
        <v>17</v>
      </c>
      <c r="DC8" s="990"/>
      <c r="DD8" s="990"/>
      <c r="DE8" s="990"/>
      <c r="DF8" s="991"/>
      <c r="DG8" s="989" t="s">
        <v>594</v>
      </c>
      <c r="DH8" s="990"/>
      <c r="DI8" s="990"/>
      <c r="DJ8" s="990"/>
      <c r="DK8" s="991"/>
      <c r="DL8" s="989">
        <v>13</v>
      </c>
      <c r="DM8" s="990"/>
      <c r="DN8" s="990"/>
      <c r="DO8" s="990"/>
      <c r="DP8" s="991"/>
      <c r="DQ8" s="989">
        <v>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385</v>
      </c>
      <c r="B23" s="937" t="s">
        <v>386</v>
      </c>
      <c r="C23" s="938"/>
      <c r="D23" s="938"/>
      <c r="E23" s="938"/>
      <c r="F23" s="938"/>
      <c r="G23" s="938"/>
      <c r="H23" s="938"/>
      <c r="I23" s="938"/>
      <c r="J23" s="938"/>
      <c r="K23" s="938"/>
      <c r="L23" s="938"/>
      <c r="M23" s="938"/>
      <c r="N23" s="938"/>
      <c r="O23" s="938"/>
      <c r="P23" s="948"/>
      <c r="Q23" s="1067">
        <v>15443</v>
      </c>
      <c r="R23" s="1061"/>
      <c r="S23" s="1061"/>
      <c r="T23" s="1061"/>
      <c r="U23" s="1061"/>
      <c r="V23" s="1061">
        <v>14295</v>
      </c>
      <c r="W23" s="1061"/>
      <c r="X23" s="1061"/>
      <c r="Y23" s="1061"/>
      <c r="Z23" s="1061"/>
      <c r="AA23" s="1061">
        <v>1148</v>
      </c>
      <c r="AB23" s="1061"/>
      <c r="AC23" s="1061"/>
      <c r="AD23" s="1061"/>
      <c r="AE23" s="1068"/>
      <c r="AF23" s="1069">
        <v>1130</v>
      </c>
      <c r="AG23" s="1061"/>
      <c r="AH23" s="1061"/>
      <c r="AI23" s="1061"/>
      <c r="AJ23" s="1070"/>
      <c r="AK23" s="1071"/>
      <c r="AL23" s="1072"/>
      <c r="AM23" s="1072"/>
      <c r="AN23" s="1072"/>
      <c r="AO23" s="1072"/>
      <c r="AP23" s="1061">
        <v>13042</v>
      </c>
      <c r="AQ23" s="1061"/>
      <c r="AR23" s="1061"/>
      <c r="AS23" s="1061"/>
      <c r="AT23" s="1061"/>
      <c r="AU23" s="1062"/>
      <c r="AV23" s="1062"/>
      <c r="AW23" s="1062"/>
      <c r="AX23" s="1062"/>
      <c r="AY23" s="1063"/>
      <c r="AZ23" s="1064" t="s">
        <v>387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388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389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366</v>
      </c>
      <c r="B26" s="996"/>
      <c r="C26" s="996"/>
      <c r="D26" s="996"/>
      <c r="E26" s="996"/>
      <c r="F26" s="996"/>
      <c r="G26" s="996"/>
      <c r="H26" s="996"/>
      <c r="I26" s="996"/>
      <c r="J26" s="996"/>
      <c r="K26" s="996"/>
      <c r="L26" s="996"/>
      <c r="M26" s="996"/>
      <c r="N26" s="996"/>
      <c r="O26" s="996"/>
      <c r="P26" s="997"/>
      <c r="Q26" s="1001" t="s">
        <v>390</v>
      </c>
      <c r="R26" s="1002"/>
      <c r="S26" s="1002"/>
      <c r="T26" s="1002"/>
      <c r="U26" s="1003"/>
      <c r="V26" s="1001" t="s">
        <v>391</v>
      </c>
      <c r="W26" s="1002"/>
      <c r="X26" s="1002"/>
      <c r="Y26" s="1002"/>
      <c r="Z26" s="1003"/>
      <c r="AA26" s="1001" t="s">
        <v>392</v>
      </c>
      <c r="AB26" s="1002"/>
      <c r="AC26" s="1002"/>
      <c r="AD26" s="1002"/>
      <c r="AE26" s="1002"/>
      <c r="AF26" s="1055" t="s">
        <v>393</v>
      </c>
      <c r="AG26" s="1008"/>
      <c r="AH26" s="1008"/>
      <c r="AI26" s="1008"/>
      <c r="AJ26" s="1056"/>
      <c r="AK26" s="1002" t="s">
        <v>394</v>
      </c>
      <c r="AL26" s="1002"/>
      <c r="AM26" s="1002"/>
      <c r="AN26" s="1002"/>
      <c r="AO26" s="1003"/>
      <c r="AP26" s="1001" t="s">
        <v>395</v>
      </c>
      <c r="AQ26" s="1002"/>
      <c r="AR26" s="1002"/>
      <c r="AS26" s="1002"/>
      <c r="AT26" s="1003"/>
      <c r="AU26" s="1001" t="s">
        <v>396</v>
      </c>
      <c r="AV26" s="1002"/>
      <c r="AW26" s="1002"/>
      <c r="AX26" s="1002"/>
      <c r="AY26" s="1003"/>
      <c r="AZ26" s="1001" t="s">
        <v>397</v>
      </c>
      <c r="BA26" s="1002"/>
      <c r="BB26" s="1002"/>
      <c r="BC26" s="1002"/>
      <c r="BD26" s="1003"/>
      <c r="BE26" s="1001" t="s">
        <v>373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398</v>
      </c>
      <c r="C28" s="1048"/>
      <c r="D28" s="1048"/>
      <c r="E28" s="1048"/>
      <c r="F28" s="1048"/>
      <c r="G28" s="1048"/>
      <c r="H28" s="1048"/>
      <c r="I28" s="1048"/>
      <c r="J28" s="1048"/>
      <c r="K28" s="1048"/>
      <c r="L28" s="1048"/>
      <c r="M28" s="1048"/>
      <c r="N28" s="1048"/>
      <c r="O28" s="1048"/>
      <c r="P28" s="1049"/>
      <c r="Q28" s="1050">
        <v>4331</v>
      </c>
      <c r="R28" s="1051"/>
      <c r="S28" s="1051"/>
      <c r="T28" s="1051"/>
      <c r="U28" s="1051"/>
      <c r="V28" s="1051">
        <v>4224</v>
      </c>
      <c r="W28" s="1051"/>
      <c r="X28" s="1051"/>
      <c r="Y28" s="1051"/>
      <c r="Z28" s="1051"/>
      <c r="AA28" s="1051">
        <f>+Q28-V28</f>
        <v>107</v>
      </c>
      <c r="AB28" s="1051"/>
      <c r="AC28" s="1051"/>
      <c r="AD28" s="1051"/>
      <c r="AE28" s="1052"/>
      <c r="AF28" s="1053">
        <v>107</v>
      </c>
      <c r="AG28" s="1051"/>
      <c r="AH28" s="1051"/>
      <c r="AI28" s="1051"/>
      <c r="AJ28" s="1054"/>
      <c r="AK28" s="1042">
        <v>238</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399</v>
      </c>
      <c r="C29" s="1031"/>
      <c r="D29" s="1031"/>
      <c r="E29" s="1031"/>
      <c r="F29" s="1031"/>
      <c r="G29" s="1031"/>
      <c r="H29" s="1031"/>
      <c r="I29" s="1031"/>
      <c r="J29" s="1031"/>
      <c r="K29" s="1031"/>
      <c r="L29" s="1031"/>
      <c r="M29" s="1031"/>
      <c r="N29" s="1031"/>
      <c r="O29" s="1031"/>
      <c r="P29" s="1032"/>
      <c r="Q29" s="1038">
        <v>3150</v>
      </c>
      <c r="R29" s="1039"/>
      <c r="S29" s="1039"/>
      <c r="T29" s="1039"/>
      <c r="U29" s="1039"/>
      <c r="V29" s="1039">
        <v>2927</v>
      </c>
      <c r="W29" s="1039"/>
      <c r="X29" s="1039"/>
      <c r="Y29" s="1039"/>
      <c r="Z29" s="1039"/>
      <c r="AA29" s="1039">
        <f>+Q29-V29</f>
        <v>223</v>
      </c>
      <c r="AB29" s="1039"/>
      <c r="AC29" s="1039"/>
      <c r="AD29" s="1039"/>
      <c r="AE29" s="1040"/>
      <c r="AF29" s="1035">
        <v>223</v>
      </c>
      <c r="AG29" s="1036"/>
      <c r="AH29" s="1036"/>
      <c r="AI29" s="1036"/>
      <c r="AJ29" s="1037"/>
      <c r="AK29" s="980">
        <v>416</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400</v>
      </c>
      <c r="C30" s="1031"/>
      <c r="D30" s="1031"/>
      <c r="E30" s="1031"/>
      <c r="F30" s="1031"/>
      <c r="G30" s="1031"/>
      <c r="H30" s="1031"/>
      <c r="I30" s="1031"/>
      <c r="J30" s="1031"/>
      <c r="K30" s="1031"/>
      <c r="L30" s="1031"/>
      <c r="M30" s="1031"/>
      <c r="N30" s="1031"/>
      <c r="O30" s="1031"/>
      <c r="P30" s="1032"/>
      <c r="Q30" s="1038">
        <v>599</v>
      </c>
      <c r="R30" s="1039"/>
      <c r="S30" s="1039"/>
      <c r="T30" s="1039"/>
      <c r="U30" s="1039"/>
      <c r="V30" s="1039">
        <v>597</v>
      </c>
      <c r="W30" s="1039"/>
      <c r="X30" s="1039"/>
      <c r="Y30" s="1039"/>
      <c r="Z30" s="1039"/>
      <c r="AA30" s="1039">
        <f t="shared" ref="AA30:AA34" si="0">+Q30-V30</f>
        <v>2</v>
      </c>
      <c r="AB30" s="1039"/>
      <c r="AC30" s="1039"/>
      <c r="AD30" s="1039"/>
      <c r="AE30" s="1040"/>
      <c r="AF30" s="1035">
        <v>2</v>
      </c>
      <c r="AG30" s="1036"/>
      <c r="AH30" s="1036"/>
      <c r="AI30" s="1036"/>
      <c r="AJ30" s="1037"/>
      <c r="AK30" s="980">
        <v>110</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401</v>
      </c>
      <c r="C31" s="1031"/>
      <c r="D31" s="1031"/>
      <c r="E31" s="1031"/>
      <c r="F31" s="1031"/>
      <c r="G31" s="1031"/>
      <c r="H31" s="1031"/>
      <c r="I31" s="1031"/>
      <c r="J31" s="1031"/>
      <c r="K31" s="1031"/>
      <c r="L31" s="1031"/>
      <c r="M31" s="1031"/>
      <c r="N31" s="1031"/>
      <c r="O31" s="1031"/>
      <c r="P31" s="1032"/>
      <c r="Q31" s="1038">
        <v>9</v>
      </c>
      <c r="R31" s="1039"/>
      <c r="S31" s="1039"/>
      <c r="T31" s="1039"/>
      <c r="U31" s="1039"/>
      <c r="V31" s="1039">
        <v>8</v>
      </c>
      <c r="W31" s="1039"/>
      <c r="X31" s="1039"/>
      <c r="Y31" s="1039"/>
      <c r="Z31" s="1039"/>
      <c r="AA31" s="1039">
        <f t="shared" si="0"/>
        <v>1</v>
      </c>
      <c r="AB31" s="1039"/>
      <c r="AC31" s="1039"/>
      <c r="AD31" s="1039"/>
      <c r="AE31" s="1040"/>
      <c r="AF31" s="1035">
        <v>1</v>
      </c>
      <c r="AG31" s="1036"/>
      <c r="AH31" s="1036"/>
      <c r="AI31" s="1036"/>
      <c r="AJ31" s="1037"/>
      <c r="AK31" s="980" t="s">
        <v>594</v>
      </c>
      <c r="AL31" s="971"/>
      <c r="AM31" s="971"/>
      <c r="AN31" s="971"/>
      <c r="AO31" s="971"/>
      <c r="AP31" s="971" t="s">
        <v>594</v>
      </c>
      <c r="AQ31" s="971"/>
      <c r="AR31" s="971"/>
      <c r="AS31" s="971"/>
      <c r="AT31" s="971"/>
      <c r="AU31" s="971" t="s">
        <v>594</v>
      </c>
      <c r="AV31" s="971"/>
      <c r="AW31" s="971"/>
      <c r="AX31" s="971"/>
      <c r="AY31" s="971"/>
      <c r="AZ31" s="1041" t="s">
        <v>594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402</v>
      </c>
      <c r="C32" s="1031"/>
      <c r="D32" s="1031"/>
      <c r="E32" s="1031"/>
      <c r="F32" s="1031"/>
      <c r="G32" s="1031"/>
      <c r="H32" s="1031"/>
      <c r="I32" s="1031"/>
      <c r="J32" s="1031"/>
      <c r="K32" s="1031"/>
      <c r="L32" s="1031"/>
      <c r="M32" s="1031"/>
      <c r="N32" s="1031"/>
      <c r="O32" s="1031"/>
      <c r="P32" s="1032"/>
      <c r="Q32" s="1038">
        <v>741</v>
      </c>
      <c r="R32" s="1039"/>
      <c r="S32" s="1039"/>
      <c r="T32" s="1039"/>
      <c r="U32" s="1039"/>
      <c r="V32" s="1039">
        <v>630</v>
      </c>
      <c r="W32" s="1039"/>
      <c r="X32" s="1039"/>
      <c r="Y32" s="1039"/>
      <c r="Z32" s="1039"/>
      <c r="AA32" s="1039">
        <f t="shared" si="0"/>
        <v>111</v>
      </c>
      <c r="AB32" s="1039"/>
      <c r="AC32" s="1039"/>
      <c r="AD32" s="1039"/>
      <c r="AE32" s="1040"/>
      <c r="AF32" s="1035">
        <v>906</v>
      </c>
      <c r="AG32" s="1036"/>
      <c r="AH32" s="1036"/>
      <c r="AI32" s="1036"/>
      <c r="AJ32" s="1037"/>
      <c r="AK32" s="980">
        <v>2</v>
      </c>
      <c r="AL32" s="971"/>
      <c r="AM32" s="971"/>
      <c r="AN32" s="971"/>
      <c r="AO32" s="971"/>
      <c r="AP32" s="971">
        <v>1346</v>
      </c>
      <c r="AQ32" s="971"/>
      <c r="AR32" s="971"/>
      <c r="AS32" s="971"/>
      <c r="AT32" s="971"/>
      <c r="AU32" s="971" t="s">
        <v>594</v>
      </c>
      <c r="AV32" s="971"/>
      <c r="AW32" s="971"/>
      <c r="AX32" s="971"/>
      <c r="AY32" s="971"/>
      <c r="AZ32" s="1041" t="s">
        <v>594</v>
      </c>
      <c r="BA32" s="1041"/>
      <c r="BB32" s="1041"/>
      <c r="BC32" s="1041"/>
      <c r="BD32" s="1041"/>
      <c r="BE32" s="972" t="s">
        <v>403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404</v>
      </c>
      <c r="C33" s="1031"/>
      <c r="D33" s="1031"/>
      <c r="E33" s="1031"/>
      <c r="F33" s="1031"/>
      <c r="G33" s="1031"/>
      <c r="H33" s="1031"/>
      <c r="I33" s="1031"/>
      <c r="J33" s="1031"/>
      <c r="K33" s="1031"/>
      <c r="L33" s="1031"/>
      <c r="M33" s="1031"/>
      <c r="N33" s="1031"/>
      <c r="O33" s="1031"/>
      <c r="P33" s="1032"/>
      <c r="Q33" s="1038">
        <v>944</v>
      </c>
      <c r="R33" s="1039"/>
      <c r="S33" s="1039"/>
      <c r="T33" s="1039"/>
      <c r="U33" s="1039"/>
      <c r="V33" s="1039">
        <v>856</v>
      </c>
      <c r="W33" s="1039"/>
      <c r="X33" s="1039"/>
      <c r="Y33" s="1039"/>
      <c r="Z33" s="1039"/>
      <c r="AA33" s="1039">
        <f t="shared" si="0"/>
        <v>88</v>
      </c>
      <c r="AB33" s="1039"/>
      <c r="AC33" s="1039"/>
      <c r="AD33" s="1039"/>
      <c r="AE33" s="1040"/>
      <c r="AF33" s="1035">
        <v>1943</v>
      </c>
      <c r="AG33" s="1036"/>
      <c r="AH33" s="1036"/>
      <c r="AI33" s="1036"/>
      <c r="AJ33" s="1037"/>
      <c r="AK33" s="980">
        <v>100</v>
      </c>
      <c r="AL33" s="971"/>
      <c r="AM33" s="971"/>
      <c r="AN33" s="971"/>
      <c r="AO33" s="971"/>
      <c r="AP33" s="971">
        <v>2469</v>
      </c>
      <c r="AQ33" s="971"/>
      <c r="AR33" s="971"/>
      <c r="AS33" s="971"/>
      <c r="AT33" s="971"/>
      <c r="AU33" s="971">
        <v>459</v>
      </c>
      <c r="AV33" s="971"/>
      <c r="AW33" s="971"/>
      <c r="AX33" s="971"/>
      <c r="AY33" s="971"/>
      <c r="AZ33" s="1041" t="s">
        <v>594</v>
      </c>
      <c r="BA33" s="1041"/>
      <c r="BB33" s="1041"/>
      <c r="BC33" s="1041"/>
      <c r="BD33" s="1041"/>
      <c r="BE33" s="972" t="s">
        <v>403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405</v>
      </c>
      <c r="C34" s="1031"/>
      <c r="D34" s="1031"/>
      <c r="E34" s="1031"/>
      <c r="F34" s="1031"/>
      <c r="G34" s="1031"/>
      <c r="H34" s="1031"/>
      <c r="I34" s="1031"/>
      <c r="J34" s="1031"/>
      <c r="K34" s="1031"/>
      <c r="L34" s="1031"/>
      <c r="M34" s="1031"/>
      <c r="N34" s="1031"/>
      <c r="O34" s="1031"/>
      <c r="P34" s="1032"/>
      <c r="Q34" s="1038">
        <v>2426</v>
      </c>
      <c r="R34" s="1039"/>
      <c r="S34" s="1039"/>
      <c r="T34" s="1039"/>
      <c r="U34" s="1039"/>
      <c r="V34" s="1039">
        <v>1223</v>
      </c>
      <c r="W34" s="1039"/>
      <c r="X34" s="1039"/>
      <c r="Y34" s="1039"/>
      <c r="Z34" s="1039"/>
      <c r="AA34" s="1039">
        <f t="shared" si="0"/>
        <v>1203</v>
      </c>
      <c r="AB34" s="1039"/>
      <c r="AC34" s="1039"/>
      <c r="AD34" s="1039"/>
      <c r="AE34" s="1040"/>
      <c r="AF34" s="1035">
        <v>739</v>
      </c>
      <c r="AG34" s="1036"/>
      <c r="AH34" s="1036"/>
      <c r="AI34" s="1036"/>
      <c r="AJ34" s="1037"/>
      <c r="AK34" s="980">
        <v>411</v>
      </c>
      <c r="AL34" s="971"/>
      <c r="AM34" s="971"/>
      <c r="AN34" s="971"/>
      <c r="AO34" s="971"/>
      <c r="AP34" s="971">
        <v>12</v>
      </c>
      <c r="AQ34" s="971"/>
      <c r="AR34" s="971"/>
      <c r="AS34" s="971"/>
      <c r="AT34" s="971"/>
      <c r="AU34" s="971" t="s">
        <v>594</v>
      </c>
      <c r="AV34" s="971"/>
      <c r="AW34" s="971"/>
      <c r="AX34" s="971"/>
      <c r="AY34" s="971"/>
      <c r="AZ34" s="1041" t="s">
        <v>594</v>
      </c>
      <c r="BA34" s="1041"/>
      <c r="BB34" s="1041"/>
      <c r="BC34" s="1041"/>
      <c r="BD34" s="1041"/>
      <c r="BE34" s="972" t="s">
        <v>406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385</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3921</v>
      </c>
      <c r="AG63" s="959"/>
      <c r="AH63" s="959"/>
      <c r="AI63" s="959"/>
      <c r="AJ63" s="1022"/>
      <c r="AK63" s="1023"/>
      <c r="AL63" s="963"/>
      <c r="AM63" s="963"/>
      <c r="AN63" s="963"/>
      <c r="AO63" s="963"/>
      <c r="AP63" s="959">
        <v>3827</v>
      </c>
      <c r="AQ63" s="959"/>
      <c r="AR63" s="959"/>
      <c r="AS63" s="959"/>
      <c r="AT63" s="959"/>
      <c r="AU63" s="959">
        <v>459</v>
      </c>
      <c r="AV63" s="959"/>
      <c r="AW63" s="959"/>
      <c r="AX63" s="959"/>
      <c r="AY63" s="959"/>
      <c r="AZ63" s="1017"/>
      <c r="BA63" s="1017"/>
      <c r="BB63" s="1017"/>
      <c r="BC63" s="1017"/>
      <c r="BD63" s="1017"/>
      <c r="BE63" s="960"/>
      <c r="BF63" s="960"/>
      <c r="BG63" s="960"/>
      <c r="BH63" s="960"/>
      <c r="BI63" s="961"/>
      <c r="BJ63" s="1018" t="s">
        <v>409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411</v>
      </c>
      <c r="B66" s="996"/>
      <c r="C66" s="996"/>
      <c r="D66" s="996"/>
      <c r="E66" s="996"/>
      <c r="F66" s="996"/>
      <c r="G66" s="996"/>
      <c r="H66" s="996"/>
      <c r="I66" s="996"/>
      <c r="J66" s="996"/>
      <c r="K66" s="996"/>
      <c r="L66" s="996"/>
      <c r="M66" s="996"/>
      <c r="N66" s="996"/>
      <c r="O66" s="996"/>
      <c r="P66" s="997"/>
      <c r="Q66" s="1001" t="s">
        <v>412</v>
      </c>
      <c r="R66" s="1002"/>
      <c r="S66" s="1002"/>
      <c r="T66" s="1002"/>
      <c r="U66" s="1003"/>
      <c r="V66" s="1001" t="s">
        <v>413</v>
      </c>
      <c r="W66" s="1002"/>
      <c r="X66" s="1002"/>
      <c r="Y66" s="1002"/>
      <c r="Z66" s="1003"/>
      <c r="AA66" s="1001" t="s">
        <v>414</v>
      </c>
      <c r="AB66" s="1002"/>
      <c r="AC66" s="1002"/>
      <c r="AD66" s="1002"/>
      <c r="AE66" s="1003"/>
      <c r="AF66" s="1007" t="s">
        <v>415</v>
      </c>
      <c r="AG66" s="1008"/>
      <c r="AH66" s="1008"/>
      <c r="AI66" s="1008"/>
      <c r="AJ66" s="1009"/>
      <c r="AK66" s="1001" t="s">
        <v>416</v>
      </c>
      <c r="AL66" s="996"/>
      <c r="AM66" s="996"/>
      <c r="AN66" s="996"/>
      <c r="AO66" s="997"/>
      <c r="AP66" s="1001" t="s">
        <v>417</v>
      </c>
      <c r="AQ66" s="1002"/>
      <c r="AR66" s="1002"/>
      <c r="AS66" s="1002"/>
      <c r="AT66" s="1003"/>
      <c r="AU66" s="1001" t="s">
        <v>418</v>
      </c>
      <c r="AV66" s="1002"/>
      <c r="AW66" s="1002"/>
      <c r="AX66" s="1002"/>
      <c r="AY66" s="1003"/>
      <c r="AZ66" s="1001" t="s">
        <v>373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829</v>
      </c>
      <c r="R68" s="982"/>
      <c r="S68" s="982"/>
      <c r="T68" s="982"/>
      <c r="U68" s="982"/>
      <c r="V68" s="982">
        <v>750</v>
      </c>
      <c r="W68" s="982"/>
      <c r="X68" s="982"/>
      <c r="Y68" s="982"/>
      <c r="Z68" s="982"/>
      <c r="AA68" s="982">
        <f t="shared" ref="AA68" si="1">+Q68-V68</f>
        <v>79</v>
      </c>
      <c r="AB68" s="982"/>
      <c r="AC68" s="982"/>
      <c r="AD68" s="982"/>
      <c r="AE68" s="982"/>
      <c r="AF68" s="982">
        <v>79</v>
      </c>
      <c r="AG68" s="982"/>
      <c r="AH68" s="982"/>
      <c r="AI68" s="982"/>
      <c r="AJ68" s="982"/>
      <c r="AK68" s="982" t="s">
        <v>594</v>
      </c>
      <c r="AL68" s="982"/>
      <c r="AM68" s="982"/>
      <c r="AN68" s="982"/>
      <c r="AO68" s="982"/>
      <c r="AP68" s="982">
        <v>1049</v>
      </c>
      <c r="AQ68" s="982"/>
      <c r="AR68" s="982"/>
      <c r="AS68" s="982"/>
      <c r="AT68" s="982"/>
      <c r="AU68" s="982">
        <v>799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6796</v>
      </c>
      <c r="R69" s="971"/>
      <c r="S69" s="971"/>
      <c r="T69" s="971"/>
      <c r="U69" s="971"/>
      <c r="V69" s="971">
        <v>6047</v>
      </c>
      <c r="W69" s="971"/>
      <c r="X69" s="971"/>
      <c r="Y69" s="971"/>
      <c r="Z69" s="971"/>
      <c r="AA69" s="971">
        <f t="shared" ref="AA69:AA76" si="2">+Q69-V69</f>
        <v>749</v>
      </c>
      <c r="AB69" s="971"/>
      <c r="AC69" s="971"/>
      <c r="AD69" s="971"/>
      <c r="AE69" s="971"/>
      <c r="AF69" s="971">
        <v>749</v>
      </c>
      <c r="AG69" s="971"/>
      <c r="AH69" s="971"/>
      <c r="AI69" s="971"/>
      <c r="AJ69" s="971"/>
      <c r="AK69" s="971">
        <v>1022</v>
      </c>
      <c r="AL69" s="971"/>
      <c r="AM69" s="971"/>
      <c r="AN69" s="971"/>
      <c r="AO69" s="971"/>
      <c r="AP69" s="971" t="s">
        <v>594</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41</v>
      </c>
      <c r="R70" s="971"/>
      <c r="S70" s="971"/>
      <c r="T70" s="971"/>
      <c r="U70" s="971"/>
      <c r="V70" s="971">
        <v>34</v>
      </c>
      <c r="W70" s="971"/>
      <c r="X70" s="971"/>
      <c r="Y70" s="971"/>
      <c r="Z70" s="971"/>
      <c r="AA70" s="971">
        <f t="shared" si="2"/>
        <v>7</v>
      </c>
      <c r="AB70" s="971"/>
      <c r="AC70" s="971"/>
      <c r="AD70" s="971"/>
      <c r="AE70" s="971"/>
      <c r="AF70" s="971">
        <v>7</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12</v>
      </c>
      <c r="R71" s="971"/>
      <c r="S71" s="971"/>
      <c r="T71" s="971"/>
      <c r="U71" s="971"/>
      <c r="V71" s="971">
        <v>9</v>
      </c>
      <c r="W71" s="971"/>
      <c r="X71" s="971"/>
      <c r="Y71" s="971"/>
      <c r="Z71" s="971"/>
      <c r="AA71" s="971">
        <f t="shared" si="2"/>
        <v>3</v>
      </c>
      <c r="AB71" s="971"/>
      <c r="AC71" s="971"/>
      <c r="AD71" s="971"/>
      <c r="AE71" s="971"/>
      <c r="AF71" s="971">
        <v>3</v>
      </c>
      <c r="AG71" s="971"/>
      <c r="AH71" s="971"/>
      <c r="AI71" s="971"/>
      <c r="AJ71" s="971"/>
      <c r="AK71" s="971" t="s">
        <v>594</v>
      </c>
      <c r="AL71" s="971"/>
      <c r="AM71" s="971"/>
      <c r="AN71" s="971"/>
      <c r="AO71" s="971"/>
      <c r="AP71" s="971" t="s">
        <v>594</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3</v>
      </c>
      <c r="R72" s="971"/>
      <c r="S72" s="971"/>
      <c r="T72" s="971"/>
      <c r="U72" s="971"/>
      <c r="V72" s="971">
        <v>1</v>
      </c>
      <c r="W72" s="971"/>
      <c r="X72" s="971"/>
      <c r="Y72" s="971"/>
      <c r="Z72" s="971"/>
      <c r="AA72" s="971">
        <f t="shared" si="2"/>
        <v>2</v>
      </c>
      <c r="AB72" s="971"/>
      <c r="AC72" s="971"/>
      <c r="AD72" s="971"/>
      <c r="AE72" s="971"/>
      <c r="AF72" s="971">
        <v>2</v>
      </c>
      <c r="AG72" s="971"/>
      <c r="AH72" s="971"/>
      <c r="AI72" s="971"/>
      <c r="AJ72" s="971"/>
      <c r="AK72" s="971" t="s">
        <v>594</v>
      </c>
      <c r="AL72" s="971"/>
      <c r="AM72" s="971"/>
      <c r="AN72" s="971"/>
      <c r="AO72" s="971"/>
      <c r="AP72" s="971" t="s">
        <v>594</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6</v>
      </c>
      <c r="R73" s="971"/>
      <c r="S73" s="971"/>
      <c r="T73" s="971"/>
      <c r="U73" s="971"/>
      <c r="V73" s="971">
        <v>2</v>
      </c>
      <c r="W73" s="971"/>
      <c r="X73" s="971"/>
      <c r="Y73" s="971"/>
      <c r="Z73" s="971"/>
      <c r="AA73" s="971">
        <f t="shared" si="2"/>
        <v>4</v>
      </c>
      <c r="AB73" s="971"/>
      <c r="AC73" s="971"/>
      <c r="AD73" s="971"/>
      <c r="AE73" s="971"/>
      <c r="AF73" s="971">
        <v>4</v>
      </c>
      <c r="AG73" s="971"/>
      <c r="AH73" s="971"/>
      <c r="AI73" s="971"/>
      <c r="AJ73" s="971"/>
      <c r="AK73" s="971" t="s">
        <v>594</v>
      </c>
      <c r="AL73" s="971"/>
      <c r="AM73" s="971"/>
      <c r="AN73" s="971"/>
      <c r="AO73" s="971"/>
      <c r="AP73" s="971" t="s">
        <v>594</v>
      </c>
      <c r="AQ73" s="971"/>
      <c r="AR73" s="971"/>
      <c r="AS73" s="971"/>
      <c r="AT73" s="971"/>
      <c r="AU73" s="971" t="s">
        <v>594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601</v>
      </c>
      <c r="C74" s="975"/>
      <c r="D74" s="975"/>
      <c r="E74" s="975"/>
      <c r="F74" s="975"/>
      <c r="G74" s="975"/>
      <c r="H74" s="975"/>
      <c r="I74" s="975"/>
      <c r="J74" s="975"/>
      <c r="K74" s="975"/>
      <c r="L74" s="975"/>
      <c r="M74" s="975"/>
      <c r="N74" s="975"/>
      <c r="O74" s="975"/>
      <c r="P74" s="976"/>
      <c r="Q74" s="977">
        <v>32</v>
      </c>
      <c r="R74" s="971"/>
      <c r="S74" s="971"/>
      <c r="T74" s="971"/>
      <c r="U74" s="971"/>
      <c r="V74" s="971">
        <v>27</v>
      </c>
      <c r="W74" s="971"/>
      <c r="X74" s="971"/>
      <c r="Y74" s="971"/>
      <c r="Z74" s="971"/>
      <c r="AA74" s="971">
        <f t="shared" si="2"/>
        <v>5</v>
      </c>
      <c r="AB74" s="971"/>
      <c r="AC74" s="971"/>
      <c r="AD74" s="971"/>
      <c r="AE74" s="971"/>
      <c r="AF74" s="971">
        <v>5</v>
      </c>
      <c r="AG74" s="971"/>
      <c r="AH74" s="971"/>
      <c r="AI74" s="971"/>
      <c r="AJ74" s="971"/>
      <c r="AK74" s="971" t="s">
        <v>594</v>
      </c>
      <c r="AL74" s="971"/>
      <c r="AM74" s="971"/>
      <c r="AN74" s="971"/>
      <c r="AO74" s="971"/>
      <c r="AP74" s="971" t="s">
        <v>594</v>
      </c>
      <c r="AQ74" s="971"/>
      <c r="AR74" s="971"/>
      <c r="AS74" s="971"/>
      <c r="AT74" s="971"/>
      <c r="AU74" s="971" t="s">
        <v>594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602</v>
      </c>
      <c r="C75" s="975"/>
      <c r="D75" s="975"/>
      <c r="E75" s="975"/>
      <c r="F75" s="975"/>
      <c r="G75" s="975"/>
      <c r="H75" s="975"/>
      <c r="I75" s="975"/>
      <c r="J75" s="975"/>
      <c r="K75" s="975"/>
      <c r="L75" s="975"/>
      <c r="M75" s="975"/>
      <c r="N75" s="975"/>
      <c r="O75" s="975"/>
      <c r="P75" s="976"/>
      <c r="Q75" s="978">
        <v>284</v>
      </c>
      <c r="R75" s="979"/>
      <c r="S75" s="979"/>
      <c r="T75" s="979"/>
      <c r="U75" s="980"/>
      <c r="V75" s="981">
        <v>269</v>
      </c>
      <c r="W75" s="979"/>
      <c r="X75" s="979"/>
      <c r="Y75" s="979"/>
      <c r="Z75" s="980"/>
      <c r="AA75" s="981">
        <f t="shared" si="2"/>
        <v>15</v>
      </c>
      <c r="AB75" s="979"/>
      <c r="AC75" s="979"/>
      <c r="AD75" s="979"/>
      <c r="AE75" s="980"/>
      <c r="AF75" s="981">
        <v>15</v>
      </c>
      <c r="AG75" s="979"/>
      <c r="AH75" s="979"/>
      <c r="AI75" s="979"/>
      <c r="AJ75" s="980"/>
      <c r="AK75" s="981">
        <v>31</v>
      </c>
      <c r="AL75" s="979"/>
      <c r="AM75" s="979"/>
      <c r="AN75" s="979"/>
      <c r="AO75" s="980"/>
      <c r="AP75" s="981" t="s">
        <v>594</v>
      </c>
      <c r="AQ75" s="979"/>
      <c r="AR75" s="979"/>
      <c r="AS75" s="979"/>
      <c r="AT75" s="980"/>
      <c r="AU75" s="981" t="s">
        <v>594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603</v>
      </c>
      <c r="C76" s="975"/>
      <c r="D76" s="975"/>
      <c r="E76" s="975"/>
      <c r="F76" s="975"/>
      <c r="G76" s="975"/>
      <c r="H76" s="975"/>
      <c r="I76" s="975"/>
      <c r="J76" s="975"/>
      <c r="K76" s="975"/>
      <c r="L76" s="975"/>
      <c r="M76" s="975"/>
      <c r="N76" s="975"/>
      <c r="O76" s="975"/>
      <c r="P76" s="976"/>
      <c r="Q76" s="978">
        <v>230610</v>
      </c>
      <c r="R76" s="979"/>
      <c r="S76" s="979"/>
      <c r="T76" s="979"/>
      <c r="U76" s="980"/>
      <c r="V76" s="981">
        <v>226088</v>
      </c>
      <c r="W76" s="979"/>
      <c r="X76" s="979"/>
      <c r="Y76" s="979"/>
      <c r="Z76" s="980"/>
      <c r="AA76" s="981">
        <f t="shared" si="2"/>
        <v>4522</v>
      </c>
      <c r="AB76" s="979"/>
      <c r="AC76" s="979"/>
      <c r="AD76" s="979"/>
      <c r="AE76" s="980"/>
      <c r="AF76" s="981">
        <v>4522</v>
      </c>
      <c r="AG76" s="979"/>
      <c r="AH76" s="979"/>
      <c r="AI76" s="979"/>
      <c r="AJ76" s="980"/>
      <c r="AK76" s="981">
        <v>41</v>
      </c>
      <c r="AL76" s="979"/>
      <c r="AM76" s="979"/>
      <c r="AN76" s="979"/>
      <c r="AO76" s="980"/>
      <c r="AP76" s="981" t="s">
        <v>594</v>
      </c>
      <c r="AQ76" s="979"/>
      <c r="AR76" s="979"/>
      <c r="AS76" s="979"/>
      <c r="AT76" s="980"/>
      <c r="AU76" s="981" t="s">
        <v>594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385</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5386</v>
      </c>
      <c r="AG88" s="959"/>
      <c r="AH88" s="959"/>
      <c r="AI88" s="959"/>
      <c r="AJ88" s="959"/>
      <c r="AK88" s="963"/>
      <c r="AL88" s="963"/>
      <c r="AM88" s="963"/>
      <c r="AN88" s="963"/>
      <c r="AO88" s="963"/>
      <c r="AP88" s="959">
        <v>1049</v>
      </c>
      <c r="AQ88" s="959"/>
      <c r="AR88" s="959"/>
      <c r="AS88" s="959"/>
      <c r="AT88" s="959"/>
      <c r="AU88" s="959">
        <v>799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385</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v>0</v>
      </c>
      <c r="CX102" s="953"/>
      <c r="CY102" s="953"/>
      <c r="CZ102" s="953"/>
      <c r="DA102" s="954"/>
      <c r="DB102" s="952">
        <v>17</v>
      </c>
      <c r="DC102" s="953"/>
      <c r="DD102" s="953"/>
      <c r="DE102" s="953"/>
      <c r="DF102" s="954"/>
      <c r="DG102" s="952">
        <v>612</v>
      </c>
      <c r="DH102" s="953"/>
      <c r="DI102" s="953"/>
      <c r="DJ102" s="953"/>
      <c r="DK102" s="954"/>
      <c r="DL102" s="952">
        <v>13</v>
      </c>
      <c r="DM102" s="953"/>
      <c r="DN102" s="953"/>
      <c r="DO102" s="953"/>
      <c r="DP102" s="954"/>
      <c r="DQ102" s="952">
        <v>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303</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303</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303</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1355643</v>
      </c>
      <c r="AB110" s="889"/>
      <c r="AC110" s="889"/>
      <c r="AD110" s="889"/>
      <c r="AE110" s="890"/>
      <c r="AF110" s="891">
        <v>1356470</v>
      </c>
      <c r="AG110" s="889"/>
      <c r="AH110" s="889"/>
      <c r="AI110" s="889"/>
      <c r="AJ110" s="890"/>
      <c r="AK110" s="891">
        <v>1353384</v>
      </c>
      <c r="AL110" s="889"/>
      <c r="AM110" s="889"/>
      <c r="AN110" s="889"/>
      <c r="AO110" s="890"/>
      <c r="AP110" s="892">
        <v>18.7</v>
      </c>
      <c r="AQ110" s="893"/>
      <c r="AR110" s="893"/>
      <c r="AS110" s="893"/>
      <c r="AT110" s="894"/>
      <c r="AU110" s="930" t="s">
        <v>74</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13305254</v>
      </c>
      <c r="BR110" s="842"/>
      <c r="BS110" s="842"/>
      <c r="BT110" s="842"/>
      <c r="BU110" s="842"/>
      <c r="BV110" s="842">
        <v>13474492</v>
      </c>
      <c r="BW110" s="842"/>
      <c r="BX110" s="842"/>
      <c r="BY110" s="842"/>
      <c r="BZ110" s="842"/>
      <c r="CA110" s="842">
        <v>13042014</v>
      </c>
      <c r="CB110" s="842"/>
      <c r="CC110" s="842"/>
      <c r="CD110" s="842"/>
      <c r="CE110" s="842"/>
      <c r="CF110" s="866">
        <v>179.9</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409</v>
      </c>
      <c r="DM110" s="842"/>
      <c r="DN110" s="842"/>
      <c r="DO110" s="842"/>
      <c r="DP110" s="842"/>
      <c r="DQ110" s="842" t="s">
        <v>436</v>
      </c>
      <c r="DR110" s="842"/>
      <c r="DS110" s="842"/>
      <c r="DT110" s="842"/>
      <c r="DU110" s="842"/>
      <c r="DV110" s="843" t="s">
        <v>436</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436</v>
      </c>
      <c r="AG111" s="919"/>
      <c r="AH111" s="919"/>
      <c r="AI111" s="919"/>
      <c r="AJ111" s="920"/>
      <c r="AK111" s="921" t="s">
        <v>436</v>
      </c>
      <c r="AL111" s="919"/>
      <c r="AM111" s="919"/>
      <c r="AN111" s="919"/>
      <c r="AO111" s="920"/>
      <c r="AP111" s="922" t="s">
        <v>409</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938639</v>
      </c>
      <c r="BR111" s="817"/>
      <c r="BS111" s="817"/>
      <c r="BT111" s="817"/>
      <c r="BU111" s="817"/>
      <c r="BV111" s="817">
        <v>689122</v>
      </c>
      <c r="BW111" s="817"/>
      <c r="BX111" s="817"/>
      <c r="BY111" s="817"/>
      <c r="BZ111" s="817"/>
      <c r="CA111" s="817">
        <v>660771</v>
      </c>
      <c r="CB111" s="817"/>
      <c r="CC111" s="817"/>
      <c r="CD111" s="817"/>
      <c r="CE111" s="817"/>
      <c r="CF111" s="875">
        <v>9.1</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409</v>
      </c>
      <c r="DR111" s="817"/>
      <c r="DS111" s="817"/>
      <c r="DT111" s="817"/>
      <c r="DU111" s="817"/>
      <c r="DV111" s="794" t="s">
        <v>441</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409</v>
      </c>
      <c r="AB112" s="780"/>
      <c r="AC112" s="780"/>
      <c r="AD112" s="780"/>
      <c r="AE112" s="781"/>
      <c r="AF112" s="782" t="s">
        <v>441</v>
      </c>
      <c r="AG112" s="780"/>
      <c r="AH112" s="780"/>
      <c r="AI112" s="780"/>
      <c r="AJ112" s="781"/>
      <c r="AK112" s="782" t="s">
        <v>441</v>
      </c>
      <c r="AL112" s="780"/>
      <c r="AM112" s="780"/>
      <c r="AN112" s="780"/>
      <c r="AO112" s="781"/>
      <c r="AP112" s="824" t="s">
        <v>441</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595591</v>
      </c>
      <c r="BR112" s="817"/>
      <c r="BS112" s="817"/>
      <c r="BT112" s="817"/>
      <c r="BU112" s="817"/>
      <c r="BV112" s="817">
        <v>532755</v>
      </c>
      <c r="BW112" s="817"/>
      <c r="BX112" s="817"/>
      <c r="BY112" s="817"/>
      <c r="BZ112" s="817"/>
      <c r="CA112" s="817">
        <v>459207</v>
      </c>
      <c r="CB112" s="817"/>
      <c r="CC112" s="817"/>
      <c r="CD112" s="817"/>
      <c r="CE112" s="817"/>
      <c r="CF112" s="875">
        <v>6.3</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409</v>
      </c>
      <c r="DH112" s="817"/>
      <c r="DI112" s="817"/>
      <c r="DJ112" s="817"/>
      <c r="DK112" s="817"/>
      <c r="DL112" s="817" t="s">
        <v>409</v>
      </c>
      <c r="DM112" s="817"/>
      <c r="DN112" s="817"/>
      <c r="DO112" s="817"/>
      <c r="DP112" s="817"/>
      <c r="DQ112" s="817" t="s">
        <v>409</v>
      </c>
      <c r="DR112" s="817"/>
      <c r="DS112" s="817"/>
      <c r="DT112" s="817"/>
      <c r="DU112" s="817"/>
      <c r="DV112" s="794" t="s">
        <v>409</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96967</v>
      </c>
      <c r="AB113" s="919"/>
      <c r="AC113" s="919"/>
      <c r="AD113" s="919"/>
      <c r="AE113" s="920"/>
      <c r="AF113" s="921">
        <v>76590</v>
      </c>
      <c r="AG113" s="919"/>
      <c r="AH113" s="919"/>
      <c r="AI113" s="919"/>
      <c r="AJ113" s="920"/>
      <c r="AK113" s="921">
        <v>58723</v>
      </c>
      <c r="AL113" s="919"/>
      <c r="AM113" s="919"/>
      <c r="AN113" s="919"/>
      <c r="AO113" s="920"/>
      <c r="AP113" s="922">
        <v>0.8</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1058681</v>
      </c>
      <c r="BR113" s="817"/>
      <c r="BS113" s="817"/>
      <c r="BT113" s="817"/>
      <c r="BU113" s="817"/>
      <c r="BV113" s="817">
        <v>929849</v>
      </c>
      <c r="BW113" s="817"/>
      <c r="BX113" s="817"/>
      <c r="BY113" s="817"/>
      <c r="BZ113" s="817"/>
      <c r="CA113" s="817">
        <v>799429</v>
      </c>
      <c r="CB113" s="817"/>
      <c r="CC113" s="817"/>
      <c r="CD113" s="817"/>
      <c r="CE113" s="817"/>
      <c r="CF113" s="875">
        <v>11</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409</v>
      </c>
      <c r="DH113" s="780"/>
      <c r="DI113" s="780"/>
      <c r="DJ113" s="780"/>
      <c r="DK113" s="781"/>
      <c r="DL113" s="782" t="s">
        <v>409</v>
      </c>
      <c r="DM113" s="780"/>
      <c r="DN113" s="780"/>
      <c r="DO113" s="780"/>
      <c r="DP113" s="781"/>
      <c r="DQ113" s="782" t="s">
        <v>441</v>
      </c>
      <c r="DR113" s="780"/>
      <c r="DS113" s="780"/>
      <c r="DT113" s="780"/>
      <c r="DU113" s="781"/>
      <c r="DV113" s="824" t="s">
        <v>409</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103650</v>
      </c>
      <c r="AB114" s="780"/>
      <c r="AC114" s="780"/>
      <c r="AD114" s="780"/>
      <c r="AE114" s="781"/>
      <c r="AF114" s="782">
        <v>100566</v>
      </c>
      <c r="AG114" s="780"/>
      <c r="AH114" s="780"/>
      <c r="AI114" s="780"/>
      <c r="AJ114" s="781"/>
      <c r="AK114" s="782">
        <v>104735</v>
      </c>
      <c r="AL114" s="780"/>
      <c r="AM114" s="780"/>
      <c r="AN114" s="780"/>
      <c r="AO114" s="781"/>
      <c r="AP114" s="824">
        <v>1.4</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274208</v>
      </c>
      <c r="BR114" s="817"/>
      <c r="BS114" s="817"/>
      <c r="BT114" s="817"/>
      <c r="BU114" s="817"/>
      <c r="BV114" s="817">
        <v>419525</v>
      </c>
      <c r="BW114" s="817"/>
      <c r="BX114" s="817"/>
      <c r="BY114" s="817"/>
      <c r="BZ114" s="817"/>
      <c r="CA114" s="817">
        <v>327824</v>
      </c>
      <c r="CB114" s="817"/>
      <c r="CC114" s="817"/>
      <c r="CD114" s="817"/>
      <c r="CE114" s="817"/>
      <c r="CF114" s="875">
        <v>4.5</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409</v>
      </c>
      <c r="DH114" s="780"/>
      <c r="DI114" s="780"/>
      <c r="DJ114" s="780"/>
      <c r="DK114" s="781"/>
      <c r="DL114" s="782" t="s">
        <v>441</v>
      </c>
      <c r="DM114" s="780"/>
      <c r="DN114" s="780"/>
      <c r="DO114" s="780"/>
      <c r="DP114" s="781"/>
      <c r="DQ114" s="782" t="s">
        <v>409</v>
      </c>
      <c r="DR114" s="780"/>
      <c r="DS114" s="780"/>
      <c r="DT114" s="780"/>
      <c r="DU114" s="781"/>
      <c r="DV114" s="824" t="s">
        <v>409</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114314</v>
      </c>
      <c r="AB115" s="919"/>
      <c r="AC115" s="919"/>
      <c r="AD115" s="919"/>
      <c r="AE115" s="920"/>
      <c r="AF115" s="921">
        <v>253596</v>
      </c>
      <c r="AG115" s="919"/>
      <c r="AH115" s="919"/>
      <c r="AI115" s="919"/>
      <c r="AJ115" s="920"/>
      <c r="AK115" s="921">
        <v>28927</v>
      </c>
      <c r="AL115" s="919"/>
      <c r="AM115" s="919"/>
      <c r="AN115" s="919"/>
      <c r="AO115" s="920"/>
      <c r="AP115" s="922">
        <v>0.4</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v>1443</v>
      </c>
      <c r="BR115" s="817"/>
      <c r="BS115" s="817"/>
      <c r="BT115" s="817"/>
      <c r="BU115" s="817"/>
      <c r="BV115" s="817">
        <v>1359</v>
      </c>
      <c r="BW115" s="817"/>
      <c r="BX115" s="817"/>
      <c r="BY115" s="817"/>
      <c r="BZ115" s="817"/>
      <c r="CA115" s="817">
        <v>1265</v>
      </c>
      <c r="CB115" s="817"/>
      <c r="CC115" s="817"/>
      <c r="CD115" s="817"/>
      <c r="CE115" s="817"/>
      <c r="CF115" s="875">
        <v>0</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827855</v>
      </c>
      <c r="DH115" s="780"/>
      <c r="DI115" s="780"/>
      <c r="DJ115" s="780"/>
      <c r="DK115" s="781"/>
      <c r="DL115" s="782">
        <v>612167</v>
      </c>
      <c r="DM115" s="780"/>
      <c r="DN115" s="780"/>
      <c r="DO115" s="780"/>
      <c r="DP115" s="781"/>
      <c r="DQ115" s="782">
        <v>612167</v>
      </c>
      <c r="DR115" s="780"/>
      <c r="DS115" s="780"/>
      <c r="DT115" s="780"/>
      <c r="DU115" s="781"/>
      <c r="DV115" s="824">
        <v>8.4</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110</v>
      </c>
      <c r="AB116" s="780"/>
      <c r="AC116" s="780"/>
      <c r="AD116" s="780"/>
      <c r="AE116" s="781"/>
      <c r="AF116" s="782" t="s">
        <v>441</v>
      </c>
      <c r="AG116" s="780"/>
      <c r="AH116" s="780"/>
      <c r="AI116" s="780"/>
      <c r="AJ116" s="781"/>
      <c r="AK116" s="782" t="s">
        <v>409</v>
      </c>
      <c r="AL116" s="780"/>
      <c r="AM116" s="780"/>
      <c r="AN116" s="780"/>
      <c r="AO116" s="781"/>
      <c r="AP116" s="824" t="s">
        <v>409</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409</v>
      </c>
      <c r="BW116" s="817"/>
      <c r="BX116" s="817"/>
      <c r="BY116" s="817"/>
      <c r="BZ116" s="817"/>
      <c r="CA116" s="817" t="s">
        <v>409</v>
      </c>
      <c r="CB116" s="817"/>
      <c r="CC116" s="817"/>
      <c r="CD116" s="817"/>
      <c r="CE116" s="817"/>
      <c r="CF116" s="875" t="s">
        <v>441</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45000</v>
      </c>
      <c r="DH116" s="780"/>
      <c r="DI116" s="780"/>
      <c r="DJ116" s="780"/>
      <c r="DK116" s="781"/>
      <c r="DL116" s="782">
        <v>36000</v>
      </c>
      <c r="DM116" s="780"/>
      <c r="DN116" s="780"/>
      <c r="DO116" s="780"/>
      <c r="DP116" s="781"/>
      <c r="DQ116" s="782">
        <v>27000</v>
      </c>
      <c r="DR116" s="780"/>
      <c r="DS116" s="780"/>
      <c r="DT116" s="780"/>
      <c r="DU116" s="781"/>
      <c r="DV116" s="824">
        <v>0.4</v>
      </c>
      <c r="DW116" s="825"/>
      <c r="DX116" s="825"/>
      <c r="DY116" s="825"/>
      <c r="DZ116" s="826"/>
    </row>
    <row r="117" spans="1:130" s="230" customFormat="1" ht="26.25" customHeight="1" x14ac:dyDescent="0.15">
      <c r="A117" s="895" t="s">
        <v>185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1670684</v>
      </c>
      <c r="AB117" s="903"/>
      <c r="AC117" s="903"/>
      <c r="AD117" s="903"/>
      <c r="AE117" s="904"/>
      <c r="AF117" s="905">
        <v>1787222</v>
      </c>
      <c r="AG117" s="903"/>
      <c r="AH117" s="903"/>
      <c r="AI117" s="903"/>
      <c r="AJ117" s="904"/>
      <c r="AK117" s="905">
        <v>1545769</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460</v>
      </c>
      <c r="BR117" s="817"/>
      <c r="BS117" s="817"/>
      <c r="BT117" s="817"/>
      <c r="BU117" s="817"/>
      <c r="BV117" s="817" t="s">
        <v>460</v>
      </c>
      <c r="BW117" s="817"/>
      <c r="BX117" s="817"/>
      <c r="BY117" s="817"/>
      <c r="BZ117" s="817"/>
      <c r="CA117" s="817" t="s">
        <v>460</v>
      </c>
      <c r="CB117" s="817"/>
      <c r="CC117" s="817"/>
      <c r="CD117" s="817"/>
      <c r="CE117" s="817"/>
      <c r="CF117" s="875" t="s">
        <v>460</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460</v>
      </c>
      <c r="DH117" s="780"/>
      <c r="DI117" s="780"/>
      <c r="DJ117" s="780"/>
      <c r="DK117" s="781"/>
      <c r="DL117" s="782" t="s">
        <v>460</v>
      </c>
      <c r="DM117" s="780"/>
      <c r="DN117" s="780"/>
      <c r="DO117" s="780"/>
      <c r="DP117" s="781"/>
      <c r="DQ117" s="782" t="s">
        <v>460</v>
      </c>
      <c r="DR117" s="780"/>
      <c r="DS117" s="780"/>
      <c r="DT117" s="780"/>
      <c r="DU117" s="781"/>
      <c r="DV117" s="824" t="s">
        <v>460</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303</v>
      </c>
      <c r="AL118" s="896"/>
      <c r="AM118" s="896"/>
      <c r="AN118" s="896"/>
      <c r="AO118" s="897"/>
      <c r="AP118" s="899" t="s">
        <v>430</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463</v>
      </c>
      <c r="BR118" s="845"/>
      <c r="BS118" s="845"/>
      <c r="BT118" s="845"/>
      <c r="BU118" s="845"/>
      <c r="BV118" s="845" t="s">
        <v>464</v>
      </c>
      <c r="BW118" s="845"/>
      <c r="BX118" s="845"/>
      <c r="BY118" s="845"/>
      <c r="BZ118" s="845"/>
      <c r="CA118" s="845" t="s">
        <v>464</v>
      </c>
      <c r="CB118" s="845"/>
      <c r="CC118" s="845"/>
      <c r="CD118" s="845"/>
      <c r="CE118" s="845"/>
      <c r="CF118" s="875" t="s">
        <v>463</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464</v>
      </c>
      <c r="DH118" s="780"/>
      <c r="DI118" s="780"/>
      <c r="DJ118" s="780"/>
      <c r="DK118" s="781"/>
      <c r="DL118" s="782" t="s">
        <v>464</v>
      </c>
      <c r="DM118" s="780"/>
      <c r="DN118" s="780"/>
      <c r="DO118" s="780"/>
      <c r="DP118" s="781"/>
      <c r="DQ118" s="782" t="s">
        <v>464</v>
      </c>
      <c r="DR118" s="780"/>
      <c r="DS118" s="780"/>
      <c r="DT118" s="780"/>
      <c r="DU118" s="781"/>
      <c r="DV118" s="824" t="s">
        <v>464</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464</v>
      </c>
      <c r="AB119" s="889"/>
      <c r="AC119" s="889"/>
      <c r="AD119" s="889"/>
      <c r="AE119" s="890"/>
      <c r="AF119" s="891" t="s">
        <v>464</v>
      </c>
      <c r="AG119" s="889"/>
      <c r="AH119" s="889"/>
      <c r="AI119" s="889"/>
      <c r="AJ119" s="890"/>
      <c r="AK119" s="891" t="s">
        <v>464</v>
      </c>
      <c r="AL119" s="889"/>
      <c r="AM119" s="889"/>
      <c r="AN119" s="889"/>
      <c r="AO119" s="890"/>
      <c r="AP119" s="892" t="s">
        <v>463</v>
      </c>
      <c r="AQ119" s="893"/>
      <c r="AR119" s="893"/>
      <c r="AS119" s="893"/>
      <c r="AT119" s="894"/>
      <c r="AU119" s="934"/>
      <c r="AV119" s="935"/>
      <c r="AW119" s="935"/>
      <c r="AX119" s="935"/>
      <c r="AY119" s="935"/>
      <c r="AZ119" s="251" t="s">
        <v>185</v>
      </c>
      <c r="BA119" s="251"/>
      <c r="BB119" s="251"/>
      <c r="BC119" s="251"/>
      <c r="BD119" s="251"/>
      <c r="BE119" s="251"/>
      <c r="BF119" s="251"/>
      <c r="BG119" s="251"/>
      <c r="BH119" s="251"/>
      <c r="BI119" s="251"/>
      <c r="BJ119" s="251"/>
      <c r="BK119" s="251"/>
      <c r="BL119" s="251"/>
      <c r="BM119" s="251"/>
      <c r="BN119" s="251"/>
      <c r="BO119" s="877" t="s">
        <v>466</v>
      </c>
      <c r="BP119" s="878"/>
      <c r="BQ119" s="879">
        <v>16173816</v>
      </c>
      <c r="BR119" s="845"/>
      <c r="BS119" s="845"/>
      <c r="BT119" s="845"/>
      <c r="BU119" s="845"/>
      <c r="BV119" s="845">
        <v>16047102</v>
      </c>
      <c r="BW119" s="845"/>
      <c r="BX119" s="845"/>
      <c r="BY119" s="845"/>
      <c r="BZ119" s="845"/>
      <c r="CA119" s="845">
        <v>15290510</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65784</v>
      </c>
      <c r="DH119" s="764"/>
      <c r="DI119" s="764"/>
      <c r="DJ119" s="764"/>
      <c r="DK119" s="765"/>
      <c r="DL119" s="766">
        <v>40955</v>
      </c>
      <c r="DM119" s="764"/>
      <c r="DN119" s="764"/>
      <c r="DO119" s="764"/>
      <c r="DP119" s="765"/>
      <c r="DQ119" s="766">
        <v>21604</v>
      </c>
      <c r="DR119" s="764"/>
      <c r="DS119" s="764"/>
      <c r="DT119" s="764"/>
      <c r="DU119" s="765"/>
      <c r="DV119" s="848">
        <v>0.3</v>
      </c>
      <c r="DW119" s="849"/>
      <c r="DX119" s="849"/>
      <c r="DY119" s="849"/>
      <c r="DZ119" s="850"/>
    </row>
    <row r="120" spans="1:130" s="230" customFormat="1" ht="26.25" customHeight="1" x14ac:dyDescent="0.1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464</v>
      </c>
      <c r="AB120" s="780"/>
      <c r="AC120" s="780"/>
      <c r="AD120" s="780"/>
      <c r="AE120" s="781"/>
      <c r="AF120" s="782" t="s">
        <v>463</v>
      </c>
      <c r="AG120" s="780"/>
      <c r="AH120" s="780"/>
      <c r="AI120" s="780"/>
      <c r="AJ120" s="781"/>
      <c r="AK120" s="782" t="s">
        <v>464</v>
      </c>
      <c r="AL120" s="780"/>
      <c r="AM120" s="780"/>
      <c r="AN120" s="780"/>
      <c r="AO120" s="781"/>
      <c r="AP120" s="824" t="s">
        <v>463</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4498889</v>
      </c>
      <c r="BR120" s="842"/>
      <c r="BS120" s="842"/>
      <c r="BT120" s="842"/>
      <c r="BU120" s="842"/>
      <c r="BV120" s="842">
        <v>5122237</v>
      </c>
      <c r="BW120" s="842"/>
      <c r="BX120" s="842"/>
      <c r="BY120" s="842"/>
      <c r="BZ120" s="842"/>
      <c r="CA120" s="842">
        <v>6026914</v>
      </c>
      <c r="CB120" s="842"/>
      <c r="CC120" s="842"/>
      <c r="CD120" s="842"/>
      <c r="CE120" s="842"/>
      <c r="CF120" s="866">
        <v>83.1</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595591</v>
      </c>
      <c r="DH120" s="842"/>
      <c r="DI120" s="842"/>
      <c r="DJ120" s="842"/>
      <c r="DK120" s="842"/>
      <c r="DL120" s="842">
        <v>532755</v>
      </c>
      <c r="DM120" s="842"/>
      <c r="DN120" s="842"/>
      <c r="DO120" s="842"/>
      <c r="DP120" s="842"/>
      <c r="DQ120" s="842">
        <v>459207</v>
      </c>
      <c r="DR120" s="842"/>
      <c r="DS120" s="842"/>
      <c r="DT120" s="842"/>
      <c r="DU120" s="842"/>
      <c r="DV120" s="843">
        <v>6.3</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464</v>
      </c>
      <c r="AB121" s="780"/>
      <c r="AC121" s="780"/>
      <c r="AD121" s="780"/>
      <c r="AE121" s="781"/>
      <c r="AF121" s="782" t="s">
        <v>463</v>
      </c>
      <c r="AG121" s="780"/>
      <c r="AH121" s="780"/>
      <c r="AI121" s="780"/>
      <c r="AJ121" s="781"/>
      <c r="AK121" s="782" t="s">
        <v>463</v>
      </c>
      <c r="AL121" s="780"/>
      <c r="AM121" s="780"/>
      <c r="AN121" s="780"/>
      <c r="AO121" s="781"/>
      <c r="AP121" s="824" t="s">
        <v>463</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1369639</v>
      </c>
      <c r="BR121" s="817"/>
      <c r="BS121" s="817"/>
      <c r="BT121" s="817"/>
      <c r="BU121" s="817"/>
      <c r="BV121" s="817">
        <v>1266212</v>
      </c>
      <c r="BW121" s="817"/>
      <c r="BX121" s="817"/>
      <c r="BY121" s="817"/>
      <c r="BZ121" s="817"/>
      <c r="CA121" s="817">
        <v>1591345</v>
      </c>
      <c r="CB121" s="817"/>
      <c r="CC121" s="817"/>
      <c r="CD121" s="817"/>
      <c r="CE121" s="817"/>
      <c r="CF121" s="875">
        <v>21.9</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t="s">
        <v>463</v>
      </c>
      <c r="DH121" s="817"/>
      <c r="DI121" s="817"/>
      <c r="DJ121" s="817"/>
      <c r="DK121" s="817"/>
      <c r="DL121" s="817" t="s">
        <v>463</v>
      </c>
      <c r="DM121" s="817"/>
      <c r="DN121" s="817"/>
      <c r="DO121" s="817"/>
      <c r="DP121" s="817"/>
      <c r="DQ121" s="817" t="s">
        <v>463</v>
      </c>
      <c r="DR121" s="817"/>
      <c r="DS121" s="817"/>
      <c r="DT121" s="817"/>
      <c r="DU121" s="817"/>
      <c r="DV121" s="794" t="s">
        <v>463</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463</v>
      </c>
      <c r="AB122" s="780"/>
      <c r="AC122" s="780"/>
      <c r="AD122" s="780"/>
      <c r="AE122" s="781"/>
      <c r="AF122" s="782" t="s">
        <v>463</v>
      </c>
      <c r="AG122" s="780"/>
      <c r="AH122" s="780"/>
      <c r="AI122" s="780"/>
      <c r="AJ122" s="781"/>
      <c r="AK122" s="782" t="s">
        <v>463</v>
      </c>
      <c r="AL122" s="780"/>
      <c r="AM122" s="780"/>
      <c r="AN122" s="780"/>
      <c r="AO122" s="781"/>
      <c r="AP122" s="824" t="s">
        <v>464</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10735049</v>
      </c>
      <c r="BR122" s="845"/>
      <c r="BS122" s="845"/>
      <c r="BT122" s="845"/>
      <c r="BU122" s="845"/>
      <c r="BV122" s="845">
        <v>10556991</v>
      </c>
      <c r="BW122" s="845"/>
      <c r="BX122" s="845"/>
      <c r="BY122" s="845"/>
      <c r="BZ122" s="845"/>
      <c r="CA122" s="845">
        <v>9999445</v>
      </c>
      <c r="CB122" s="845"/>
      <c r="CC122" s="845"/>
      <c r="CD122" s="845"/>
      <c r="CE122" s="845"/>
      <c r="CF122" s="846">
        <v>137.9</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477</v>
      </c>
      <c r="DH122" s="817"/>
      <c r="DI122" s="817"/>
      <c r="DJ122" s="817"/>
      <c r="DK122" s="817"/>
      <c r="DL122" s="817" t="s">
        <v>478</v>
      </c>
      <c r="DM122" s="817"/>
      <c r="DN122" s="817"/>
      <c r="DO122" s="817"/>
      <c r="DP122" s="817"/>
      <c r="DQ122" s="817" t="s">
        <v>478</v>
      </c>
      <c r="DR122" s="817"/>
      <c r="DS122" s="817"/>
      <c r="DT122" s="817"/>
      <c r="DU122" s="817"/>
      <c r="DV122" s="794" t="s">
        <v>478</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9162</v>
      </c>
      <c r="AB123" s="780"/>
      <c r="AC123" s="780"/>
      <c r="AD123" s="780"/>
      <c r="AE123" s="781"/>
      <c r="AF123" s="782">
        <v>9135</v>
      </c>
      <c r="AG123" s="780"/>
      <c r="AH123" s="780"/>
      <c r="AI123" s="780"/>
      <c r="AJ123" s="781"/>
      <c r="AK123" s="782">
        <v>9108</v>
      </c>
      <c r="AL123" s="780"/>
      <c r="AM123" s="780"/>
      <c r="AN123" s="780"/>
      <c r="AO123" s="781"/>
      <c r="AP123" s="824">
        <v>0.1</v>
      </c>
      <c r="AQ123" s="825"/>
      <c r="AR123" s="825"/>
      <c r="AS123" s="825"/>
      <c r="AT123" s="826"/>
      <c r="AU123" s="886"/>
      <c r="AV123" s="887"/>
      <c r="AW123" s="887"/>
      <c r="AX123" s="887"/>
      <c r="AY123" s="887"/>
      <c r="AZ123" s="251" t="s">
        <v>185</v>
      </c>
      <c r="BA123" s="251"/>
      <c r="BB123" s="251"/>
      <c r="BC123" s="251"/>
      <c r="BD123" s="251"/>
      <c r="BE123" s="251"/>
      <c r="BF123" s="251"/>
      <c r="BG123" s="251"/>
      <c r="BH123" s="251"/>
      <c r="BI123" s="251"/>
      <c r="BJ123" s="251"/>
      <c r="BK123" s="251"/>
      <c r="BL123" s="251"/>
      <c r="BM123" s="251"/>
      <c r="BN123" s="251"/>
      <c r="BO123" s="877" t="s">
        <v>479</v>
      </c>
      <c r="BP123" s="878"/>
      <c r="BQ123" s="832">
        <v>16603577</v>
      </c>
      <c r="BR123" s="833"/>
      <c r="BS123" s="833"/>
      <c r="BT123" s="833"/>
      <c r="BU123" s="833"/>
      <c r="BV123" s="833">
        <v>16945440</v>
      </c>
      <c r="BW123" s="833"/>
      <c r="BX123" s="833"/>
      <c r="BY123" s="833"/>
      <c r="BZ123" s="833"/>
      <c r="CA123" s="833">
        <v>17617704</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464</v>
      </c>
      <c r="DH123" s="780"/>
      <c r="DI123" s="780"/>
      <c r="DJ123" s="780"/>
      <c r="DK123" s="781"/>
      <c r="DL123" s="782" t="s">
        <v>464</v>
      </c>
      <c r="DM123" s="780"/>
      <c r="DN123" s="780"/>
      <c r="DO123" s="780"/>
      <c r="DP123" s="781"/>
      <c r="DQ123" s="782" t="s">
        <v>464</v>
      </c>
      <c r="DR123" s="780"/>
      <c r="DS123" s="780"/>
      <c r="DT123" s="780"/>
      <c r="DU123" s="781"/>
      <c r="DV123" s="824" t="s">
        <v>481</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464</v>
      </c>
      <c r="AB124" s="780"/>
      <c r="AC124" s="780"/>
      <c r="AD124" s="780"/>
      <c r="AE124" s="781"/>
      <c r="AF124" s="782" t="s">
        <v>482</v>
      </c>
      <c r="AG124" s="780"/>
      <c r="AH124" s="780"/>
      <c r="AI124" s="780"/>
      <c r="AJ124" s="781"/>
      <c r="AK124" s="782" t="s">
        <v>482</v>
      </c>
      <c r="AL124" s="780"/>
      <c r="AM124" s="780"/>
      <c r="AN124" s="780"/>
      <c r="AO124" s="781"/>
      <c r="AP124" s="824" t="s">
        <v>464</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464</v>
      </c>
      <c r="BR124" s="831"/>
      <c r="BS124" s="831"/>
      <c r="BT124" s="831"/>
      <c r="BU124" s="831"/>
      <c r="BV124" s="831" t="s">
        <v>482</v>
      </c>
      <c r="BW124" s="831"/>
      <c r="BX124" s="831"/>
      <c r="BY124" s="831"/>
      <c r="BZ124" s="831"/>
      <c r="CA124" s="831" t="s">
        <v>482</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481</v>
      </c>
      <c r="DH124" s="764"/>
      <c r="DI124" s="764"/>
      <c r="DJ124" s="764"/>
      <c r="DK124" s="765"/>
      <c r="DL124" s="766" t="s">
        <v>464</v>
      </c>
      <c r="DM124" s="764"/>
      <c r="DN124" s="764"/>
      <c r="DO124" s="764"/>
      <c r="DP124" s="765"/>
      <c r="DQ124" s="766" t="s">
        <v>464</v>
      </c>
      <c r="DR124" s="764"/>
      <c r="DS124" s="764"/>
      <c r="DT124" s="764"/>
      <c r="DU124" s="765"/>
      <c r="DV124" s="848" t="s">
        <v>485</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481</v>
      </c>
      <c r="AB125" s="780"/>
      <c r="AC125" s="780"/>
      <c r="AD125" s="780"/>
      <c r="AE125" s="781"/>
      <c r="AF125" s="782" t="s">
        <v>485</v>
      </c>
      <c r="AG125" s="780"/>
      <c r="AH125" s="780"/>
      <c r="AI125" s="780"/>
      <c r="AJ125" s="781"/>
      <c r="AK125" s="782" t="s">
        <v>481</v>
      </c>
      <c r="AL125" s="780"/>
      <c r="AM125" s="780"/>
      <c r="AN125" s="780"/>
      <c r="AO125" s="781"/>
      <c r="AP125" s="824" t="s">
        <v>485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485</v>
      </c>
      <c r="DH125" s="842"/>
      <c r="DI125" s="842"/>
      <c r="DJ125" s="842"/>
      <c r="DK125" s="842"/>
      <c r="DL125" s="842" t="s">
        <v>481</v>
      </c>
      <c r="DM125" s="842"/>
      <c r="DN125" s="842"/>
      <c r="DO125" s="842"/>
      <c r="DP125" s="842"/>
      <c r="DQ125" s="842" t="s">
        <v>485</v>
      </c>
      <c r="DR125" s="842"/>
      <c r="DS125" s="842"/>
      <c r="DT125" s="842"/>
      <c r="DU125" s="842"/>
      <c r="DV125" s="843" t="s">
        <v>485</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103982</v>
      </c>
      <c r="AB126" s="780"/>
      <c r="AC126" s="780"/>
      <c r="AD126" s="780"/>
      <c r="AE126" s="781"/>
      <c r="AF126" s="782">
        <v>243671</v>
      </c>
      <c r="AG126" s="780"/>
      <c r="AH126" s="780"/>
      <c r="AI126" s="780"/>
      <c r="AJ126" s="781"/>
      <c r="AK126" s="782">
        <v>19333</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481</v>
      </c>
      <c r="DH126" s="817"/>
      <c r="DI126" s="817"/>
      <c r="DJ126" s="817"/>
      <c r="DK126" s="817"/>
      <c r="DL126" s="817" t="s">
        <v>460</v>
      </c>
      <c r="DM126" s="817"/>
      <c r="DN126" s="817"/>
      <c r="DO126" s="817"/>
      <c r="DP126" s="817"/>
      <c r="DQ126" s="817" t="s">
        <v>485</v>
      </c>
      <c r="DR126" s="817"/>
      <c r="DS126" s="817"/>
      <c r="DT126" s="817"/>
      <c r="DU126" s="817"/>
      <c r="DV126" s="794" t="s">
        <v>485</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1170</v>
      </c>
      <c r="AB127" s="780"/>
      <c r="AC127" s="780"/>
      <c r="AD127" s="780"/>
      <c r="AE127" s="781"/>
      <c r="AF127" s="782">
        <v>790</v>
      </c>
      <c r="AG127" s="780"/>
      <c r="AH127" s="780"/>
      <c r="AI127" s="780"/>
      <c r="AJ127" s="781"/>
      <c r="AK127" s="782">
        <v>486</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485</v>
      </c>
      <c r="DH127" s="817"/>
      <c r="DI127" s="817"/>
      <c r="DJ127" s="817"/>
      <c r="DK127" s="817"/>
      <c r="DL127" s="817" t="s">
        <v>485</v>
      </c>
      <c r="DM127" s="817"/>
      <c r="DN127" s="817"/>
      <c r="DO127" s="817"/>
      <c r="DP127" s="817"/>
      <c r="DQ127" s="817" t="s">
        <v>481</v>
      </c>
      <c r="DR127" s="817"/>
      <c r="DS127" s="817"/>
      <c r="DT127" s="817"/>
      <c r="DU127" s="817"/>
      <c r="DV127" s="794" t="s">
        <v>485</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196897</v>
      </c>
      <c r="AB128" s="801"/>
      <c r="AC128" s="801"/>
      <c r="AD128" s="801"/>
      <c r="AE128" s="802"/>
      <c r="AF128" s="803">
        <v>193979</v>
      </c>
      <c r="AG128" s="801"/>
      <c r="AH128" s="801"/>
      <c r="AI128" s="801"/>
      <c r="AJ128" s="802"/>
      <c r="AK128" s="803">
        <v>188603</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460</v>
      </c>
      <c r="BG128" s="787"/>
      <c r="BH128" s="787"/>
      <c r="BI128" s="787"/>
      <c r="BJ128" s="787"/>
      <c r="BK128" s="787"/>
      <c r="BL128" s="810"/>
      <c r="BM128" s="786">
        <v>13.7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1443</v>
      </c>
      <c r="DH128" s="791"/>
      <c r="DI128" s="791"/>
      <c r="DJ128" s="791"/>
      <c r="DK128" s="791"/>
      <c r="DL128" s="791">
        <v>1359</v>
      </c>
      <c r="DM128" s="791"/>
      <c r="DN128" s="791"/>
      <c r="DO128" s="791"/>
      <c r="DP128" s="791"/>
      <c r="DQ128" s="791">
        <v>1265</v>
      </c>
      <c r="DR128" s="791"/>
      <c r="DS128" s="791"/>
      <c r="DT128" s="791"/>
      <c r="DU128" s="791"/>
      <c r="DV128" s="792">
        <v>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8008500</v>
      </c>
      <c r="AB129" s="780"/>
      <c r="AC129" s="780"/>
      <c r="AD129" s="780"/>
      <c r="AE129" s="781"/>
      <c r="AF129" s="782">
        <v>8457739</v>
      </c>
      <c r="AG129" s="780"/>
      <c r="AH129" s="780"/>
      <c r="AI129" s="780"/>
      <c r="AJ129" s="781"/>
      <c r="AK129" s="782">
        <v>8200810</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501</v>
      </c>
      <c r="BG129" s="771"/>
      <c r="BH129" s="771"/>
      <c r="BI129" s="771"/>
      <c r="BJ129" s="771"/>
      <c r="BK129" s="771"/>
      <c r="BL129" s="772"/>
      <c r="BM129" s="770">
        <v>18.7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1003783</v>
      </c>
      <c r="AB130" s="780"/>
      <c r="AC130" s="780"/>
      <c r="AD130" s="780"/>
      <c r="AE130" s="781"/>
      <c r="AF130" s="782">
        <v>991469</v>
      </c>
      <c r="AG130" s="780"/>
      <c r="AH130" s="780"/>
      <c r="AI130" s="780"/>
      <c r="AJ130" s="781"/>
      <c r="AK130" s="782">
        <v>949717</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7004717</v>
      </c>
      <c r="AB131" s="764"/>
      <c r="AC131" s="764"/>
      <c r="AD131" s="764"/>
      <c r="AE131" s="765"/>
      <c r="AF131" s="766">
        <v>7466270</v>
      </c>
      <c r="AG131" s="764"/>
      <c r="AH131" s="764"/>
      <c r="AI131" s="764"/>
      <c r="AJ131" s="765"/>
      <c r="AK131" s="766">
        <v>7251093</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463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6.7098213959999997</v>
      </c>
      <c r="AB132" s="745"/>
      <c r="AC132" s="745"/>
      <c r="AD132" s="745"/>
      <c r="AE132" s="746"/>
      <c r="AF132" s="747">
        <v>8.0599013970000009</v>
      </c>
      <c r="AG132" s="745"/>
      <c r="AH132" s="745"/>
      <c r="AI132" s="745"/>
      <c r="AJ132" s="746"/>
      <c r="AK132" s="747">
        <v>5.6191390730000004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7.3</v>
      </c>
      <c r="AB133" s="724"/>
      <c r="AC133" s="724"/>
      <c r="AD133" s="724"/>
      <c r="AE133" s="725"/>
      <c r="AF133" s="723">
        <v>7.4</v>
      </c>
      <c r="AG133" s="724"/>
      <c r="AH133" s="724"/>
      <c r="AI133" s="724"/>
      <c r="AJ133" s="725"/>
      <c r="AK133" s="723">
        <v>6.7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U1JDyEtQhd4Qyu1Z5r0tf1YEKJxsGrscjt7urbgiEsN7RVKXwUK6f4QeJD9Y/y56eT9yssACXpsmXdANp27UQ==" saltValue="wmS6dehG0QdFDZAqqoSl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A697-EBB4-47E9-9523-9AFB8B34825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rlFpgm5lqaaAexFIQJxtnTYhrJlVxy/i84Aea8O3ncGYAzXjfnpWB398RTgbCLOgbweT7MNU+BLH2QNH+gOVg==" saltValue="4V9u45Y4FkNDVNcPIjyN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xFcLy84FpFoKXQ0Z5FrYMWbbPkWHY8ys0xdigjOM/nZzRD30yWC/mdq2QD/JvImeTMUQtqMt4XJ53dLZqtctA==" saltValue="3GTPY58NXB2uacS9K6dED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CT11" sqref="CT11:DA1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1871624</v>
      </c>
      <c r="AP9" s="281">
        <v>46333</v>
      </c>
      <c r="AQ9" s="282">
        <v>65553</v>
      </c>
      <c r="AR9" s="283">
        <v>-29.3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46500</v>
      </c>
      <c r="AP10" s="284">
        <v>1151</v>
      </c>
      <c r="AQ10" s="285">
        <v>8503</v>
      </c>
      <c r="AR10" s="286">
        <v>-86.5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289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169040</v>
      </c>
      <c r="AP13" s="284">
        <v>4185</v>
      </c>
      <c r="AQ13" s="285">
        <v>2667</v>
      </c>
      <c r="AR13" s="286">
        <v>56.9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17484</v>
      </c>
      <c r="AP14" s="284">
        <v>433</v>
      </c>
      <c r="AQ14" s="285">
        <v>1163</v>
      </c>
      <c r="AR14" s="286">
        <v>-62.8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-111699</v>
      </c>
      <c r="AP15" s="284">
        <v>-2765</v>
      </c>
      <c r="AQ15" s="285">
        <v>-4250</v>
      </c>
      <c r="AR15" s="286">
        <v>-34.9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185</v>
      </c>
      <c r="AL16" s="1134"/>
      <c r="AM16" s="1134"/>
      <c r="AN16" s="1135"/>
      <c r="AO16" s="284">
        <v>1992949</v>
      </c>
      <c r="AP16" s="284">
        <v>49337</v>
      </c>
      <c r="AQ16" s="285">
        <v>73949</v>
      </c>
      <c r="AR16" s="286">
        <v>-33.299999999999997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4.83</v>
      </c>
      <c r="AP21" s="298">
        <v>6.65</v>
      </c>
      <c r="AQ21" s="299">
        <v>-1.82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99.2</v>
      </c>
      <c r="AP22" s="303">
        <v>97</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1353384</v>
      </c>
      <c r="AP32" s="312">
        <v>33504</v>
      </c>
      <c r="AQ32" s="313">
        <v>33124</v>
      </c>
      <c r="AR32" s="314">
        <v>1.1000000000000001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58723</v>
      </c>
      <c r="AP35" s="312">
        <v>1454</v>
      </c>
      <c r="AQ35" s="313">
        <v>9022</v>
      </c>
      <c r="AR35" s="314">
        <v>-83.9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104735</v>
      </c>
      <c r="AP36" s="312">
        <v>2593</v>
      </c>
      <c r="AQ36" s="313">
        <v>1987</v>
      </c>
      <c r="AR36" s="314">
        <v>30.5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28927</v>
      </c>
      <c r="AP37" s="312">
        <v>716</v>
      </c>
      <c r="AQ37" s="313">
        <v>678</v>
      </c>
      <c r="AR37" s="314">
        <v>5.6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-188603</v>
      </c>
      <c r="AP39" s="312">
        <v>-4669</v>
      </c>
      <c r="AQ39" s="313">
        <v>-3119</v>
      </c>
      <c r="AR39" s="314">
        <v>49.7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-949717</v>
      </c>
      <c r="AP40" s="312">
        <v>-23511</v>
      </c>
      <c r="AQ40" s="313">
        <v>-27108</v>
      </c>
      <c r="AR40" s="314">
        <v>-13.3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296</v>
      </c>
      <c r="AL41" s="1127"/>
      <c r="AM41" s="1127"/>
      <c r="AN41" s="1128"/>
      <c r="AO41" s="312">
        <v>407449</v>
      </c>
      <c r="AP41" s="312">
        <v>10087</v>
      </c>
      <c r="AQ41" s="313">
        <v>14583</v>
      </c>
      <c r="AR41" s="314">
        <v>-30.8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1191489</v>
      </c>
      <c r="AN51" s="334">
        <v>28420</v>
      </c>
      <c r="AO51" s="335">
        <v>-39</v>
      </c>
      <c r="AP51" s="336">
        <v>47387</v>
      </c>
      <c r="AQ51" s="337">
        <v>-9.1999999999999993</v>
      </c>
      <c r="AR51" s="338">
        <v>-29.8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471330</v>
      </c>
      <c r="AN52" s="342">
        <v>11242</v>
      </c>
      <c r="AO52" s="343">
        <v>-4.0999999999999996</v>
      </c>
      <c r="AP52" s="344">
        <v>24928</v>
      </c>
      <c r="AQ52" s="345">
        <v>0.3</v>
      </c>
      <c r="AR52" s="346">
        <v>-4.4000000000000004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1424038</v>
      </c>
      <c r="AN53" s="334">
        <v>34230</v>
      </c>
      <c r="AO53" s="335">
        <v>20.399999999999999</v>
      </c>
      <c r="AP53" s="336">
        <v>51264</v>
      </c>
      <c r="AQ53" s="337">
        <v>8.1999999999999993</v>
      </c>
      <c r="AR53" s="338">
        <v>12.2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642578</v>
      </c>
      <c r="AN54" s="342">
        <v>15446</v>
      </c>
      <c r="AO54" s="343">
        <v>37.4</v>
      </c>
      <c r="AP54" s="344">
        <v>26040</v>
      </c>
      <c r="AQ54" s="345">
        <v>4.5</v>
      </c>
      <c r="AR54" s="346">
        <v>32.9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2066621</v>
      </c>
      <c r="AN55" s="334">
        <v>49956</v>
      </c>
      <c r="AO55" s="335">
        <v>45.9</v>
      </c>
      <c r="AP55" s="336">
        <v>52068</v>
      </c>
      <c r="AQ55" s="337">
        <v>1.6</v>
      </c>
      <c r="AR55" s="338">
        <v>44.3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583752</v>
      </c>
      <c r="AN56" s="342">
        <v>14111</v>
      </c>
      <c r="AO56" s="343">
        <v>-8.6</v>
      </c>
      <c r="AP56" s="344">
        <v>26936</v>
      </c>
      <c r="AQ56" s="345">
        <v>3.4</v>
      </c>
      <c r="AR56" s="346">
        <v>-12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2391018</v>
      </c>
      <c r="AN57" s="334">
        <v>58429</v>
      </c>
      <c r="AO57" s="335">
        <v>17</v>
      </c>
      <c r="AP57" s="336">
        <v>47161</v>
      </c>
      <c r="AQ57" s="337">
        <v>-9.4</v>
      </c>
      <c r="AR57" s="338">
        <v>26.4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669784</v>
      </c>
      <c r="AN58" s="342">
        <v>16367</v>
      </c>
      <c r="AO58" s="343">
        <v>16</v>
      </c>
      <c r="AP58" s="344">
        <v>24595</v>
      </c>
      <c r="AQ58" s="345">
        <v>-8.6999999999999993</v>
      </c>
      <c r="AR58" s="346">
        <v>24.7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2024877</v>
      </c>
      <c r="AN59" s="334">
        <v>50127</v>
      </c>
      <c r="AO59" s="335">
        <v>-14.2</v>
      </c>
      <c r="AP59" s="336">
        <v>43423</v>
      </c>
      <c r="AQ59" s="337">
        <v>-7.9</v>
      </c>
      <c r="AR59" s="338">
        <v>-6.3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690597</v>
      </c>
      <c r="AN60" s="342">
        <v>17096</v>
      </c>
      <c r="AO60" s="343">
        <v>4.5</v>
      </c>
      <c r="AP60" s="344">
        <v>22207</v>
      </c>
      <c r="AQ60" s="345">
        <v>-9.6999999999999993</v>
      </c>
      <c r="AR60" s="346">
        <v>14.2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1819609</v>
      </c>
      <c r="AN61" s="349">
        <v>44232</v>
      </c>
      <c r="AO61" s="350">
        <v>6</v>
      </c>
      <c r="AP61" s="351">
        <v>48261</v>
      </c>
      <c r="AQ61" s="352">
        <v>-3.3</v>
      </c>
      <c r="AR61" s="338">
        <v>9.3000000000000007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611608</v>
      </c>
      <c r="AN62" s="342">
        <v>14852</v>
      </c>
      <c r="AO62" s="343">
        <v>9</v>
      </c>
      <c r="AP62" s="344">
        <v>24941</v>
      </c>
      <c r="AQ62" s="345">
        <v>-2</v>
      </c>
      <c r="AR62" s="346">
        <v>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y20qUA0AMNbIpAbwhlThn3/CsErE4ekz2iu1pQdhRI0B6grhXvT6yZwDS3Rcst/xjwOKwX4/01OC6xdtdhbw==" saltValue="0Y7UMjYcjD1yumvy2dRg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KXDQEllnpf38/OC9O36NzmnHN08e7EToITDT+olNbFX7Q2iZNmWFSKZaMFVuw5uNTdNrZXY+rmomAWESdcJRaA==" saltValue="7fOsFG9ZM9tAHaFmQRaqM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vcpwbNYoIJB2IixwzhsZfCwNzHH8VVT/LwpbL1F+ha9tl4Tcy9qFOJCzYSpkeat2fnoUzhH18LLY4dFnu78pcA==" saltValue="SEuTPG9G+OF/KD1bbiul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22.43</v>
      </c>
      <c r="G47" s="12">
        <v>20.54</v>
      </c>
      <c r="H47" s="12">
        <v>18.73</v>
      </c>
      <c r="I47" s="12">
        <v>17.52</v>
      </c>
      <c r="J47" s="13">
        <v>21.78</v>
      </c>
    </row>
    <row r="48" spans="2:10" ht="57.75" customHeight="1" x14ac:dyDescent="0.15">
      <c r="B48" s="14"/>
      <c r="C48" s="1141" t="s">
        <v>4</v>
      </c>
      <c r="D48" s="1141"/>
      <c r="E48" s="1142"/>
      <c r="F48" s="15">
        <v>9.98</v>
      </c>
      <c r="G48" s="16">
        <v>9.1300000000000008</v>
      </c>
      <c r="H48" s="16">
        <v>11.72</v>
      </c>
      <c r="I48" s="16">
        <v>13.69</v>
      </c>
      <c r="J48" s="17">
        <v>13.78</v>
      </c>
    </row>
    <row r="49" spans="2:10" ht="57.75" customHeight="1" thickBot="1" x14ac:dyDescent="0.2">
      <c r="B49" s="18"/>
      <c r="C49" s="1143" t="s">
        <v>5</v>
      </c>
      <c r="D49" s="1143"/>
      <c r="E49" s="1144"/>
      <c r="F49" s="19" t="s">
        <v>568</v>
      </c>
      <c r="G49" s="20" t="s">
        <v>569</v>
      </c>
      <c r="H49" s="20" t="s">
        <v>570</v>
      </c>
      <c r="I49" s="20" t="s">
        <v>571</v>
      </c>
      <c r="J49" s="21" t="s">
        <v>572</v>
      </c>
    </row>
    <row r="50" spans="2:10" x14ac:dyDescent="0.15"/>
  </sheetData>
  <sheetProtection algorithmName="SHA-512" hashValue="WipvIhNZtxZF2vZQ7YRZW+bpWGaEDAZJeZK+brIcRFi5Gitng2T94ls0inwUEnAro5MF5qPxrLhlPUJE/mYptg==" saltValue="6Czj+6Bxz1dMbJ0t0iYd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2024-03-19T01:57:33Z</cp:lastPrinted>
  <dcterms:created xsi:type="dcterms:W3CDTF">2024-02-05T03:35:42Z</dcterms:created>
  <dcterms:modified xsi:type="dcterms:W3CDTF">2024-03-21T00:06:52Z</dcterms:modified>
  <cp:category/>
</cp:coreProperties>
</file>