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C7E10131-5CF2-46CD-B0A7-8F50AF0797D0}" xr6:coauthVersionLast="47" xr6:coauthVersionMax="47" xr10:uidLastSave="{00000000-0000-0000-0000-000000000000}"/>
  <bookViews>
    <workbookView xWindow="-120" yWindow="-16320" windowWidth="29040" windowHeight="15840" tabRatio="87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C35" i="10"/>
  <c r="CO34" i="10"/>
  <c r="BW34" i="10"/>
  <c r="BW35" i="10" s="1"/>
  <c r="BW36" i="10" s="1"/>
  <c r="BW37" i="10" s="1"/>
  <c r="BW38" i="10" s="1"/>
  <c r="BW39" i="10" s="1"/>
  <c r="BW40" i="10" s="1"/>
  <c r="BW41" i="10" s="1"/>
  <c r="BW42" i="10" s="1"/>
  <c r="BW43" i="10" s="1"/>
  <c r="U34" i="10"/>
  <c r="C34" i="10"/>
  <c r="U35"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<sst xmlns="http://schemas.openxmlformats.org/spreadsheetml/2006/main" count="1048" uniqueCount="610">
  <si>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</si>
  <si>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</si>
  <si>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</si>
  <si>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</si>
  <si>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</si>
  <si>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</si>
  <si>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</si>
  <si>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</si>
  <si>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</si>
  <si>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</si>
  <si>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</si>
  <si>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</si>
  <si>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</si>
  <si>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</si>
  <si>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</si>
  <si>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</si>
  <si>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</si>
  <si>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</si>
  <si>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</si>
  <si>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</si>
  <si>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</si>
  <si>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</si>
  <si>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</si>
  <si>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</si>
  <si>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</si>
  <si>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</si>
  <si>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</si>
  <si>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</si>
  <si>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</si>
  <si>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</si>
  <si>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</si>
  <si>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</si>
  <si>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</si>
  <si>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</si>
  <si>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</si>
  <si>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</si>
  <si>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</si>
  <si>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</si>
  <si>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</si>
  <si>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</si>
  <si>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</si>
  <si>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</si>
  <si>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</si>
  <si>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</si>
  <si>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</si>
  <si>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</si>
  <si>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</si>
  <si>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</si>
  <si>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</si>
  <si>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</si>
  <si>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</si>
  <si>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</si>
  <si>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</si>
  <si>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</si>
  <si>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</si>
  <si>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</si>
  <si>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</si>
  <si>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</si>
  <si>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</si>
  <si>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</si>
  <si>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</si>
  <si>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</si>
  <si>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</si>
  <si>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</si>
  <si>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</si>
  <si>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</si>
  <si>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</si>
  <si>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</si>
  <si>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</si>
  <si>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</si>
  <si>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</si>
  <si>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</si>
  <si>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</si>
  <si>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</si>
  <si>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</si>
  <si>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</si>
  <si>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</si>
  <si>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</si>
  <si>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</si>
  <si>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</si>
  <si>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</si>
  <si>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</si>
  <si>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</si>
  <si>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</si>
  <si>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</si>
  <si>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</si>
  <si>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</si>
  <si>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</si>
  <si>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</si>
  <si>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</si>
  <si>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</si>
  <si>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</si>
  <si>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</si>
  <si>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</si>
  <si>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</si>
  <si>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</si>
  <si>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</si>
  <si>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</si>
  <si>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</si>
  <si>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</si>
  <si>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雲仙市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</si>
  <si>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</si>
  <si>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</si>
  <si>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</si>
  <si>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</si>
  <si>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</si>
  <si>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</si>
  <si>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</si>
  <si>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</si>
  <si>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</si>
  <si>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</si>
  <si>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</si>
  <si>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</si>
  <si>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</si>
  <si>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</si>
  <si>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</si>
  <si>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</si>
  <si>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</si>
  <si>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</si>
  <si>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</si>
  <si>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</si>
  <si>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</si>
  <si>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</si>
  <si>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</si>
  <si>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</si>
  <si>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</si>
  <si>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</si>
  <si>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</si>
  <si>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</si>
  <si>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</si>
  <si>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</si>
  <si>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</si>
  <si>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</si>
  <si>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</si>
  <si>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</si>
  <si>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</si>
  <si>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</si>
  <si>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</si>
  <si>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</si>
  <si>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</si>
  <si>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</si>
  <si>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</si>
  <si>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</si>
  <si>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</si>
  <si>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</si>
  <si>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</si>
  <si>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</si>
  <si>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</si>
  <si>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</si>
  <si>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</si>
  <si>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</si>
  <si>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</si>
  <si>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</si>
  <si>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</si>
  <si>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</si>
  <si>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</si>
  <si>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</si>
  <si>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</si>
  <si>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</si>
  <si>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</si>
  <si>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</si>
  <si>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</si>
  <si>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</si>
  <si>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</si>
  <si>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</si>
  <si>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</si>
  <si>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</si>
  <si>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</si>
  <si>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</si>
  <si>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</si>
  <si>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</si>
  <si>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</si>
  <si>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</si>
  <si>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</si>
  <si>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</si>
  <si>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</si>
  <si>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</si>
  <si>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</si>
  <si>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</si>
  <si>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</si>
  <si>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</si>
  <si>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</si>
  <si>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</si>
  <si>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</si>
  <si>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</si>
  <si>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</si>
  <si>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</si>
  <si>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</si>
  <si>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</si>
  <si>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</si>
  <si>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</si>
  <si>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</si>
  <si>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</si>
  <si>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</si>
  <si>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</si>
  <si>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</si>
  <si>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</si>
  <si>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</si>
  <si>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</si>
  <si>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</si>
  <si>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</si>
  <si>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</si>
  <si>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</si>
  <si>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</si>
  <si>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</si>
  <si>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</si>
  <si>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</si>
  <si>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</si>
  <si>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</si>
  <si>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</si>
  <si>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</si>
  <si>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</si>
  <si>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</si>
  <si>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</si>
  <si>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</si>
  <si>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</si>
  <si>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</si>
  <si>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</si>
  <si>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</si>
  <si>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</si>
  <si>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長崎県雲仙市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</si>
  <si>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</si>
  <si>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</si>
  <si>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</si>
  <si>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</si>
  <si>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</si>
  <si>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</si>
  <si>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</si>
  <si>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</si>
  <si>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</si>
  <si>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</si>
  <si>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</si>
  <si>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</si>
  <si>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</si>
  <si>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</si>
  <si>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</si>
  <si>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</si>
  <si>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</si>
  <si>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</si>
  <si>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</si>
  <si>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</si>
  <si>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</si>
  <si>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</si>
  <si>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</si>
  <si>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</si>
  <si>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</si>
  <si>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</si>
  <si>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</si>
  <si>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</si>
  <si>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</si>
  <si>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</si>
  <si>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</si>
  <si>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</si>
  <si>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</si>
  <si>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</si>
  <si>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</si>
  <si>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</si>
  <si>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</si>
  <si>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</si>
  <si>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</si>
  <si>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</si>
  <si>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</si>
  <si>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</si>
  <si>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</si>
  <si>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</si>
  <si>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</si>
  <si>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</si>
  <si>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</si>
  <si>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</si>
  <si>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</si>
  <si>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</si>
  <si>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</si>
  <si>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</si>
  <si>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</si>
  <si>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</si>
  <si>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</si>
  <si>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</si>
  <si>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</si>
  <si>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</si>
  <si>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</si>
  <si>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</si>
  <si>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</si>
  <si>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</si>
  <si>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</si>
  <si>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</si>
  <si>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</si>
  <si>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</si>
  <si>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</si>
  <si>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</si>
  <si>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</si>
  <si>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</si>
  <si>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</si>
  <si>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</si>
  <si>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</si>
  <si>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</si>
  <si>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</si>
  <si>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</si>
  <si>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</si>
  <si>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</si>
  <si>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</si>
  <si>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</si>
  <si>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</si>
  <si>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</si>
  <si>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</si>
  <si>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</si>
  <si>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</si>
  <si>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</si>
  <si>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</si>
  <si>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</si>
  <si>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</si>
  <si>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</si>
  <si>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</si>
  <si>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</si>
  <si>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</si>
  <si>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</si>
  <si>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</si>
  <si>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</si>
  <si>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</si>
  <si>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</si>
  <si>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</si>
  <si>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</si>
  <si>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</si>
  <si>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</si>
  <si>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</si>
  <si>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</si>
  <si>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</si>
  <si>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</si>
  <si>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</si>
  <si>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</si>
  <si>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</si>
  <si>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</si>
  <si>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</si>
  <si>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</si>
  <si>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</si>
  <si>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</si>
  <si>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</si>
  <si>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</si>
  <si>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</si>
  <si>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</si>
  <si>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</si>
  <si>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</si>
  <si>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</si>
  <si>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</si>
  <si>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</si>
  <si>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</si>
  <si>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</si>
  <si>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</si>
  <si>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</si>
  <si>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</si>
  <si>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</si>
  <si>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</si>
  <si>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</si>
  <si>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</si>
  <si>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</si>
  <si>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</si>
  <si>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</si>
  <si>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</si>
  <si>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</si>
  <si>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</si>
  <si>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</si>
  <si>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</si>
  <si>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</si>
  <si>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</si>
  <si>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</si>
  <si>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</si>
  <si>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</si>
  <si>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</si>
  <si>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</si>
  <si>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</si>
  <si>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</si>
  <si>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</si>
  <si>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</si>
  <si>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</si>
  <si>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長崎県雲仙市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</si>
  <si>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</si>
  <si>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</si>
  <si>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</si>
  <si>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</si>
  <si>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</si>
  <si>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</si>
  <si>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</si>
  <si>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</si>
  <si>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</si>
  <si>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</si>
  <si>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</si>
  <si>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</si>
  <si>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</si>
  <si>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</si>
  <si>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</si>
  <si>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</si>
  <si>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</si>
  <si>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</si>
  <si>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</si>
  <si>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</si>
  <si>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</si>
  <si>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</si>
  <si>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</si>
  <si>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</si>
  <si>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</si>
  <si>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</si>
  <si>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</si>
  <si>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</si>
  <si>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</si>
  <si>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</si>
  <si>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</si>
  <si>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</si>
  <si>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</si>
  <si>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</si>
  <si>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</si>
  <si>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</si>
  <si>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</si>
  <si>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</si>
  <si>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</si>
  <si>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国民宿舎事業特別会計</t>
    <phoneticPr fontId="5"/>
  </si>
  <si>
    <t>法非適用企業</t>
    <phoneticPr fontId="5"/>
  </si>
  <si>
    <t>温泉浴場事業特別会計</t>
    <phoneticPr fontId="5"/>
  </si>
  <si>
    <t>法非適用企業</t>
    <phoneticPr fontId="5"/>
  </si>
  <si>
    <t>企業誘致用地整備事業特別会計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</si>
  <si>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</si>
  <si>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</si>
  <si>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</si>
  <si>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</si>
  <si>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</si>
  <si>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</si>
  <si>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</si>
  <si>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</si>
  <si>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</si>
  <si>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</si>
  <si>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</si>
  <si>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</si>
  <si>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</si>
  <si>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</si>
  <si>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</si>
  <si>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</si>
  <si>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</si>
  <si>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</si>
  <si>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</si>
  <si>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</si>
  <si>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</si>
  <si>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</si>
  <si>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</si>
  <si>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</si>
  <si>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</si>
  <si>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</si>
  <si>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</si>
  <si>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</si>
  <si>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</si>
  <si>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</si>
  <si>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</si>
  <si>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</si>
  <si>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</si>
  <si>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</si>
  <si>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</si>
  <si>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</si>
  <si>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</si>
  <si>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</si>
  <si>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</si>
  <si>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</si>
  <si>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</si>
  <si>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</si>
  <si>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</si>
  <si>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</si>
  <si>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</si>
  <si>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</si>
  <si>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</si>
  <si>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</si>
  <si>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</si>
  <si>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</si>
  <si>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</si>
  <si>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</si>
  <si>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</si>
  <si>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</si>
  <si>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</si>
  <si>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</si>
  <si>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</si>
  <si>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</si>
  <si>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</si>
  <si>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</si>
  <si>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</si>
  <si>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</si>
  <si>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</si>
  <si>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</si>
  <si>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</si>
  <si>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</si>
  <si>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</si>
  <si>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温泉浴場事業特別会計</t>
    <phoneticPr fontId="5"/>
  </si>
  <si>
    <t>(Ｆ)</t>
    <phoneticPr fontId="5"/>
  </si>
  <si>
    <t>企業誘致用地整備事業特別会計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</si>
  <si>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</si>
  <si>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</si>
  <si>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</si>
  <si>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</si>
  <si>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</si>
  <si>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</si>
  <si>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</si>
  <si>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</si>
  <si>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</si>
  <si>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</si>
  <si>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</si>
  <si>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</si>
  <si>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</si>
  <si>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</si>
  <si>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</si>
  <si>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</si>
  <si>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</si>
  <si>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</si>
  <si>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</si>
  <si>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</si>
  <si>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</si>
  <si>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</si>
  <si>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</si>
  <si>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</si>
  <si>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</si>
  <si>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</si>
  <si>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</si>
  <si>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</si>
  <si>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</si>
  <si>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</si>
  <si>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</si>
  <si>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</si>
  <si>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</si>
  <si>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</si>
  <si>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</si>
  <si>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</si>
  <si>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</si>
  <si>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</si>
  <si>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</si>
  <si>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</si>
  <si>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</si>
  <si>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</si>
  <si>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</si>
  <si>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</si>
  <si>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</si>
  <si>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</si>
  <si>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</si>
  <si>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</si>
  <si>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</si>
  <si>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</si>
  <si>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</si>
  <si>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</si>
  <si>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</si>
  <si>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</si>
  <si>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</si>
  <si>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</si>
  <si>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</si>
  <si>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</si>
  <si>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</si>
  <si>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</si>
  <si>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</si>
  <si>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</si>
  <si>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</si>
  <si>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</si>
  <si>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</si>
  <si>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</si>
  <si>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</si>
  <si>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</si>
  <si>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</si>
  <si>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</si>
  <si>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</si>
  <si>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</si>
  <si>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</si>
  <si>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</si>
  <si>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</si>
  <si>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</si>
  <si>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</si>
  <si>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</si>
  <si>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</si>
  <si>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</si>
  <si>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</si>
  <si>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</si>
  <si>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</si>
  <si>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</si>
  <si>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</si>
  <si>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</si>
  <si>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</si>
  <si>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</si>
  <si>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企業誘致用地整備事業特別会計</t>
  </si>
  <si>
    <t>国民健康保険特別会計</t>
  </si>
  <si>
    <t>国民宿舎事業特別会計</t>
  </si>
  <si>
    <t>後期高齢者医療特別会計</t>
  </si>
  <si>
    <t>温泉浴場事業特別会計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</si>
  <si>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</si>
  <si>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</si>
  <si>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</si>
  <si>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</si>
  <si>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</si>
  <si>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</si>
  <si>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</si>
  <si>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</si>
  <si>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雲仙・南島原保健組合（一般会計）</t>
  </si>
  <si>
    <t>雲仙・南島原保健組合（介護老人保健施設事業特別会計）</t>
  </si>
  <si>
    <t>雲仙・南島原保健組合（病院事業会計）</t>
  </si>
  <si>
    <t>県央地域広域市町村圏組合（一般会計）</t>
  </si>
  <si>
    <t>長崎県病院企業団（病院事業会計）</t>
  </si>
  <si>
    <t>県央県南広域環境組合（一般会計）</t>
  </si>
  <si>
    <t>長崎県後期高齢者医療広域連合（一般会計）</t>
  </si>
  <si>
    <t>長崎県後期高齢者医療広域連合（後期高齢者医療事業特別会計）</t>
  </si>
  <si>
    <t>島原地域広域市町村圏組合（一般会計）</t>
  </si>
  <si>
    <t>島原地域広域市町村圏組合（介護保険事業特別会計）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</si>
  <si>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</si>
  <si>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</si>
  <si>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</si>
  <si>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</si>
  <si>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</si>
  <si>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長崎県市町村総合事務組合（交通災害共済事業特別会計）</t>
  </si>
  <si>
    <t>振興基金</t>
    <rPh sb="0" eb="2">
      <t>シンコウ</t>
    </rPh>
    <rPh sb="2" eb="4">
      <t>キキン</t>
    </rPh>
    <phoneticPr fontId="5"/>
  </si>
  <si>
    <t>地域福祉基金</t>
    <rPh sb="0" eb="2">
      <t>チイキ</t>
    </rPh>
    <rPh sb="2" eb="4">
      <t>フクシ</t>
    </rPh>
    <rPh sb="4" eb="6">
      <t>キキン</t>
    </rPh>
    <phoneticPr fontId="2"/>
  </si>
  <si>
    <t>ふるさと応援基金</t>
    <rPh sb="4" eb="6">
      <t>オウエン</t>
    </rPh>
    <rPh sb="6" eb="8">
      <t>キキン</t>
    </rPh>
    <phoneticPr fontId="2"/>
  </si>
  <si>
    <t>地域づくり基金</t>
    <rPh sb="0" eb="2">
      <t>チイキ</t>
    </rPh>
    <rPh sb="5" eb="7">
      <t>キキン</t>
    </rPh>
    <phoneticPr fontId="2"/>
  </si>
  <si>
    <t>庁舎整備基金</t>
    <rPh sb="0" eb="2">
      <t>チョウシャ</t>
    </rPh>
    <rPh sb="2" eb="4">
      <t>セイビ</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</si>
</sst>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21C9-4FFB-B817-C39B27CB74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96686</c:v>
                </c:pt>
                <c:pt idx="1">
                  <c:v>144119</c:v>
                </c:pt>
                <c:pt idx="2">
                  <c:v>127651</c:v>
                </c:pt>
                <c:pt idx="3">
                  <c:v>160410</c:v>
                </c:pt>
                <c:pt idx="4">
                  <c:v>116257</c:v>
                </c:pt>
              </c:numCache>
            </c:numRef>
          </c:val>
          <c:smooth val="0"/>
          <c:extLst>
            <c:ext xmlns:c16="http://schemas.microsoft.com/office/drawing/2014/chart" uri="{C3380CC4-5D6E-409C-BE32-E72D297353CC}">
              <c16:uniqueId val="{00000001-21C9-4FFB-B817-C39B27CB74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c:v>
                </c:pt>
                <c:pt idx="1">
                  <c:v>8.65</c:v>
                </c:pt>
                <c:pt idx="2">
                  <c:v>9.14</c:v>
                </c:pt>
                <c:pt idx="3">
                  <c:v>6.71</c:v>
                </c:pt>
                <c:pt idx="4">
                  <c:v>7.9</c:v>
                </c:pt>
              </c:numCache>
            </c:numRef>
          </c:val>
          <c:extLst>
            <c:ext xmlns:c16="http://schemas.microsoft.com/office/drawing/2014/chart" uri="{C3380CC4-5D6E-409C-BE32-E72D297353CC}">
              <c16:uniqueId val="{00000000-9E7C-41BC-B759-72214E01F1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7.62</c:v>
                </c:pt>
                <c:pt idx="1">
                  <c:v>7.85</c:v>
                </c:pt>
                <c:pt idx="2">
                  <c:v>12.26</c:v>
                </c:pt>
                <c:pt idx="3">
                  <c:v>11.95</c:v>
                </c:pt>
                <c:pt idx="4">
                  <c:v>12.28</c:v>
                </c:pt>
              </c:numCache>
            </c:numRef>
          </c:val>
          <c:extLst>
            <c:ext xmlns:c16="http://schemas.microsoft.com/office/drawing/2014/chart" uri="{C3380CC4-5D6E-409C-BE32-E72D297353CC}">
              <c16:uniqueId val="{00000001-9E7C-41BC-B759-72214E01F1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c:v>
                </c:pt>
                <c:pt idx="1">
                  <c:v>6.62</c:v>
                </c:pt>
                <c:pt idx="2">
                  <c:v>4.83</c:v>
                </c:pt>
                <c:pt idx="3">
                  <c:v>3.56</c:v>
                </c:pt>
                <c:pt idx="4">
                  <c:v>4.51</c:v>
                </c:pt>
              </c:numCache>
            </c:numRef>
          </c:val>
          <c:smooth val="0"/>
          <c:extLst>
            <c:ext xmlns:c16="http://schemas.microsoft.com/office/drawing/2014/chart" uri="{C3380CC4-5D6E-409C-BE32-E72D297353CC}">
              <c16:uniqueId val="{00000002-9E7C-41BC-B759-72214E01F1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DEA1-4ED5-98FB-A685B4A78D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A1-4ED5-98FB-A685B4A78D06}"/>
            </c:ext>
          </c:extLst>
        </c:ser>
        <c:ser>
          <c:idx val="2"/>
          <c:order val="2"/>
          <c:tx>
            <c:strRef>
              <c:f>データシート!$A$29</c:f>
              <c:strCache>
                <c:ptCount val="1"/>
                <c:pt idx="0">
                  <c:v>温泉浴場事業特別会計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A1-4ED5-98FB-A685B4A78D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DEA1-4ED5-98FB-A685B4A78D06}"/>
            </c:ext>
          </c:extLst>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4-DEA1-4ED5-98FB-A685B4A78D0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0.53</c:v>
                </c:pt>
                <c:pt idx="4">
                  <c:v>#N/A</c:v>
                </c:pt>
                <c:pt idx="5">
                  <c:v>1.02</c:v>
                </c:pt>
                <c:pt idx="6">
                  <c:v>#N/A</c:v>
                </c:pt>
                <c:pt idx="7">
                  <c:v>0.96</c:v>
                </c:pt>
                <c:pt idx="8">
                  <c:v>#N/A</c:v>
                </c:pt>
                <c:pt idx="9">
                  <c:v>1.02</c:v>
                </c:pt>
              </c:numCache>
            </c:numRef>
          </c:val>
          <c:extLst>
            <c:ext xmlns:c16="http://schemas.microsoft.com/office/drawing/2014/chart" uri="{C3380CC4-5D6E-409C-BE32-E72D297353CC}">
              <c16:uniqueId val="{00000005-DEA1-4ED5-98FB-A685B4A78D06}"/>
            </c:ext>
          </c:extLst>
        </c:ser>
        <c:ser>
          <c:idx val="6"/>
          <c:order val="6"/>
          <c:tx>
            <c:strRef>
              <c:f>データシート!$A$33</c:f>
              <c:strCache>
                <c:ptCount val="1"/>
                <c:pt idx="0">
                  <c:v>企業誘致用地整備事業特別会計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4.08</c:v>
                </c:pt>
                <c:pt idx="8">
                  <c:v>#N/A</c:v>
                </c:pt>
                <c:pt idx="9">
                  <c:v>1.74</c:v>
                </c:pt>
              </c:numCache>
            </c:numRef>
          </c:val>
          <c:extLst>
            <c:ext xmlns:c16="http://schemas.microsoft.com/office/drawing/2014/chart" uri="{C3380CC4-5D6E-409C-BE32-E72D297353CC}">
              <c16:uniqueId val="{00000006-DEA1-4ED5-98FB-A685B4A78D0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2.76</c:v>
                </c:pt>
                <c:pt idx="6">
                  <c:v>#N/A</c:v>
                </c:pt>
                <c:pt idx="7">
                  <c:v>2.88</c:v>
                </c:pt>
                <c:pt idx="8">
                  <c:v>#N/A</c:v>
                </c:pt>
                <c:pt idx="9">
                  <c:v>3.02</c:v>
                </c:pt>
              </c:numCache>
            </c:numRef>
          </c:val>
          <c:extLst>
            <c:ext xmlns:c16="http://schemas.microsoft.com/office/drawing/2014/chart" uri="{C3380CC4-5D6E-409C-BE32-E72D297353CC}">
              <c16:uniqueId val="{00000007-DEA1-4ED5-98FB-A685B4A78D0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7.71</c:v>
                </c:pt>
                <c:pt idx="2">
                  <c:v>#N/A</c:v>
                </c:pt>
                <c:pt idx="3">
                  <c:v>7.46</c:v>
                </c:pt>
                <c:pt idx="4">
                  <c:v>#N/A</c:v>
                </c:pt>
                <c:pt idx="5">
                  <c:v>7.63</c:v>
                </c:pt>
                <c:pt idx="6">
                  <c:v>#N/A</c:v>
                </c:pt>
                <c:pt idx="7">
                  <c:v>6.27</c:v>
                </c:pt>
                <c:pt idx="8">
                  <c:v>#N/A</c:v>
                </c:pt>
                <c:pt idx="9">
                  <c:v>6.66</c:v>
                </c:pt>
              </c:numCache>
            </c:numRef>
          </c:val>
          <c:extLst>
            <c:ext xmlns:c16="http://schemas.microsoft.com/office/drawing/2014/chart" uri="{C3380CC4-5D6E-409C-BE32-E72D297353CC}">
              <c16:uniqueId val="{00000008-DEA1-4ED5-98FB-A685B4A78D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4.6900000000000004</c:v>
                </c:pt>
                <c:pt idx="2">
                  <c:v>#N/A</c:v>
                </c:pt>
                <c:pt idx="3">
                  <c:v>8.64</c:v>
                </c:pt>
                <c:pt idx="4">
                  <c:v>#N/A</c:v>
                </c:pt>
                <c:pt idx="5">
                  <c:v>9.1300000000000008</c:v>
                </c:pt>
                <c:pt idx="6">
                  <c:v>#N/A</c:v>
                </c:pt>
                <c:pt idx="7">
                  <c:v>6.7</c:v>
                </c:pt>
                <c:pt idx="8">
                  <c:v>#N/A</c:v>
                </c:pt>
                <c:pt idx="9">
                  <c:v>7.89</c:v>
                </c:pt>
              </c:numCache>
            </c:numRef>
          </c:val>
          <c:extLst>
            <c:ext xmlns:c16="http://schemas.microsoft.com/office/drawing/2014/chart" uri="{C3380CC4-5D6E-409C-BE32-E72D297353CC}">
              <c16:uniqueId val="{00000009-DEA1-4ED5-98FB-A685B4A78D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3735</c:v>
                </c:pt>
                <c:pt idx="5">
                  <c:v>3474</c:v>
                </c:pt>
                <c:pt idx="8">
                  <c:v>3341</c:v>
                </c:pt>
                <c:pt idx="11">
                  <c:v>3372</c:v>
                </c:pt>
                <c:pt idx="14">
                  <c:v>3358</c:v>
                </c:pt>
              </c:numCache>
            </c:numRef>
          </c:val>
          <c:extLst>
            <c:ext xmlns:c16="http://schemas.microsoft.com/office/drawing/2014/chart" uri="{C3380CC4-5D6E-409C-BE32-E72D297353CC}">
              <c16:uniqueId val="{00000000-0C88-41C8-89E9-A928A17303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88-41C8-89E9-A928A17303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6</c:v>
                </c:pt>
                <c:pt idx="6">
                  <c:v>6</c:v>
                </c:pt>
                <c:pt idx="9">
                  <c:v>3</c:v>
                </c:pt>
                <c:pt idx="12">
                  <c:v>1</c:v>
                </c:pt>
              </c:numCache>
            </c:numRef>
          </c:val>
          <c:extLst>
            <c:ext xmlns:c16="http://schemas.microsoft.com/office/drawing/2014/chart" uri="{C3380CC4-5D6E-409C-BE32-E72D297353CC}">
              <c16:uniqueId val="{00000002-0C88-41C8-89E9-A928A17303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385</c:v>
                </c:pt>
                <c:pt idx="3">
                  <c:v>262</c:v>
                </c:pt>
                <c:pt idx="6">
                  <c:v>225</c:v>
                </c:pt>
                <c:pt idx="9">
                  <c:v>234</c:v>
                </c:pt>
                <c:pt idx="12">
                  <c:v>293</c:v>
                </c:pt>
              </c:numCache>
            </c:numRef>
          </c:val>
          <c:extLst>
            <c:ext xmlns:c16="http://schemas.microsoft.com/office/drawing/2014/chart" uri="{C3380CC4-5D6E-409C-BE32-E72D297353CC}">
              <c16:uniqueId val="{00000003-0C88-41C8-89E9-A928A17303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807</c:v>
                </c:pt>
                <c:pt idx="3">
                  <c:v>745</c:v>
                </c:pt>
                <c:pt idx="6">
                  <c:v>652</c:v>
                </c:pt>
                <c:pt idx="9">
                  <c:v>608</c:v>
                </c:pt>
                <c:pt idx="12">
                  <c:v>622</c:v>
                </c:pt>
              </c:numCache>
            </c:numRef>
          </c:val>
          <c:extLst>
            <c:ext xmlns:c16="http://schemas.microsoft.com/office/drawing/2014/chart" uri="{C3380CC4-5D6E-409C-BE32-E72D297353CC}">
              <c16:uniqueId val="{00000004-0C88-41C8-89E9-A928A17303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0C88-41C8-89E9-A928A17303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88-41C8-89E9-A928A17303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3007</c:v>
                </c:pt>
                <c:pt idx="3">
                  <c:v>2907</c:v>
                </c:pt>
                <c:pt idx="6">
                  <c:v>2905</c:v>
                </c:pt>
                <c:pt idx="9">
                  <c:v>3136</c:v>
                </c:pt>
                <c:pt idx="12">
                  <c:v>3069</c:v>
                </c:pt>
              </c:numCache>
            </c:numRef>
          </c:val>
          <c:extLst>
            <c:ext xmlns:c16="http://schemas.microsoft.com/office/drawing/2014/chart" uri="{C3380CC4-5D6E-409C-BE32-E72D297353CC}">
              <c16:uniqueId val="{00000007-0C88-41C8-89E9-A928A17303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481</c:v>
                </c:pt>
                <c:pt idx="2">
                  <c:v>#N/A</c:v>
                </c:pt>
                <c:pt idx="3">
                  <c:v>#N/A</c:v>
                </c:pt>
                <c:pt idx="4">
                  <c:v>453</c:v>
                </c:pt>
                <c:pt idx="5">
                  <c:v>#N/A</c:v>
                </c:pt>
                <c:pt idx="6">
                  <c:v>#N/A</c:v>
                </c:pt>
                <c:pt idx="7">
                  <c:v>450</c:v>
                </c:pt>
                <c:pt idx="8">
                  <c:v>#N/A</c:v>
                </c:pt>
                <c:pt idx="9">
                  <c:v>#N/A</c:v>
                </c:pt>
                <c:pt idx="10">
                  <c:v>609</c:v>
                </c:pt>
                <c:pt idx="11">
                  <c:v>#N/A</c:v>
                </c:pt>
                <c:pt idx="12">
                  <c:v>#N/A</c:v>
                </c:pt>
                <c:pt idx="13">
                  <c:v>627</c:v>
                </c:pt>
                <c:pt idx="14">
                  <c:v>#N/A</c:v>
                </c:pt>
              </c:numCache>
            </c:numRef>
          </c:val>
          <c:smooth val="0"/>
          <c:extLst>
            <c:ext xmlns:c16="http://schemas.microsoft.com/office/drawing/2014/chart" uri="{C3380CC4-5D6E-409C-BE32-E72D297353CC}">
              <c16:uniqueId val="{00000008-0C88-41C8-89E9-A928A17303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25622</c:v>
                </c:pt>
                <c:pt idx="5">
                  <c:v>25894</c:v>
                </c:pt>
                <c:pt idx="8">
                  <c:v>26239</c:v>
                </c:pt>
                <c:pt idx="11">
                  <c:v>26573</c:v>
                </c:pt>
                <c:pt idx="14">
                  <c:v>25174</c:v>
                </c:pt>
              </c:numCache>
            </c:numRef>
          </c:val>
          <c:extLst>
            <c:ext xmlns:c16="http://schemas.microsoft.com/office/drawing/2014/chart" uri="{C3380CC4-5D6E-409C-BE32-E72D297353CC}">
              <c16:uniqueId val="{00000000-7A3C-4AB8-B412-84B78CF8AF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1591</c:v>
                </c:pt>
                <c:pt idx="5">
                  <c:v>1464</c:v>
                </c:pt>
                <c:pt idx="8">
                  <c:v>1262</c:v>
                </c:pt>
                <c:pt idx="11">
                  <c:v>901</c:v>
                </c:pt>
                <c:pt idx="14">
                  <c:v>725</c:v>
                </c:pt>
              </c:numCache>
            </c:numRef>
          </c:val>
          <c:extLst>
            <c:ext xmlns:c16="http://schemas.microsoft.com/office/drawing/2014/chart" uri="{C3380CC4-5D6E-409C-BE32-E72D297353CC}">
              <c16:uniqueId val="{00000001-7A3C-4AB8-B412-84B78CF8AF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20274</c:v>
                </c:pt>
                <c:pt idx="5">
                  <c:v>18932</c:v>
                </c:pt>
                <c:pt idx="8">
                  <c:v>18735</c:v>
                </c:pt>
                <c:pt idx="11">
                  <c:v>18370</c:v>
                </c:pt>
                <c:pt idx="14">
                  <c:v>18031</c:v>
                </c:pt>
              </c:numCache>
            </c:numRef>
          </c:val>
          <c:extLst>
            <c:ext xmlns:c16="http://schemas.microsoft.com/office/drawing/2014/chart" uri="{C3380CC4-5D6E-409C-BE32-E72D297353CC}">
              <c16:uniqueId val="{00000002-7A3C-4AB8-B412-84B78CF8AF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3C-4AB8-B412-84B78CF8AF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3C-4AB8-B412-84B78CF8AF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C-4AB8-B412-84B78CF8AF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3652</c:v>
                </c:pt>
                <c:pt idx="3">
                  <c:v>3665</c:v>
                </c:pt>
                <c:pt idx="6">
                  <c:v>3797</c:v>
                </c:pt>
                <c:pt idx="9">
                  <c:v>3743</c:v>
                </c:pt>
                <c:pt idx="12">
                  <c:v>3693</c:v>
                </c:pt>
              </c:numCache>
            </c:numRef>
          </c:val>
          <c:extLst>
            <c:ext xmlns:c16="http://schemas.microsoft.com/office/drawing/2014/chart" uri="{C3380CC4-5D6E-409C-BE32-E72D297353CC}">
              <c16:uniqueId val="{00000006-7A3C-4AB8-B412-84B78CF8AF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743</c:v>
                </c:pt>
                <c:pt idx="3">
                  <c:v>629</c:v>
                </c:pt>
                <c:pt idx="6">
                  <c:v>544</c:v>
                </c:pt>
                <c:pt idx="9">
                  <c:v>719</c:v>
                </c:pt>
                <c:pt idx="12">
                  <c:v>633</c:v>
                </c:pt>
              </c:numCache>
            </c:numRef>
          </c:val>
          <c:extLst>
            <c:ext xmlns:c16="http://schemas.microsoft.com/office/drawing/2014/chart" uri="{C3380CC4-5D6E-409C-BE32-E72D297353CC}">
              <c16:uniqueId val="{00000007-7A3C-4AB8-B412-84B78CF8AF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6534</c:v>
                </c:pt>
                <c:pt idx="3">
                  <c:v>6440</c:v>
                </c:pt>
                <c:pt idx="6">
                  <c:v>5940</c:v>
                </c:pt>
                <c:pt idx="9">
                  <c:v>5321</c:v>
                </c:pt>
                <c:pt idx="12">
                  <c:v>4642</c:v>
                </c:pt>
              </c:numCache>
            </c:numRef>
          </c:val>
          <c:extLst>
            <c:ext xmlns:c16="http://schemas.microsoft.com/office/drawing/2014/chart" uri="{C3380CC4-5D6E-409C-BE32-E72D297353CC}">
              <c16:uniqueId val="{00000008-7A3C-4AB8-B412-84B78CF8AF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c:v>
                </c:pt>
                <c:pt idx="3">
                  <c:v>15</c:v>
                </c:pt>
                <c:pt idx="6">
                  <c:v>9</c:v>
                </c:pt>
                <c:pt idx="9">
                  <c:v>5</c:v>
                </c:pt>
                <c:pt idx="12">
                  <c:v>1</c:v>
                </c:pt>
              </c:numCache>
            </c:numRef>
          </c:val>
          <c:extLst>
            <c:ext xmlns:c16="http://schemas.microsoft.com/office/drawing/2014/chart" uri="{C3380CC4-5D6E-409C-BE32-E72D297353CC}">
              <c16:uniqueId val="{00000009-7A3C-4AB8-B412-84B78CF8AF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20545</c:v>
                </c:pt>
                <c:pt idx="3">
                  <c:v>21618</c:v>
                </c:pt>
                <c:pt idx="6">
                  <c:v>22539</c:v>
                </c:pt>
                <c:pt idx="9">
                  <c:v>23666</c:v>
                </c:pt>
                <c:pt idx="12">
                  <c:v>22593</c:v>
                </c:pt>
              </c:numCache>
            </c:numRef>
          </c:val>
          <c:extLst>
            <c:ext xmlns:c16="http://schemas.microsoft.com/office/drawing/2014/chart" uri="{C3380CC4-5D6E-409C-BE32-E72D297353CC}">
              <c16:uniqueId val="{0000000A-7A3C-4AB8-B412-84B78CF8AF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3C-4AB8-B412-84B78CF8AF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1991</c:v>
                </c:pt>
                <c:pt idx="1">
                  <c:v>1992</c:v>
                </c:pt>
                <c:pt idx="2">
                  <c:v>1992</c:v>
                </c:pt>
              </c:numCache>
            </c:numRef>
          </c:val>
          <c:extLst>
            <c:ext xmlns:c16="http://schemas.microsoft.com/office/drawing/2014/chart" uri="{C3380CC4-5D6E-409C-BE32-E72D297353CC}">
              <c16:uniqueId val="{00000000-6754-4FB5-84B6-0CF9B3644A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12676</c:v>
                </c:pt>
                <c:pt idx="1">
                  <c:v>12051</c:v>
                </c:pt>
                <c:pt idx="2">
                  <c:v>11558</c:v>
                </c:pt>
              </c:numCache>
            </c:numRef>
          </c:val>
          <c:extLst>
            <c:ext xmlns:c16="http://schemas.microsoft.com/office/drawing/2014/chart" uri="{C3380CC4-5D6E-409C-BE32-E72D297353CC}">
              <c16:uniqueId val="{00000001-6754-4FB5-84B6-0CF9B3644A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7906</c:v>
                </c:pt>
                <c:pt idx="1">
                  <c:v>8307</c:v>
                </c:pt>
                <c:pt idx="2">
                  <c:v>8520</c:v>
                </c:pt>
              </c:numCache>
            </c:numRef>
          </c:val>
          <c:extLst>
            <c:ext xmlns:c16="http://schemas.microsoft.com/office/drawing/2014/chart" uri="{C3380CC4-5D6E-409C-BE32-E72D297353CC}">
              <c16:uniqueId val="{00000002-6754-4FB5-84B6-0CF9B3644A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元利償還金の増、算入公債費等の減により実質公債費比率の分子は増加傾向にある。</a:t>
          </a:r>
        </a:p>
        <a:p>
          <a:r>
            <a:rPr kumimoji="1" lang="ja-JP" altLang="en-US" sz="1050">
              <a:latin typeface="ＭＳ ゴシック" pitchFamily="49" charset="-128"/>
              <a:ea typeface="ＭＳ ゴシック" pitchFamily="49" charset="-128"/>
            </a:rPr>
            <a:t>　地方債の借入方針として、①借入額を元金償還額よりも少ない額に抑える、②後年度の公債費抑制のため、可能な限り繰上償還を実施し、償還金額の抑制・縮減するよう財政運営を行っている。</a:t>
          </a: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H19</a:t>
          </a:r>
          <a:r>
            <a:rPr kumimoji="1" lang="ja-JP" altLang="en-US" sz="1050">
              <a:latin typeface="ＭＳ ゴシック" pitchFamily="49" charset="-128"/>
              <a:ea typeface="ＭＳ ゴシック" pitchFamily="49" charset="-128"/>
            </a:rPr>
            <a:t>年度以降、地方債残高は</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年度末までは減少傾向にて推移。</a:t>
          </a:r>
        </a:p>
        <a:p>
          <a:r>
            <a:rPr kumimoji="1" lang="ja-JP" altLang="en-US" sz="1050">
              <a:latin typeface="ＭＳ ゴシック" pitchFamily="49" charset="-128"/>
              <a:ea typeface="ＭＳ ゴシック" pitchFamily="49" charset="-128"/>
            </a:rPr>
            <a:t>　小浜体育館整備事業等の大型事業に伴う地方債の借入により、地方債残高は</a:t>
          </a:r>
          <a:r>
            <a:rPr kumimoji="1" lang="en-US" altLang="ja-JP" sz="1050">
              <a:latin typeface="ＭＳ ゴシック" pitchFamily="49" charset="-128"/>
              <a:ea typeface="ＭＳ ゴシック" pitchFamily="49" charset="-128"/>
            </a:rPr>
            <a:t>R</a:t>
          </a:r>
          <a:r>
            <a:rPr kumimoji="1" lang="ja-JP" altLang="en-US" sz="1050">
              <a:latin typeface="ＭＳ ゴシック" pitchFamily="49" charset="-128"/>
              <a:ea typeface="ＭＳ ゴシック" pitchFamily="49" charset="-128"/>
            </a:rPr>
            <a:t>元年度末から</a:t>
          </a:r>
          <a:r>
            <a:rPr kumimoji="1" lang="en-US" altLang="ja-JP" sz="1050">
              <a:latin typeface="ＭＳ ゴシック" pitchFamily="49" charset="-128"/>
              <a:ea typeface="ＭＳ ゴシック" pitchFamily="49" charset="-128"/>
            </a:rPr>
            <a:t>R3</a:t>
          </a:r>
          <a:r>
            <a:rPr kumimoji="1" lang="ja-JP" altLang="en-US" sz="1050">
              <a:latin typeface="ＭＳ ゴシック" pitchFamily="49" charset="-128"/>
              <a:ea typeface="ＭＳ ゴシック" pitchFamily="49" charset="-128"/>
            </a:rPr>
            <a:t>年度末まで増加に転じたが、</a:t>
          </a:r>
          <a:r>
            <a:rPr kumimoji="1" lang="en-US" altLang="ja-JP" sz="1050">
              <a:latin typeface="ＭＳ ゴシック" pitchFamily="49" charset="-128"/>
              <a:ea typeface="ＭＳ ゴシック" pitchFamily="49" charset="-128"/>
            </a:rPr>
            <a:t>R3</a:t>
          </a:r>
          <a:r>
            <a:rPr kumimoji="1" lang="ja-JP" altLang="en-US" sz="1050">
              <a:latin typeface="ＭＳ ゴシック" pitchFamily="49" charset="-128"/>
              <a:ea typeface="ＭＳ ゴシック" pitchFamily="49" charset="-128"/>
            </a:rPr>
            <a:t>年度にて同事業が終了したこともあり、</a:t>
          </a:r>
          <a:r>
            <a:rPr kumimoji="1" lang="en-US" altLang="ja-JP" sz="1050">
              <a:latin typeface="ＭＳ ゴシック" pitchFamily="49" charset="-128"/>
              <a:ea typeface="ＭＳ ゴシック" pitchFamily="49" charset="-128"/>
            </a:rPr>
            <a:t>R4</a:t>
          </a:r>
          <a:r>
            <a:rPr kumimoji="1" lang="ja-JP" altLang="en-US" sz="1050">
              <a:latin typeface="ＭＳ ゴシック" pitchFamily="49" charset="-128"/>
              <a:ea typeface="ＭＳ ゴシック" pitchFamily="49" charset="-128"/>
            </a:rPr>
            <a:t>年度末は前年度比減。</a:t>
          </a:r>
        </a:p>
        <a:p>
          <a:r>
            <a:rPr kumimoji="1" lang="ja-JP" altLang="en-US" sz="1050">
              <a:latin typeface="ＭＳ ゴシック" pitchFamily="49" charset="-128"/>
              <a:ea typeface="ＭＳ ゴシック" pitchFamily="49" charset="-128"/>
            </a:rPr>
            <a:t>　ただし、元利償還金については、</a:t>
          </a:r>
          <a:r>
            <a:rPr kumimoji="1" lang="en-US" altLang="ja-JP" sz="1050">
              <a:latin typeface="ＭＳ ゴシック" pitchFamily="49" charset="-128"/>
              <a:ea typeface="ＭＳ ゴシック" pitchFamily="49" charset="-128"/>
            </a:rPr>
            <a:t>R3</a:t>
          </a:r>
          <a:r>
            <a:rPr kumimoji="1" lang="ja-JP" altLang="en-US" sz="1050">
              <a:latin typeface="ＭＳ ゴシック" pitchFamily="49" charset="-128"/>
              <a:ea typeface="ＭＳ ゴシック" pitchFamily="49" charset="-128"/>
            </a:rPr>
            <a:t>年度の大型事業を伴う借入に係る元金償還が、据え置き期間を経て、</a:t>
          </a:r>
          <a:r>
            <a:rPr kumimoji="1" lang="en-US" altLang="ja-JP" sz="1050">
              <a:latin typeface="ＭＳ ゴシック" pitchFamily="49" charset="-128"/>
              <a:ea typeface="ＭＳ ゴシック" pitchFamily="49" charset="-128"/>
            </a:rPr>
            <a:t>R5</a:t>
          </a:r>
          <a:r>
            <a:rPr kumimoji="1" lang="ja-JP" altLang="en-US" sz="1050">
              <a:latin typeface="ＭＳ ゴシック" pitchFamily="49" charset="-128"/>
              <a:ea typeface="ＭＳ ゴシック" pitchFamily="49" charset="-128"/>
            </a:rPr>
            <a:t>年度から始まるため、一時的な元利償還金が増額が見込まれる。</a:t>
          </a:r>
        </a:p>
        <a:p>
          <a:r>
            <a:rPr kumimoji="1" lang="ja-JP" altLang="en-US" sz="1050">
              <a:latin typeface="ＭＳ ゴシック" pitchFamily="49" charset="-128"/>
              <a:ea typeface="ＭＳ ゴシック" pitchFamily="49" charset="-128"/>
            </a:rPr>
            <a:t>　今後についても、上記借入方針を踏まえた適正な起債管理に努め</a:t>
          </a:r>
          <a:r>
            <a:rPr kumimoji="1" lang="ja-JP" altLang="en-US" sz="1400">
              <a:latin typeface="ＭＳ ゴシック" pitchFamily="49" charset="-128"/>
              <a:ea typeface="ＭＳ ゴシック" pitchFamily="49" charset="-128"/>
            </a:rPr>
            <a:t>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これまで計画的に積立を行ってきたが、財源不足による取り崩しを令和元年度に初めて行い、減債基金残高は減少している。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今後、税収の減及び普通交付税の減等による歳入不足が深刻化するため予断を許さない状況である。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地方債現在高の増、充当可能基金の減により、将来負担比率の分子は増加傾向にある。</a:t>
          </a:r>
        </a:p>
        <a:p>
          <a:r>
            <a:rPr kumimoji="1" lang="ja-JP" altLang="en-US" sz="1400">
              <a:latin typeface="ＭＳ ゴシック" pitchFamily="49" charset="-128"/>
              <a:ea typeface="ＭＳ ゴシック" pitchFamily="49" charset="-128"/>
            </a:rPr>
            <a:t>　また、小浜体育館整備事業等の大型事業に伴う地方債の借入により、地方債残高は</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元年度末から</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年度末まで増加に転じた。</a:t>
          </a:r>
        </a:p>
        <a:p>
          <a:r>
            <a:rPr kumimoji="1" lang="ja-JP" altLang="en-US" sz="1400">
              <a:latin typeface="ＭＳ ゴシック" pitchFamily="49" charset="-128"/>
              <a:ea typeface="ＭＳ ゴシック" pitchFamily="49" charset="-128"/>
            </a:rPr>
            <a:t>　しかしながら、</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年度にて同事業が終了したこともあり、</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年度末の地方債残高は前年度比減となった。</a:t>
          </a:r>
        </a:p>
        <a:p>
          <a:r>
            <a:rPr kumimoji="1" lang="ja-JP" altLang="en-US" sz="1400">
              <a:latin typeface="ＭＳ ゴシック" pitchFamily="49" charset="-128"/>
              <a:ea typeface="ＭＳ ゴシック" pitchFamily="49" charset="-128"/>
            </a:rPr>
            <a:t>　後年度の公債費抑制を図るため、可能な限り繰上償還を実施し、利子償還金の抑制・縮減を図るほか、各年度における借入額についても借入額が償還額を上回る状態を解消できるよう適正な起債管理に努める。</a:t>
          </a:r>
        </a:p>
        <a:p>
          <a:r>
            <a:rPr kumimoji="1" lang="ja-JP" altLang="en-US" sz="1400">
              <a:latin typeface="ＭＳ ゴシック" pitchFamily="49" charset="-128"/>
              <a:ea typeface="ＭＳ ゴシック" pitchFamily="49" charset="-128"/>
            </a:rPr>
            <a:t>　また、財政調整基金等についても適切な債権運用等を実施し、可能な限りの積立てを行い、健全な財政運営に努める。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長崎県雲仙市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減債基金への基金利子や、特定目的基金であるふるさと応援基金における寄附金増加に伴う積立金（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百万円）の増はあったものの、決算財源調整のため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百万円の取り崩しによる減が大きく影響し、基金全体としては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基金は令和元年度以降当分の間は、財源不足による取り崩しを予定しており、長期的には減少傾向にある。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振興基金：市民の連携の強化又は地域振興等に関する施策の推進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ふるさと応援基金：住民の福祉の増進、特色あるふるさとづくりと協働のまちづくりに資する。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地域づくり基金：活力と潤いに満ちた地域社会の実現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ふるさと応援基金：寄附額の増加による増（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地域づくり基金：対象事業費充当による減（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寄附金額に大きく左右されるふるさと応援基金を除けば、現時点では大きな増減は予定していない。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基金利子額を積み立てたことによる増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16,221,783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百万円の取崩しによる減があり、最終的には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年度までの各年度において、財源不足が見込まれ、減債基金の取り崩しを予定している。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41,829
41,118
214.31
33,445,761
31,991,507
1,281,468
16,221,783
22,593,294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人口の減少や長引く景気低迷による税収の減などにより脆弱な財政基盤となっており、本市の財政力指数は類似団体平均を大きく下回っている状況である。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今後、歳出の徹底的な見直しや事務事業の効率化を図るとともに自主財源の確保（税収等向上対策）に努める。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167640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継続的に地方債の繰上償還を実施し公債費の抑制を図ってきたことにより、類似団体平均を下回っているが、人件費、福祉・社会保障関係を始めとした扶助費が増加傾向であること、また、普通交付税の合併特例期間終了による交付額の減等によって経常一般財源が減少していく傾向であるため、今後とも計画的な地方債の発行による公債費の抑制や事務事業の見直し等による義務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59</xdr:row>
      <xdr:rowOff>89988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19393"/>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58</xdr:row>
      <xdr:rowOff>123553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193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123553</xdr:rowOff>
    </xdr:from>
    <xdr:to>
      <xdr:col>15</xdr:col>
      <xdr:colOff>82550</xdr:colOff>
      <xdr:row>58</xdr:row>
      <xdr:rowOff>127000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06765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71318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41728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0711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24493</xdr:rowOff>
    </xdr:from>
    <xdr:to>
      <xdr:col>19</xdr:col>
      <xdr:colOff>184150</xdr:colOff>
      <xdr:row>58</xdr:row>
      <xdr:rowOff>126093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136270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72753</xdr:rowOff>
    </xdr:from>
    <xdr:to>
      <xdr:col>15</xdr:col>
      <xdr:colOff>133350</xdr:colOff>
      <xdr:row>59</xdr:row>
      <xdr:rowOff>2903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13080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定員適正化計画に基づく新規採用者の抑制、組織・職員配置の見直しなどによる人件費の削減や事務事業の見直し・縮減による物件費等の削減を図ってきたことにより、類似団体平均を下回っている。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今後も引き続き人件費削減や経常的な事務的経費の縮減に努める。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146917</xdr:rowOff>
    </xdr:from>
    <xdr:to>
      <xdr:col>23</xdr:col>
      <xdr:colOff>133350</xdr:colOff>
      <xdr:row>81</xdr:row>
      <xdr:rowOff>156243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3436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119269</xdr:rowOff>
    </xdr:from>
    <xdr:to>
      <xdr:col>19</xdr:col>
      <xdr:colOff>133350</xdr:colOff>
      <xdr:row>81</xdr:row>
      <xdr:rowOff>146917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6719"/>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109325</xdr:rowOff>
    </xdr:from>
    <xdr:to>
      <xdr:col>15</xdr:col>
      <xdr:colOff>82550</xdr:colOff>
      <xdr:row>81</xdr:row>
      <xdr:rowOff>119269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677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42694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93300</xdr:rowOff>
    </xdr:from>
    <xdr:to>
      <xdr:col>11</xdr:col>
      <xdr:colOff>31750</xdr:colOff>
      <xdr:row>81</xdr:row>
      <xdr:rowOff>109325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0750"/>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20783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6698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105443</xdr:rowOff>
    </xdr:from>
    <xdr:to>
      <xdr:col>23</xdr:col>
      <xdr:colOff>184150</xdr:colOff>
      <xdr:row>82</xdr:row>
      <xdr:rowOff>35593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26720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96117</xdr:rowOff>
    </xdr:from>
    <xdr:to>
      <xdr:col>19</xdr:col>
      <xdr:colOff>184150</xdr:colOff>
      <xdr:row>82</xdr:row>
      <xdr:rowOff>26267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36444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5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68469</xdr:rowOff>
    </xdr:from>
    <xdr:to>
      <xdr:col>15</xdr:col>
      <xdr:colOff>133350</xdr:colOff>
      <xdr:row>81</xdr:row>
      <xdr:rowOff>170069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2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58525</xdr:rowOff>
    </xdr:from>
    <xdr:to>
      <xdr:col>11</xdr:col>
      <xdr:colOff>82550</xdr:colOff>
      <xdr:row>81</xdr:row>
      <xdr:rowOff>160125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170302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1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42500</xdr:rowOff>
    </xdr:from>
    <xdr:to>
      <xdr:col>7</xdr:col>
      <xdr:colOff>31750</xdr:colOff>
      <xdr:row>81</xdr:row>
      <xdr:rowOff>144100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154277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本市の給与水準は国家公務員の給与水準を下回っているが、類似団体と比較して高い数値であるため、今後も引き続き人員配置の適正化に努めていく。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行政改革大綱の中で示している人員体制の適正化に基づく組織・職員配置の見直しなどの取り組みにより類似団体平均を下回っている。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員適正化にあたっては、単なる人員削減だけでなく社会状況の変化に伴う新たなニーズに対応できるよう効率的な職員配置・組織づくりを進めていくことが重要であることから、今後も住民サービスの低下を招かないよう十分配慮し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77349</xdr:rowOff>
    </xdr:from>
    <xdr:to>
      <xdr:col>81</xdr:col>
      <xdr:colOff>44450</xdr:colOff>
      <xdr:row>59</xdr:row>
      <xdr:rowOff>114119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92899"/>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65859</xdr:rowOff>
    </xdr:from>
    <xdr:to>
      <xdr:col>77</xdr:col>
      <xdr:colOff>44450</xdr:colOff>
      <xdr:row>59</xdr:row>
      <xdr:rowOff>77349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8140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34834</xdr:rowOff>
    </xdr:from>
    <xdr:to>
      <xdr:col>72</xdr:col>
      <xdr:colOff>203200</xdr:colOff>
      <xdr:row>59</xdr:row>
      <xdr:rowOff>65859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503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127622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13002</xdr:rowOff>
    </xdr:from>
    <xdr:to>
      <xdr:col>68</xdr:col>
      <xdr:colOff>152400</xdr:colOff>
      <xdr:row>59</xdr:row>
      <xdr:rowOff>34834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2855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26549</xdr:rowOff>
    </xdr:from>
    <xdr:to>
      <xdr:col>77</xdr:col>
      <xdr:colOff>95250</xdr:colOff>
      <xdr:row>59</xdr:row>
      <xdr:rowOff>128149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138326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1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15059</xdr:rowOff>
    </xdr:from>
    <xdr:to>
      <xdr:col>73</xdr:col>
      <xdr:colOff>44450</xdr:colOff>
      <xdr:row>59</xdr:row>
      <xdr:rowOff>116659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126836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155484</xdr:rowOff>
    </xdr:from>
    <xdr:to>
      <xdr:col>68</xdr:col>
      <xdr:colOff>203200</xdr:colOff>
      <xdr:row>59</xdr:row>
      <xdr:rowOff>85634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95811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133652</xdr:rowOff>
    </xdr:from>
    <xdr:to>
      <xdr:col>64</xdr:col>
      <xdr:colOff>152400</xdr:colOff>
      <xdr:row>59</xdr:row>
      <xdr:rowOff>63802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73979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これまで継続的に地方債の繰上償還を実施し公債費の抑制を図ってきたことにより、類似団体平均を下回っている。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まで合併特例債という有利な起債の活用による計画的な建設事業の実施してきたが、同債の発行限度額及び期限が迫る中、その他の比較的有利な起債を活用するほか、後年度の償還が過度な財政負担とならないよう、長期的な財政見通しに立った上で、適切な事業実施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84878</xdr:rowOff>
    </xdr:from>
    <xdr:to>
      <xdr:col>81</xdr:col>
      <xdr:colOff>44450</xdr:colOff>
      <xdr:row>36</xdr:row>
      <xdr:rowOff>92922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5707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78846</xdr:rowOff>
    </xdr:from>
    <xdr:to>
      <xdr:col>77</xdr:col>
      <xdr:colOff>44450</xdr:colOff>
      <xdr:row>36</xdr:row>
      <xdr:rowOff>84878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5104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72813</xdr:rowOff>
    </xdr:from>
    <xdr:to>
      <xdr:col>72</xdr:col>
      <xdr:colOff>203200</xdr:colOff>
      <xdr:row>36</xdr:row>
      <xdr:rowOff>78846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450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41504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66781</xdr:rowOff>
    </xdr:from>
    <xdr:to>
      <xdr:col>68</xdr:col>
      <xdr:colOff>152400</xdr:colOff>
      <xdr:row>36</xdr:row>
      <xdr:rowOff>72813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2389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42122</xdr:rowOff>
    </xdr:from>
    <xdr:to>
      <xdr:col>81</xdr:col>
      <xdr:colOff>95250</xdr:colOff>
      <xdr:row>36</xdr:row>
      <xdr:rowOff>143722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58649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5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34078</xdr:rowOff>
    </xdr:from>
    <xdr:to>
      <xdr:col>77</xdr:col>
      <xdr:colOff>95250</xdr:colOff>
      <xdr:row>36</xdr:row>
      <xdr:rowOff>135678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145855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28046</xdr:rowOff>
    </xdr:from>
    <xdr:to>
      <xdr:col>73</xdr:col>
      <xdr:colOff>44450</xdr:colOff>
      <xdr:row>36</xdr:row>
      <xdr:rowOff>129646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139823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22013</xdr:rowOff>
    </xdr:from>
    <xdr:to>
      <xdr:col>68</xdr:col>
      <xdr:colOff>203200</xdr:colOff>
      <xdr:row>36</xdr:row>
      <xdr:rowOff>123613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133790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15981</xdr:rowOff>
    </xdr:from>
    <xdr:to>
      <xdr:col>64</xdr:col>
      <xdr:colOff>152400</xdr:colOff>
      <xdr:row>36</xdr:row>
      <xdr:rowOff>117581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1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127758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9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地方債残高が増加傾向にあるものの、充当可能基金の残高が比較的あるため、類似団体平均を下回っている。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今後も、中期財政計画に沿った財政運営に取り組み、より一層の経費の削減を進め財政健全化に努める。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36671</xdr:rowOff>
    </xdr:from>
    <xdr:to>
      <xdr:col>73</xdr:col>
      <xdr:colOff>44450</xdr:colOff>
      <xdr:row>15</xdr:row>
      <xdr:rowOff>138271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41,829
41,118
214.31
33,445,761
31,991,507
1,281,468
16,221,783
22,593,294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行政改革大綱の中で示している人員体制の適正化に基づく組織・職員配置の見直しなどにより、類似団体平均を下回っている。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今後も更なる事務事業の見直し・効率化に努め人件費の抑制に努める。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以前から各種委託事業や共通事務用品の購入方法などの内部管理経費の見直しなどを行い、経費削減を図っており、類似団体平均と比較すると、依然として低い状況となっている。</a:t>
          </a:r>
        </a:p>
        <a:p>
          <a:r>
            <a:rPr kumimoji="1" lang="ja-JP" altLang="en-US" sz="1300">
              <a:latin typeface="ＭＳ Ｐゴシック" panose="020B0600070205080204" pitchFamily="50" charset="-128"/>
              <a:ea typeface="ＭＳ Ｐゴシック" panose="020B0600070205080204" pitchFamily="50" charset="-128"/>
            </a:rPr>
            <a:t>　今後もさらなる削減に努める。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184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1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保育関連事業、障害者自立支援給付事業、生活保護費支給事業等の事業費が多額となっており、類似団体の平均と比べても多額となっている。</a:t>
          </a:r>
        </a:p>
        <a:p>
          <a:r>
            <a:rPr kumimoji="1" lang="ja-JP" altLang="en-US" sz="1300">
              <a:latin typeface="ＭＳ Ｐゴシック" panose="020B0600070205080204" pitchFamily="50" charset="-128"/>
              <a:ea typeface="ＭＳ Ｐゴシック" panose="020B0600070205080204" pitchFamily="50" charset="-128"/>
            </a:rPr>
            <a:t>　また、扶助費全体が増加傾向にあるため、資格審査等の適正化に向けた取り組みを強化するなど事業費の上昇傾向に歯止めをかけるよう努める。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年度から下水道事業が企業会計になったことから、同会計への繰出金支出がなくなり、類似団体平均より、低い状態となっている。</a:t>
          </a:r>
        </a:p>
        <a:p>
          <a:r>
            <a:rPr kumimoji="1" lang="ja-JP" altLang="en-US" sz="1300">
              <a:latin typeface="ＭＳ Ｐゴシック" panose="020B0600070205080204" pitchFamily="50" charset="-128"/>
              <a:ea typeface="ＭＳ Ｐゴシック" panose="020B0600070205080204" pitchFamily="50" charset="-128"/>
            </a:rPr>
            <a:t>　一般会計からの負担を最小限にするため、今後とも特別会計への繰出金が過度に増加しないように注意する。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453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各種団体への運営費補助や一部事務組合等に対する負担金が多額になっており、類似団体平均と比較すると、負担が大きい状況となっている。</a:t>
          </a:r>
        </a:p>
        <a:p>
          <a:r>
            <a:rPr kumimoji="1" lang="ja-JP" altLang="en-US" sz="1300">
              <a:latin typeface="ＭＳ Ｐゴシック" panose="020B0600070205080204" pitchFamily="50" charset="-128"/>
              <a:ea typeface="ＭＳ Ｐゴシック" panose="020B0600070205080204" pitchFamily="50" charset="-128"/>
            </a:rPr>
            <a:t>　団体等への補助については、補助金等の見直し基本方針・基準に基づき、必要性・費用対効果等の検証を進める。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94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中期財政計画に基づき、繰上償還を実施してきたことにより、類似団体平均を下回っている。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今後も利子償還金の抑制・縮減を図るとともに、借入額が償還額を上回る状態を解消できるよう適正な起債管理に努める。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40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125747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1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74</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352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147955</xdr:rowOff>
    </xdr:from>
    <xdr:to>
      <xdr:col>15</xdr:col>
      <xdr:colOff>98425</xdr:colOff>
      <xdr:row>74</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35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163195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37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44467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97155</xdr:rowOff>
    </xdr:from>
    <xdr:to>
      <xdr:col>15</xdr:col>
      <xdr:colOff>149225</xdr:colOff>
      <xdr:row>75</xdr:row>
      <xdr:rowOff>27305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37482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中期財政計画に基づく適切な財政運営に努め、業務効率化による人件費の削減や内部管理経費の見直し、補助費等の適正支出等により、類似団体平均値より低い値を保っている。</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76</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18872"/>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75</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18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9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896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89379</xdr:rowOff>
    </xdr:from>
    <xdr:to>
      <xdr:col>29</xdr:col>
      <xdr:colOff>127000</xdr:colOff>
      <xdr:row>17</xdr:row>
      <xdr:rowOff>155597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1654"/>
          <a:ext cx="647700" cy="6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155597</xdr:rowOff>
    </xdr:from>
    <xdr:to>
      <xdr:col>26</xdr:col>
      <xdr:colOff>50800</xdr:colOff>
      <xdr:row>18</xdr:row>
      <xdr:rowOff>30934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7872"/>
          <a:ext cx="6985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110040</xdr:rowOff>
    </xdr:from>
    <xdr:to>
      <xdr:col>22</xdr:col>
      <xdr:colOff>114300</xdr:colOff>
      <xdr:row>18</xdr:row>
      <xdr:rowOff>30934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2315"/>
          <a:ext cx="698500" cy="9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69475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110040</xdr:rowOff>
    </xdr:from>
    <xdr:to>
      <xdr:col>18</xdr:col>
      <xdr:colOff>177800</xdr:colOff>
      <xdr:row>18</xdr:row>
      <xdr:rowOff>73475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2315"/>
          <a:ext cx="698500" cy="13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61754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128585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38579</xdr:rowOff>
    </xdr:from>
    <xdr:to>
      <xdr:col>29</xdr:col>
      <xdr:colOff>177800</xdr:colOff>
      <xdr:row>17</xdr:row>
      <xdr:rowOff>140179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104797</xdr:rowOff>
    </xdr:from>
    <xdr:to>
      <xdr:col>26</xdr:col>
      <xdr:colOff>101600</xdr:colOff>
      <xdr:row>18</xdr:row>
      <xdr:rowOff>34947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7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19724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151584</xdr:rowOff>
    </xdr:from>
    <xdr:to>
      <xdr:col>22</xdr:col>
      <xdr:colOff>165100</xdr:colOff>
      <xdr:row>18</xdr:row>
      <xdr:rowOff>81734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66510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59240</xdr:rowOff>
    </xdr:from>
    <xdr:to>
      <xdr:col>19</xdr:col>
      <xdr:colOff>38100</xdr:colOff>
      <xdr:row>17</xdr:row>
      <xdr:rowOff>160840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171017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22675</xdr:rowOff>
    </xdr:from>
    <xdr:to>
      <xdr:col>15</xdr:col>
      <xdr:colOff>101600</xdr:colOff>
      <xdr:row>18</xdr:row>
      <xdr:rowOff>124275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109052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31700</xdr:rowOff>
    </xdr:from>
    <xdr:to>
      <xdr:col>29</xdr:col>
      <xdr:colOff>127000</xdr:colOff>
      <xdr:row>38</xdr:row>
      <xdr:rowOff>33933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99300"/>
          <a:ext cx="647700" cy="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33933</xdr:rowOff>
    </xdr:from>
    <xdr:to>
      <xdr:col>26</xdr:col>
      <xdr:colOff>50800</xdr:colOff>
      <xdr:row>38</xdr:row>
      <xdr:rowOff>48796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01533"/>
          <a:ext cx="698500" cy="1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48796</xdr:rowOff>
    </xdr:from>
    <xdr:to>
      <xdr:col>22</xdr:col>
      <xdr:colOff>114300</xdr:colOff>
      <xdr:row>38</xdr:row>
      <xdr:rowOff>49009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16396"/>
          <a:ext cx="698500" cy="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8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47135</xdr:rowOff>
    </xdr:from>
    <xdr:to>
      <xdr:col>18</xdr:col>
      <xdr:colOff>177800</xdr:colOff>
      <xdr:row>38</xdr:row>
      <xdr:rowOff>49009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14735"/>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64080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323800</xdr:rowOff>
    </xdr:from>
    <xdr:to>
      <xdr:col>29</xdr:col>
      <xdr:colOff>177800</xdr:colOff>
      <xdr:row>38</xdr:row>
      <xdr:rowOff>82500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326033</xdr:rowOff>
    </xdr:from>
    <xdr:to>
      <xdr:col>26</xdr:col>
      <xdr:colOff>101600</xdr:colOff>
      <xdr:row>38</xdr:row>
      <xdr:rowOff>84733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69510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340896</xdr:rowOff>
    </xdr:from>
    <xdr:to>
      <xdr:col>22</xdr:col>
      <xdr:colOff>165100</xdr:colOff>
      <xdr:row>38</xdr:row>
      <xdr:rowOff>99596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6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84373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5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341109</xdr:rowOff>
    </xdr:from>
    <xdr:to>
      <xdr:col>19</xdr:col>
      <xdr:colOff>38100</xdr:colOff>
      <xdr:row>38</xdr:row>
      <xdr:rowOff>99809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6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84586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5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339235</xdr:rowOff>
    </xdr:from>
    <xdr:to>
      <xdr:col>15</xdr:col>
      <xdr:colOff>101600</xdr:colOff>
      <xdr:row>38</xdr:row>
      <xdr:rowOff>97935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6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82712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5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41,829
41,118
214.31
33,445,761
31,991,507
1,281,468
16,221,783
22,593,294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114503</xdr:rowOff>
    </xdr:from>
    <xdr:to>
      <xdr:col>24</xdr:col>
      <xdr:colOff>63500</xdr:colOff>
      <xdr:row>36</xdr:row>
      <xdr:rowOff>161582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6703"/>
          <a:ext cx="838200" cy="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161582</xdr:rowOff>
    </xdr:from>
    <xdr:to>
      <xdr:col>19</xdr:col>
      <xdr:colOff>177800</xdr:colOff>
      <xdr:row>37</xdr:row>
      <xdr:rowOff>38354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3782"/>
          <a:ext cx="8890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38354</xdr:rowOff>
    </xdr:from>
    <xdr:to>
      <xdr:col>15</xdr:col>
      <xdr:colOff>50800</xdr:colOff>
      <xdr:row>37</xdr:row>
      <xdr:rowOff>76594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2004"/>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76594</xdr:rowOff>
    </xdr:from>
    <xdr:to>
      <xdr:col>10</xdr:col>
      <xdr:colOff>114300</xdr:colOff>
      <xdr:row>37</xdr:row>
      <xdr:rowOff>95517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024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112882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157573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63703</xdr:rowOff>
    </xdr:from>
    <xdr:to>
      <xdr:col>24</xdr:col>
      <xdr:colOff>114300</xdr:colOff>
      <xdr:row>36</xdr:row>
      <xdr:rowOff>165303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42130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110782</xdr:rowOff>
    </xdr:from>
    <xdr:to>
      <xdr:col>20</xdr:col>
      <xdr:colOff>38100</xdr:colOff>
      <xdr:row>37</xdr:row>
      <xdr:rowOff>40932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32059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159004</xdr:rowOff>
    </xdr:from>
    <xdr:to>
      <xdr:col>15</xdr:col>
      <xdr:colOff>101600</xdr:colOff>
      <xdr:row>37</xdr:row>
      <xdr:rowOff>89154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25794</xdr:rowOff>
    </xdr:from>
    <xdr:to>
      <xdr:col>10</xdr:col>
      <xdr:colOff>165100</xdr:colOff>
      <xdr:row>37</xdr:row>
      <xdr:rowOff>127394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118521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44717</xdr:rowOff>
    </xdr:from>
    <xdr:to>
      <xdr:col>6</xdr:col>
      <xdr:colOff>38100</xdr:colOff>
      <xdr:row>37</xdr:row>
      <xdr:rowOff>146317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137444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60288</xdr:rowOff>
    </xdr:from>
    <xdr:to>
      <xdr:col>24</xdr:col>
      <xdr:colOff>63500</xdr:colOff>
      <xdr:row>58</xdr:row>
      <xdr:rowOff>64457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4388"/>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64457</xdr:rowOff>
    </xdr:from>
    <xdr:to>
      <xdr:col>19</xdr:col>
      <xdr:colOff>177800</xdr:colOff>
      <xdr:row>58</xdr:row>
      <xdr:rowOff>93302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8557"/>
          <a:ext cx="889000" cy="2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93302</xdr:rowOff>
    </xdr:from>
    <xdr:to>
      <xdr:col>15</xdr:col>
      <xdr:colOff>50800</xdr:colOff>
      <xdr:row>58</xdr:row>
      <xdr:rowOff>96320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3740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114097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96320</xdr:rowOff>
    </xdr:from>
    <xdr:to>
      <xdr:col>10</xdr:col>
      <xdr:colOff>114300</xdr:colOff>
      <xdr:row>58</xdr:row>
      <xdr:rowOff>107373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0420"/>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117239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128243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9488</xdr:rowOff>
    </xdr:from>
    <xdr:to>
      <xdr:col>24</xdr:col>
      <xdr:colOff>114300</xdr:colOff>
      <xdr:row>58</xdr:row>
      <xdr:rowOff>111088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13657</xdr:rowOff>
    </xdr:from>
    <xdr:to>
      <xdr:col>20</xdr:col>
      <xdr:colOff>38100</xdr:colOff>
      <xdr:row>58</xdr:row>
      <xdr:rowOff>115257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106384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42502</xdr:rowOff>
    </xdr:from>
    <xdr:to>
      <xdr:col>15</xdr:col>
      <xdr:colOff>101600</xdr:colOff>
      <xdr:row>58</xdr:row>
      <xdr:rowOff>144102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45520</xdr:rowOff>
    </xdr:from>
    <xdr:to>
      <xdr:col>10</xdr:col>
      <xdr:colOff>165100</xdr:colOff>
      <xdr:row>58</xdr:row>
      <xdr:rowOff>147120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138247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56573</xdr:rowOff>
    </xdr:from>
    <xdr:to>
      <xdr:col>6</xdr:col>
      <xdr:colOff>38100</xdr:colOff>
      <xdr:row>58</xdr:row>
      <xdr:rowOff>158173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149300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43737</xdr:rowOff>
    </xdr:from>
    <xdr:to>
      <xdr:col>24</xdr:col>
      <xdr:colOff>63500</xdr:colOff>
      <xdr:row>79</xdr:row>
      <xdr:rowOff>50285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88287"/>
          <a:ext cx="8382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168977</xdr:rowOff>
    </xdr:from>
    <xdr:to>
      <xdr:col>19</xdr:col>
      <xdr:colOff>177800</xdr:colOff>
      <xdr:row>79</xdr:row>
      <xdr:rowOff>43737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42077"/>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168977</xdr:rowOff>
    </xdr:from>
    <xdr:to>
      <xdr:col>15</xdr:col>
      <xdr:colOff>50800</xdr:colOff>
      <xdr:row>79</xdr:row>
      <xdr:rowOff>18166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207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18166</xdr:rowOff>
    </xdr:from>
    <xdr:to>
      <xdr:col>10</xdr:col>
      <xdr:colOff>114300</xdr:colOff>
      <xdr:row>79</xdr:row>
      <xdr:rowOff>30869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6271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170935</xdr:rowOff>
    </xdr:from>
    <xdr:to>
      <xdr:col>24</xdr:col>
      <xdr:colOff>114300</xdr:colOff>
      <xdr:row>79</xdr:row>
      <xdr:rowOff>101085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85862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164387</xdr:rowOff>
    </xdr:from>
    <xdr:to>
      <xdr:col>20</xdr:col>
      <xdr:colOff>38100</xdr:colOff>
      <xdr:row>79</xdr:row>
      <xdr:rowOff>94537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85664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118177</xdr:rowOff>
    </xdr:from>
    <xdr:to>
      <xdr:col>15</xdr:col>
      <xdr:colOff>101600</xdr:colOff>
      <xdr:row>79</xdr:row>
      <xdr:rowOff>48327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39454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138816</xdr:rowOff>
    </xdr:from>
    <xdr:to>
      <xdr:col>10</xdr:col>
      <xdr:colOff>165100</xdr:colOff>
      <xdr:row>79</xdr:row>
      <xdr:rowOff>68966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60093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151519</xdr:rowOff>
    </xdr:from>
    <xdr:to>
      <xdr:col>6</xdr:col>
      <xdr:colOff>38100</xdr:colOff>
      <xdr:row>79</xdr:row>
      <xdr:rowOff>81669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72796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43579</xdr:rowOff>
    </xdr:from>
    <xdr:to>
      <xdr:col>24</xdr:col>
      <xdr:colOff>63500</xdr:colOff>
      <xdr:row>92</xdr:row>
      <xdr:rowOff>38495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45529"/>
          <a:ext cx="838200" cy="16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43579</xdr:rowOff>
    </xdr:from>
    <xdr:to>
      <xdr:col>19</xdr:col>
      <xdr:colOff>177800</xdr:colOff>
      <xdr:row>93</xdr:row>
      <xdr:rowOff>22885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45529"/>
          <a:ext cx="889000" cy="3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22885</xdr:rowOff>
    </xdr:from>
    <xdr:to>
      <xdr:col>15</xdr:col>
      <xdr:colOff>50800</xdr:colOff>
      <xdr:row>93</xdr:row>
      <xdr:rowOff>55521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967735"/>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55521</xdr:rowOff>
    </xdr:from>
    <xdr:to>
      <xdr:col>10</xdr:col>
      <xdr:colOff>114300</xdr:colOff>
      <xdr:row>93</xdr:row>
      <xdr:rowOff>114869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000371"/>
          <a:ext cx="889000" cy="5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159145</xdr:rowOff>
    </xdr:from>
    <xdr:to>
      <xdr:col>24</xdr:col>
      <xdr:colOff>114300</xdr:colOff>
      <xdr:row>92</xdr:row>
      <xdr:rowOff>89295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10572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164229</xdr:rowOff>
    </xdr:from>
    <xdr:to>
      <xdr:col>20</xdr:col>
      <xdr:colOff>38100</xdr:colOff>
      <xdr:row>91</xdr:row>
      <xdr:rowOff>94379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110906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143535</xdr:rowOff>
    </xdr:from>
    <xdr:to>
      <xdr:col>15</xdr:col>
      <xdr:colOff>101600</xdr:colOff>
      <xdr:row>93</xdr:row>
      <xdr:rowOff>73685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9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90212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69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4721</xdr:rowOff>
    </xdr:from>
    <xdr:to>
      <xdr:col>10</xdr:col>
      <xdr:colOff>165100</xdr:colOff>
      <xdr:row>93</xdr:row>
      <xdr:rowOff>106321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122848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7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64069</xdr:rowOff>
    </xdr:from>
    <xdr:to>
      <xdr:col>6</xdr:col>
      <xdr:colOff>38100</xdr:colOff>
      <xdr:row>93</xdr:row>
      <xdr:rowOff>165669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0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10746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78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11413</xdr:rowOff>
    </xdr:from>
    <xdr:to>
      <xdr:col>55</xdr:col>
      <xdr:colOff>0</xdr:colOff>
      <xdr:row>37</xdr:row>
      <xdr:rowOff>21857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55063"/>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43388</xdr:rowOff>
    </xdr:from>
    <xdr:to>
      <xdr:col>50</xdr:col>
      <xdr:colOff>114300</xdr:colOff>
      <xdr:row>37</xdr:row>
      <xdr:rowOff>11413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44138"/>
          <a:ext cx="889000" cy="3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43388</xdr:rowOff>
    </xdr:from>
    <xdr:to>
      <xdr:col>45</xdr:col>
      <xdr:colOff>177800</xdr:colOff>
      <xdr:row>37</xdr:row>
      <xdr:rowOff>112137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44138"/>
          <a:ext cx="889000" cy="4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5990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112137</xdr:rowOff>
    </xdr:from>
    <xdr:to>
      <xdr:col>41</xdr:col>
      <xdr:colOff>50800</xdr:colOff>
      <xdr:row>38</xdr:row>
      <xdr:rowOff>2148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5787"/>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142507</xdr:rowOff>
    </xdr:from>
    <xdr:to>
      <xdr:col>55</xdr:col>
      <xdr:colOff>50800</xdr:colOff>
      <xdr:row>37</xdr:row>
      <xdr:rowOff>72657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165384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132063</xdr:rowOff>
    </xdr:from>
    <xdr:to>
      <xdr:col>50</xdr:col>
      <xdr:colOff>165100</xdr:colOff>
      <xdr:row>37</xdr:row>
      <xdr:rowOff>62213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78740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7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164038</xdr:rowOff>
    </xdr:from>
    <xdr:to>
      <xdr:col>46</xdr:col>
      <xdr:colOff>38100</xdr:colOff>
      <xdr:row>35</xdr:row>
      <xdr:rowOff>94188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110715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6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61337</xdr:rowOff>
    </xdr:from>
    <xdr:to>
      <xdr:col>41</xdr:col>
      <xdr:colOff>101600</xdr:colOff>
      <xdr:row>37</xdr:row>
      <xdr:rowOff>162937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8014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8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122798</xdr:rowOff>
    </xdr:from>
    <xdr:to>
      <xdr:col>36</xdr:col>
      <xdr:colOff>165100</xdr:colOff>
      <xdr:row>38</xdr:row>
      <xdr:rowOff>52948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69475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89375</xdr:rowOff>
    </xdr:from>
    <xdr:to>
      <xdr:col>55</xdr:col>
      <xdr:colOff>0</xdr:colOff>
      <xdr:row>57</xdr:row>
      <xdr:rowOff>62116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90575"/>
          <a:ext cx="838200" cy="1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89375</xdr:rowOff>
    </xdr:from>
    <xdr:to>
      <xdr:col>50</xdr:col>
      <xdr:colOff>114300</xdr:colOff>
      <xdr:row>57</xdr:row>
      <xdr:rowOff>24907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690575"/>
          <a:ext cx="889000" cy="10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142577</xdr:rowOff>
    </xdr:from>
    <xdr:to>
      <xdr:col>45</xdr:col>
      <xdr:colOff>177800</xdr:colOff>
      <xdr:row>57</xdr:row>
      <xdr:rowOff>24907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43777"/>
          <a:ext cx="889000" cy="5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142577</xdr:rowOff>
    </xdr:from>
    <xdr:to>
      <xdr:col>41</xdr:col>
      <xdr:colOff>50800</xdr:colOff>
      <xdr:row>57</xdr:row>
      <xdr:rowOff>126030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43777"/>
          <a:ext cx="889000" cy="1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49427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8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11316</xdr:rowOff>
    </xdr:from>
    <xdr:to>
      <xdr:col>55</xdr:col>
      <xdr:colOff>50800</xdr:colOff>
      <xdr:row>57</xdr:row>
      <xdr:rowOff>112916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34193</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38575</xdr:rowOff>
    </xdr:from>
    <xdr:to>
      <xdr:col>50</xdr:col>
      <xdr:colOff>165100</xdr:colOff>
      <xdr:row>56</xdr:row>
      <xdr:rowOff>140175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156702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145557</xdr:rowOff>
    </xdr:from>
    <xdr:to>
      <xdr:col>46</xdr:col>
      <xdr:colOff>38100</xdr:colOff>
      <xdr:row>57</xdr:row>
      <xdr:rowOff>75707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66834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8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91777</xdr:rowOff>
    </xdr:from>
    <xdr:to>
      <xdr:col>41</xdr:col>
      <xdr:colOff>101600</xdr:colOff>
      <xdr:row>57</xdr:row>
      <xdr:rowOff>21927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38454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75230</xdr:rowOff>
    </xdr:from>
    <xdr:to>
      <xdr:col>36</xdr:col>
      <xdr:colOff>165100</xdr:colOff>
      <xdr:row>58</xdr:row>
      <xdr:rowOff>5380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21907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115418</xdr:rowOff>
    </xdr:from>
    <xdr:to>
      <xdr:col>55</xdr:col>
      <xdr:colOff>0</xdr:colOff>
      <xdr:row>78</xdr:row>
      <xdr:rowOff>119075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851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40386</xdr:rowOff>
    </xdr:from>
    <xdr:to>
      <xdr:col>50</xdr:col>
      <xdr:colOff>114300</xdr:colOff>
      <xdr:row>78</xdr:row>
      <xdr:rowOff>119075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99136"/>
          <a:ext cx="889000" cy="5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40386</xdr:rowOff>
    </xdr:from>
    <xdr:to>
      <xdr:col>45</xdr:col>
      <xdr:colOff>177800</xdr:colOff>
      <xdr:row>77</xdr:row>
      <xdr:rowOff>57074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99136"/>
          <a:ext cx="889000" cy="3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57074</xdr:rowOff>
    </xdr:from>
    <xdr:to>
      <xdr:col>41</xdr:col>
      <xdr:colOff>50800</xdr:colOff>
      <xdr:row>78</xdr:row>
      <xdr:rowOff>103403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58724"/>
          <a:ext cx="889000" cy="2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64618</xdr:rowOff>
    </xdr:from>
    <xdr:to>
      <xdr:col>55</xdr:col>
      <xdr:colOff>50800</xdr:colOff>
      <xdr:row>78</xdr:row>
      <xdr:rowOff>166218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150995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68275</xdr:rowOff>
    </xdr:from>
    <xdr:to>
      <xdr:col>50</xdr:col>
      <xdr:colOff>165100</xdr:colOff>
      <xdr:row>78</xdr:row>
      <xdr:rowOff>169875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161002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161036</xdr:rowOff>
    </xdr:from>
    <xdr:to>
      <xdr:col>46</xdr:col>
      <xdr:colOff>38100</xdr:colOff>
      <xdr:row>75</xdr:row>
      <xdr:rowOff>91186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82313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6274</xdr:rowOff>
    </xdr:from>
    <xdr:to>
      <xdr:col>41</xdr:col>
      <xdr:colOff>101600</xdr:colOff>
      <xdr:row>77</xdr:row>
      <xdr:rowOff>107874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99001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52603</xdr:rowOff>
    </xdr:from>
    <xdr:to>
      <xdr:col>36</xdr:col>
      <xdr:colOff>165100</xdr:colOff>
      <xdr:row>78</xdr:row>
      <xdr:rowOff>154203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145330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1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106105</xdr:rowOff>
    </xdr:from>
    <xdr:to>
      <xdr:col>55</xdr:col>
      <xdr:colOff>0</xdr:colOff>
      <xdr:row>98</xdr:row>
      <xdr:rowOff>84993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36755"/>
          <a:ext cx="838200" cy="1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106105</xdr:rowOff>
    </xdr:from>
    <xdr:to>
      <xdr:col>50</xdr:col>
      <xdr:colOff>114300</xdr:colOff>
      <xdr:row>98</xdr:row>
      <xdr:rowOff>140633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36755"/>
          <a:ext cx="889000" cy="20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28809</xdr:rowOff>
    </xdr:from>
    <xdr:to>
      <xdr:col>45</xdr:col>
      <xdr:colOff>177800</xdr:colOff>
      <xdr:row>98</xdr:row>
      <xdr:rowOff>140633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30909"/>
          <a:ext cx="889000" cy="1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28809</xdr:rowOff>
    </xdr:from>
    <xdr:to>
      <xdr:col>41</xdr:col>
      <xdr:colOff>50800</xdr:colOff>
      <xdr:row>98</xdr:row>
      <xdr:rowOff>93461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3090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34193</xdr:rowOff>
    </xdr:from>
    <xdr:to>
      <xdr:col>55</xdr:col>
      <xdr:colOff>50800</xdr:colOff>
      <xdr:row>98</xdr:row>
      <xdr:rowOff>135793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57070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55305</xdr:rowOff>
    </xdr:from>
    <xdr:to>
      <xdr:col>50</xdr:col>
      <xdr:colOff>165100</xdr:colOff>
      <xdr:row>97</xdr:row>
      <xdr:rowOff>156905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1982</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46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89833</xdr:rowOff>
    </xdr:from>
    <xdr:to>
      <xdr:col>46</xdr:col>
      <xdr:colOff>38100</xdr:colOff>
      <xdr:row>99</xdr:row>
      <xdr:rowOff>19983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149459</xdr:rowOff>
    </xdr:from>
    <xdr:to>
      <xdr:col>41</xdr:col>
      <xdr:colOff>101600</xdr:colOff>
      <xdr:row>98</xdr:row>
      <xdr:rowOff>79609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96136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5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42661</xdr:rowOff>
    </xdr:from>
    <xdr:to>
      <xdr:col>36</xdr:col>
      <xdr:colOff>165100</xdr:colOff>
      <xdr:row>98</xdr:row>
      <xdr:rowOff>144261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160788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19472</xdr:rowOff>
    </xdr:from>
    <xdr:to>
      <xdr:col>85</xdr:col>
      <xdr:colOff>127000</xdr:colOff>
      <xdr:row>39</xdr:row>
      <xdr:rowOff>31083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06022"/>
          <a:ext cx="8382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31083</xdr:rowOff>
    </xdr:from>
    <xdr:to>
      <xdr:col>81</xdr:col>
      <xdr:colOff>50800</xdr:colOff>
      <xdr:row>39</xdr:row>
      <xdr:rowOff>64915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17633"/>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64915</xdr:rowOff>
    </xdr:from>
    <xdr:to>
      <xdr:col>76</xdr:col>
      <xdr:colOff>114300</xdr:colOff>
      <xdr:row>39</xdr:row>
      <xdr:rowOff>79546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146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77292</xdr:rowOff>
    </xdr:from>
    <xdr:to>
      <xdr:col>71</xdr:col>
      <xdr:colOff>177800</xdr:colOff>
      <xdr:row>39</xdr:row>
      <xdr:rowOff>79546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3842"/>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112354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140122</xdr:rowOff>
    </xdr:from>
    <xdr:to>
      <xdr:col>85</xdr:col>
      <xdr:colOff>177800</xdr:colOff>
      <xdr:row>39</xdr:row>
      <xdr:rowOff>70272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55049</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7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151733</xdr:rowOff>
    </xdr:from>
    <xdr:to>
      <xdr:col>81</xdr:col>
      <xdr:colOff>101600</xdr:colOff>
      <xdr:row>39</xdr:row>
      <xdr:rowOff>81883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73010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14115</xdr:rowOff>
    </xdr:from>
    <xdr:to>
      <xdr:col>76</xdr:col>
      <xdr:colOff>165100</xdr:colOff>
      <xdr:row>39</xdr:row>
      <xdr:rowOff>115715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106842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28746</xdr:rowOff>
    </xdr:from>
    <xdr:to>
      <xdr:col>72</xdr:col>
      <xdr:colOff>38100</xdr:colOff>
      <xdr:row>39</xdr:row>
      <xdr:rowOff>130346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121473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26492</xdr:rowOff>
    </xdr:from>
    <xdr:to>
      <xdr:col>67</xdr:col>
      <xdr:colOff>101600</xdr:colOff>
      <xdr:row>39</xdr:row>
      <xdr:rowOff>128092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119219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125096</xdr:rowOff>
    </xdr:from>
    <xdr:to>
      <xdr:col>85</xdr:col>
      <xdr:colOff>127000</xdr:colOff>
      <xdr:row>77</xdr:row>
      <xdr:rowOff>157896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3326746"/>
          <a:ext cx="8382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125096</xdr:rowOff>
    </xdr:from>
    <xdr:to>
      <xdr:col>81</xdr:col>
      <xdr:colOff>50800</xdr:colOff>
      <xdr:row>78</xdr:row>
      <xdr:rowOff>48589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326746"/>
          <a:ext cx="889000" cy="9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15244</xdr:rowOff>
    </xdr:from>
    <xdr:to>
      <xdr:col>76</xdr:col>
      <xdr:colOff>114300</xdr:colOff>
      <xdr:row>78</xdr:row>
      <xdr:rowOff>48589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3388344"/>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6942</xdr:rowOff>
    </xdr:from>
    <xdr:to>
      <xdr:col>71</xdr:col>
      <xdr:colOff>177800</xdr:colOff>
      <xdr:row>78</xdr:row>
      <xdr:rowOff>15244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380042"/>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89197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92457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107096</xdr:rowOff>
    </xdr:from>
    <xdr:to>
      <xdr:col>85</xdr:col>
      <xdr:colOff>177800</xdr:colOff>
      <xdr:row>78</xdr:row>
      <xdr:rowOff>37246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129973</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1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74296</xdr:rowOff>
    </xdr:from>
    <xdr:to>
      <xdr:col>81</xdr:col>
      <xdr:colOff>101600</xdr:colOff>
      <xdr:row>78</xdr:row>
      <xdr:rowOff>4446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2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20973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05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169239</xdr:rowOff>
    </xdr:from>
    <xdr:to>
      <xdr:col>76</xdr:col>
      <xdr:colOff>165100</xdr:colOff>
      <xdr:row>78</xdr:row>
      <xdr:rowOff>99389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90516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4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135894</xdr:rowOff>
    </xdr:from>
    <xdr:to>
      <xdr:col>72</xdr:col>
      <xdr:colOff>38100</xdr:colOff>
      <xdr:row>78</xdr:row>
      <xdr:rowOff>66044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82571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1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127592</xdr:rowOff>
    </xdr:from>
    <xdr:to>
      <xdr:col>67</xdr:col>
      <xdr:colOff>101600</xdr:colOff>
      <xdr:row>78</xdr:row>
      <xdr:rowOff>57742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74269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1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3901</xdr:rowOff>
    </xdr:from>
    <xdr:to>
      <xdr:col>85</xdr:col>
      <xdr:colOff>127000</xdr:colOff>
      <xdr:row>99</xdr:row>
      <xdr:rowOff>4753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977451"/>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167149</xdr:rowOff>
    </xdr:from>
    <xdr:to>
      <xdr:col>81</xdr:col>
      <xdr:colOff>50800</xdr:colOff>
      <xdr:row>99</xdr:row>
      <xdr:rowOff>4753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69249"/>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167149</xdr:rowOff>
    </xdr:from>
    <xdr:to>
      <xdr:col>76</xdr:col>
      <xdr:colOff>114300</xdr:colOff>
      <xdr:row>99</xdr:row>
      <xdr:rowOff>31848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69249"/>
          <a:ext cx="889000" cy="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31848</xdr:rowOff>
    </xdr:from>
    <xdr:to>
      <xdr:col>71</xdr:col>
      <xdr:colOff>177800</xdr:colOff>
      <xdr:row>99</xdr:row>
      <xdr:rowOff>35382</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7005398"/>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124551</xdr:rowOff>
    </xdr:from>
    <xdr:to>
      <xdr:col>85</xdr:col>
      <xdr:colOff>177800</xdr:colOff>
      <xdr:row>99</xdr:row>
      <xdr:rowOff>54701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59775</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125403</xdr:rowOff>
    </xdr:from>
    <xdr:to>
      <xdr:col>81</xdr:col>
      <xdr:colOff>101600</xdr:colOff>
      <xdr:row>99</xdr:row>
      <xdr:rowOff>55553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46680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116349</xdr:rowOff>
    </xdr:from>
    <xdr:to>
      <xdr:col>76</xdr:col>
      <xdr:colOff>165100</xdr:colOff>
      <xdr:row>99</xdr:row>
      <xdr:rowOff>46499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37626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7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152498</xdr:rowOff>
    </xdr:from>
    <xdr:to>
      <xdr:col>72</xdr:col>
      <xdr:colOff>38100</xdr:colOff>
      <xdr:row>99</xdr:row>
      <xdr:rowOff>82648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73775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70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156032</xdr:rowOff>
    </xdr:from>
    <xdr:to>
      <xdr:col>67</xdr:col>
      <xdr:colOff>101600</xdr:colOff>
      <xdr:row>99</xdr:row>
      <xdr:rowOff>86182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77309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70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128773</xdr:rowOff>
    </xdr:from>
    <xdr:to>
      <xdr:col>116</xdr:col>
      <xdr:colOff>63500</xdr:colOff>
      <xdr:row>58</xdr:row>
      <xdr:rowOff>128864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1323300" y="1007287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128864</xdr:rowOff>
    </xdr:from>
    <xdr:to>
      <xdr:col>111</xdr:col>
      <xdr:colOff>177800</xdr:colOff>
      <xdr:row>58</xdr:row>
      <xdr:rowOff>129025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1007296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125161</xdr:rowOff>
    </xdr:from>
    <xdr:to>
      <xdr:col>107</xdr:col>
      <xdr:colOff>50800</xdr:colOff>
      <xdr:row>58</xdr:row>
      <xdr:rowOff>129025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06926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112565</xdr:rowOff>
    </xdr:from>
    <xdr:to>
      <xdr:col>102</xdr:col>
      <xdr:colOff>114300</xdr:colOff>
      <xdr:row>58</xdr:row>
      <xdr:rowOff>125161</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9713765"/>
          <a:ext cx="889000" cy="3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81318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77973</xdr:rowOff>
    </xdr:from>
    <xdr:to>
      <xdr:col>116</xdr:col>
      <xdr:colOff>114300</xdr:colOff>
      <xdr:row>59</xdr:row>
      <xdr:rowOff>8123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164350</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3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78064</xdr:rowOff>
    </xdr:from>
    <xdr:to>
      <xdr:col>112</xdr:col>
      <xdr:colOff>38100</xdr:colOff>
      <xdr:row>59</xdr:row>
      <xdr:rowOff>8214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170791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1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78225</xdr:rowOff>
    </xdr:from>
    <xdr:to>
      <xdr:col>107</xdr:col>
      <xdr:colOff>101600</xdr:colOff>
      <xdr:row>59</xdr:row>
      <xdr:rowOff>8375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170952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01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74361</xdr:rowOff>
    </xdr:from>
    <xdr:to>
      <xdr:col>102</xdr:col>
      <xdr:colOff>165100</xdr:colOff>
      <xdr:row>59</xdr:row>
      <xdr:rowOff>4511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167088</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56017" y="1011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61765</xdr:rowOff>
    </xdr:from>
    <xdr:to>
      <xdr:col>98</xdr:col>
      <xdr:colOff>38100</xdr:colOff>
      <xdr:row>56</xdr:row>
      <xdr:rowOff>163365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8442</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4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33776</xdr:rowOff>
    </xdr:from>
    <xdr:to>
      <xdr:col>116</xdr:col>
      <xdr:colOff>63500</xdr:colOff>
      <xdr:row>76</xdr:row>
      <xdr:rowOff>107435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3063976"/>
          <a:ext cx="8382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33776</xdr:rowOff>
    </xdr:from>
    <xdr:to>
      <xdr:col>111</xdr:col>
      <xdr:colOff>177800</xdr:colOff>
      <xdr:row>76</xdr:row>
      <xdr:rowOff>96740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063976"/>
          <a:ext cx="8890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154836</xdr:rowOff>
    </xdr:from>
    <xdr:to>
      <xdr:col>107</xdr:col>
      <xdr:colOff>50800</xdr:colOff>
      <xdr:row>76</xdr:row>
      <xdr:rowOff>96740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2842136"/>
          <a:ext cx="889000" cy="28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154836</xdr:rowOff>
    </xdr:from>
    <xdr:to>
      <xdr:col>102</xdr:col>
      <xdr:colOff>114300</xdr:colOff>
      <xdr:row>75</xdr:row>
      <xdr:rowOff>41565</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842136"/>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56635</xdr:rowOff>
    </xdr:from>
    <xdr:to>
      <xdr:col>116</xdr:col>
      <xdr:colOff>114300</xdr:colOff>
      <xdr:row>76</xdr:row>
      <xdr:rowOff>158235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35062</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154426</xdr:rowOff>
    </xdr:from>
    <xdr:to>
      <xdr:col>112</xdr:col>
      <xdr:colOff>38100</xdr:colOff>
      <xdr:row>76</xdr:row>
      <xdr:rowOff>84576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101103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7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45940</xdr:rowOff>
    </xdr:from>
    <xdr:to>
      <xdr:col>107</xdr:col>
      <xdr:colOff>101600</xdr:colOff>
      <xdr:row>76</xdr:row>
      <xdr:rowOff>147540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0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164067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8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104036</xdr:rowOff>
    </xdr:from>
    <xdr:to>
      <xdr:col>102</xdr:col>
      <xdr:colOff>165100</xdr:colOff>
      <xdr:row>75</xdr:row>
      <xdr:rowOff>34186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50713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162215</xdr:rowOff>
    </xdr:from>
    <xdr:to>
      <xdr:col>98</xdr:col>
      <xdr:colOff>38100</xdr:colOff>
      <xdr:row>75</xdr:row>
      <xdr:rowOff>92365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108892</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6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年度に実施した子育て世帯への臨時特別給付金支給事業等が、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年度に皆減となったことから住民一人あたりのコストは減少。しかしながら、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から事業を実施している第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歳）の保育料無償化等により扶助費は増加傾向。類似団体と比較しても、多額な状況が続いている。事業の優先性、重要性、効果等を十分に考慮したうえで、事業の見直しに努めていく。</a:t>
          </a:r>
        </a:p>
        <a:p>
          <a:r>
            <a:rPr kumimoji="1" lang="ja-JP" altLang="en-US" sz="1300">
              <a:latin typeface="ＭＳ Ｐゴシック" panose="020B0600070205080204" pitchFamily="50" charset="-128"/>
              <a:ea typeface="ＭＳ Ｐゴシック" panose="020B0600070205080204" pitchFamily="50" charset="-128"/>
            </a:rPr>
            <a:t>　補助費等については、新型コロナ関連の補助金等が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と比較して減少したため、住民一人あたりのコストは減少。しかしながら、類似団体と比較しても、多額な状況が続いている。事業の優先性、重要性、効果等を十分に考慮したうえで、事業の見直し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普通建設事業費については、小浜体育館整備事業、庁舎整備事業など、</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て終了したことにより住民一人あたりのコストは減少しているものの、類似団体と比較すると高額となっている。公共施設等総合管理計画に基づき、更新や解体を行っていく方針であるが、事業費が過大にならないように、優先順位を考慮し、事業を選別しながら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41,829
41,118
214.31
33,445,761
31,991,507
1,281,468
16,221,783
22,593,294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43497</xdr:rowOff>
    </xdr:from>
    <xdr:to>
      <xdr:col>24</xdr:col>
      <xdr:colOff>63500</xdr:colOff>
      <xdr:row>36</xdr:row>
      <xdr:rowOff>75883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5697"/>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75883</xdr:rowOff>
    </xdr:from>
    <xdr:to>
      <xdr:col>19</xdr:col>
      <xdr:colOff>177800</xdr:colOff>
      <xdr:row>36</xdr:row>
      <xdr:rowOff>83312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808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71882</xdr:rowOff>
    </xdr:from>
    <xdr:to>
      <xdr:col>15</xdr:col>
      <xdr:colOff>50800</xdr:colOff>
      <xdr:row>36</xdr:row>
      <xdr:rowOff>83312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40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71882</xdr:rowOff>
    </xdr:from>
    <xdr:to>
      <xdr:col>10</xdr:col>
      <xdr:colOff>114300</xdr:colOff>
      <xdr:row>36</xdr:row>
      <xdr:rowOff>83884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408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164147</xdr:rowOff>
    </xdr:from>
    <xdr:to>
      <xdr:col>24</xdr:col>
      <xdr:colOff>114300</xdr:colOff>
      <xdr:row>36</xdr:row>
      <xdr:rowOff>94297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142574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25083</xdr:rowOff>
    </xdr:from>
    <xdr:to>
      <xdr:col>20</xdr:col>
      <xdr:colOff>38100</xdr:colOff>
      <xdr:row>36</xdr:row>
      <xdr:rowOff>126683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117810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32512</xdr:rowOff>
    </xdr:from>
    <xdr:to>
      <xdr:col>15</xdr:col>
      <xdr:colOff>101600</xdr:colOff>
      <xdr:row>36</xdr:row>
      <xdr:rowOff>134112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125239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21082</xdr:rowOff>
    </xdr:from>
    <xdr:to>
      <xdr:col>10</xdr:col>
      <xdr:colOff>165100</xdr:colOff>
      <xdr:row>36</xdr:row>
      <xdr:rowOff>122682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113809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33084</xdr:rowOff>
    </xdr:from>
    <xdr:to>
      <xdr:col>6</xdr:col>
      <xdr:colOff>38100</xdr:colOff>
      <xdr:row>36</xdr:row>
      <xdr:rowOff>134684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125811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145123</xdr:rowOff>
    </xdr:from>
    <xdr:to>
      <xdr:col>24</xdr:col>
      <xdr:colOff>63500</xdr:colOff>
      <xdr:row>58</xdr:row>
      <xdr:rowOff>161916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89223"/>
          <a:ext cx="8382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53667</xdr:rowOff>
    </xdr:from>
    <xdr:to>
      <xdr:col>19</xdr:col>
      <xdr:colOff>177800</xdr:colOff>
      <xdr:row>58</xdr:row>
      <xdr:rowOff>145123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7767"/>
          <a:ext cx="889000" cy="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53667</xdr:rowOff>
    </xdr:from>
    <xdr:to>
      <xdr:col>15</xdr:col>
      <xdr:colOff>50800</xdr:colOff>
      <xdr:row>58</xdr:row>
      <xdr:rowOff>160427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7767"/>
          <a:ext cx="889000" cy="10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111709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160427</xdr:rowOff>
    </xdr:from>
    <xdr:to>
      <xdr:col>10</xdr:col>
      <xdr:colOff>114300</xdr:colOff>
      <xdr:row>59</xdr:row>
      <xdr:rowOff>5804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4527"/>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46234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1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70161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111116</xdr:rowOff>
    </xdr:from>
    <xdr:to>
      <xdr:col>24</xdr:col>
      <xdr:colOff>114300</xdr:colOff>
      <xdr:row>59</xdr:row>
      <xdr:rowOff>41266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94323</xdr:rowOff>
    </xdr:from>
    <xdr:to>
      <xdr:col>20</xdr:col>
      <xdr:colOff>38100</xdr:colOff>
      <xdr:row>59</xdr:row>
      <xdr:rowOff>24473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15600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2867</xdr:rowOff>
    </xdr:from>
    <xdr:to>
      <xdr:col>15</xdr:col>
      <xdr:colOff>101600</xdr:colOff>
      <xdr:row>58</xdr:row>
      <xdr:rowOff>104467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95594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109627</xdr:rowOff>
    </xdr:from>
    <xdr:to>
      <xdr:col>10</xdr:col>
      <xdr:colOff>165100</xdr:colOff>
      <xdr:row>59</xdr:row>
      <xdr:rowOff>39777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30904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126454</xdr:rowOff>
    </xdr:from>
    <xdr:to>
      <xdr:col>6</xdr:col>
      <xdr:colOff>38100</xdr:colOff>
      <xdr:row>59</xdr:row>
      <xdr:rowOff>56604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47731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36592</xdr:rowOff>
    </xdr:from>
    <xdr:to>
      <xdr:col>24</xdr:col>
      <xdr:colOff>63500</xdr:colOff>
      <xdr:row>74</xdr:row>
      <xdr:rowOff>113813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23892"/>
          <a:ext cx="838200" cy="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36592</xdr:rowOff>
    </xdr:from>
    <xdr:to>
      <xdr:col>19</xdr:col>
      <xdr:colOff>177800</xdr:colOff>
      <xdr:row>75</xdr:row>
      <xdr:rowOff>19904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23892"/>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19904</xdr:rowOff>
    </xdr:from>
    <xdr:to>
      <xdr:col>15</xdr:col>
      <xdr:colOff>50800</xdr:colOff>
      <xdr:row>75</xdr:row>
      <xdr:rowOff>53773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8654"/>
          <a:ext cx="8890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157687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53773</xdr:rowOff>
    </xdr:from>
    <xdr:to>
      <xdr:col>10</xdr:col>
      <xdr:colOff>114300</xdr:colOff>
      <xdr:row>75</xdr:row>
      <xdr:rowOff>101043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12523"/>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63013</xdr:rowOff>
    </xdr:from>
    <xdr:to>
      <xdr:col>24</xdr:col>
      <xdr:colOff>114300</xdr:colOff>
      <xdr:row>74</xdr:row>
      <xdr:rowOff>164613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85890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157242</xdr:rowOff>
    </xdr:from>
    <xdr:to>
      <xdr:col>20</xdr:col>
      <xdr:colOff>38100</xdr:colOff>
      <xdr:row>74</xdr:row>
      <xdr:rowOff>87392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7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103919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140554</xdr:rowOff>
    </xdr:from>
    <xdr:to>
      <xdr:col>15</xdr:col>
      <xdr:colOff>101600</xdr:colOff>
      <xdr:row>75</xdr:row>
      <xdr:rowOff>70704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87231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2973</xdr:rowOff>
    </xdr:from>
    <xdr:to>
      <xdr:col>10</xdr:col>
      <xdr:colOff>165100</xdr:colOff>
      <xdr:row>75</xdr:row>
      <xdr:rowOff>104573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121100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50243</xdr:rowOff>
    </xdr:from>
    <xdr:to>
      <xdr:col>6</xdr:col>
      <xdr:colOff>38100</xdr:colOff>
      <xdr:row>75</xdr:row>
      <xdr:rowOff>151843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168370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73640</xdr:rowOff>
    </xdr:from>
    <xdr:to>
      <xdr:col>24</xdr:col>
      <xdr:colOff>63500</xdr:colOff>
      <xdr:row>98</xdr:row>
      <xdr:rowOff>78634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5740"/>
          <a:ext cx="8382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78634</xdr:rowOff>
    </xdr:from>
    <xdr:to>
      <xdr:col>19</xdr:col>
      <xdr:colOff>177800</xdr:colOff>
      <xdr:row>98</xdr:row>
      <xdr:rowOff>106011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073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46650</xdr:rowOff>
    </xdr:from>
    <xdr:to>
      <xdr:col>15</xdr:col>
      <xdr:colOff>50800</xdr:colOff>
      <xdr:row>98</xdr:row>
      <xdr:rowOff>106011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8750"/>
          <a:ext cx="8890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46650</xdr:rowOff>
    </xdr:from>
    <xdr:to>
      <xdr:col>10</xdr:col>
      <xdr:colOff>114300</xdr:colOff>
      <xdr:row>98</xdr:row>
      <xdr:rowOff>89385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8750"/>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155974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22840</xdr:rowOff>
    </xdr:from>
    <xdr:to>
      <xdr:col>24</xdr:col>
      <xdr:colOff>114300</xdr:colOff>
      <xdr:row>98</xdr:row>
      <xdr:rowOff>124440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27834</xdr:rowOff>
    </xdr:from>
    <xdr:to>
      <xdr:col>20</xdr:col>
      <xdr:colOff>38100</xdr:colOff>
      <xdr:row>98</xdr:row>
      <xdr:rowOff>129434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120561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55211</xdr:rowOff>
    </xdr:from>
    <xdr:to>
      <xdr:col>15</xdr:col>
      <xdr:colOff>101600</xdr:colOff>
      <xdr:row>98</xdr:row>
      <xdr:rowOff>156811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167300</xdr:rowOff>
    </xdr:from>
    <xdr:to>
      <xdr:col>10</xdr:col>
      <xdr:colOff>165100</xdr:colOff>
      <xdr:row>98</xdr:row>
      <xdr:rowOff>97450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38585</xdr:rowOff>
    </xdr:from>
    <xdr:to>
      <xdr:col>6</xdr:col>
      <xdr:colOff>38100</xdr:colOff>
      <xdr:row>98</xdr:row>
      <xdr:rowOff>140185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156712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56751</xdr:rowOff>
    </xdr:from>
    <xdr:to>
      <xdr:col>55</xdr:col>
      <xdr:colOff>0</xdr:colOff>
      <xdr:row>39</xdr:row>
      <xdr:rowOff>58057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4330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56751</xdr:rowOff>
    </xdr:from>
    <xdr:to>
      <xdr:col>50</xdr:col>
      <xdr:colOff>114300</xdr:colOff>
      <xdr:row>39</xdr:row>
      <xdr:rowOff>62956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330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59363</xdr:rowOff>
    </xdr:from>
    <xdr:to>
      <xdr:col>45</xdr:col>
      <xdr:colOff>177800</xdr:colOff>
      <xdr:row>39</xdr:row>
      <xdr:rowOff>62956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4591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59363</xdr:rowOff>
    </xdr:from>
    <xdr:to>
      <xdr:col>41</xdr:col>
      <xdr:colOff>50800</xdr:colOff>
      <xdr:row>39</xdr:row>
      <xdr:rowOff>68834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459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7257</xdr:rowOff>
    </xdr:from>
    <xdr:to>
      <xdr:col>55</xdr:col>
      <xdr:colOff>50800</xdr:colOff>
      <xdr:row>39</xdr:row>
      <xdr:rowOff>108857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93634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5951</xdr:rowOff>
    </xdr:from>
    <xdr:to>
      <xdr:col>50</xdr:col>
      <xdr:colOff>165100</xdr:colOff>
      <xdr:row>39</xdr:row>
      <xdr:rowOff>107551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98678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12156</xdr:rowOff>
    </xdr:from>
    <xdr:to>
      <xdr:col>46</xdr:col>
      <xdr:colOff>38100</xdr:colOff>
      <xdr:row>39</xdr:row>
      <xdr:rowOff>113756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104883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9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8563</xdr:rowOff>
    </xdr:from>
    <xdr:to>
      <xdr:col>41</xdr:col>
      <xdr:colOff>101600</xdr:colOff>
      <xdr:row>39</xdr:row>
      <xdr:rowOff>110163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101290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18034</xdr:rowOff>
    </xdr:from>
    <xdr:to>
      <xdr:col>36</xdr:col>
      <xdr:colOff>165100</xdr:colOff>
      <xdr:row>39</xdr:row>
      <xdr:rowOff>119634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110761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97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49337</xdr:rowOff>
    </xdr:from>
    <xdr:to>
      <xdr:col>55</xdr:col>
      <xdr:colOff>0</xdr:colOff>
      <xdr:row>55</xdr:row>
      <xdr:rowOff>156442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479087"/>
          <a:ext cx="838200" cy="1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95820</xdr:rowOff>
    </xdr:from>
    <xdr:to>
      <xdr:col>50</xdr:col>
      <xdr:colOff>114300</xdr:colOff>
      <xdr:row>55</xdr:row>
      <xdr:rowOff>156442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25570"/>
          <a:ext cx="889000" cy="6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29047</xdr:rowOff>
    </xdr:from>
    <xdr:to>
      <xdr:col>45</xdr:col>
      <xdr:colOff>177800</xdr:colOff>
      <xdr:row>55</xdr:row>
      <xdr:rowOff>95820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458797"/>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29047</xdr:rowOff>
    </xdr:from>
    <xdr:to>
      <xdr:col>41</xdr:col>
      <xdr:colOff>50800</xdr:colOff>
      <xdr:row>56</xdr:row>
      <xdr:rowOff>59831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458797"/>
          <a:ext cx="889000" cy="2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44380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169987</xdr:rowOff>
    </xdr:from>
    <xdr:to>
      <xdr:col>55</xdr:col>
      <xdr:colOff>50800</xdr:colOff>
      <xdr:row>55</xdr:row>
      <xdr:rowOff>100137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21414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105642</xdr:rowOff>
    </xdr:from>
    <xdr:to>
      <xdr:col>50</xdr:col>
      <xdr:colOff>165100</xdr:colOff>
      <xdr:row>56</xdr:row>
      <xdr:rowOff>35792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52319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45020</xdr:rowOff>
    </xdr:from>
    <xdr:to>
      <xdr:col>46</xdr:col>
      <xdr:colOff>38100</xdr:colOff>
      <xdr:row>55</xdr:row>
      <xdr:rowOff>146620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163147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149697</xdr:rowOff>
    </xdr:from>
    <xdr:to>
      <xdr:col>41</xdr:col>
      <xdr:colOff>101600</xdr:colOff>
      <xdr:row>55</xdr:row>
      <xdr:rowOff>79847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96374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9031</xdr:rowOff>
    </xdr:from>
    <xdr:to>
      <xdr:col>36</xdr:col>
      <xdr:colOff>165100</xdr:colOff>
      <xdr:row>56</xdr:row>
      <xdr:rowOff>110631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127158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107668</xdr:rowOff>
    </xdr:from>
    <xdr:to>
      <xdr:col>55</xdr:col>
      <xdr:colOff>0</xdr:colOff>
      <xdr:row>78</xdr:row>
      <xdr:rowOff>9888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09318"/>
          <a:ext cx="838200" cy="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107668</xdr:rowOff>
    </xdr:from>
    <xdr:to>
      <xdr:col>50</xdr:col>
      <xdr:colOff>114300</xdr:colOff>
      <xdr:row>77</xdr:row>
      <xdr:rowOff>138680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09318"/>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138680</xdr:rowOff>
    </xdr:from>
    <xdr:to>
      <xdr:col>45</xdr:col>
      <xdr:colOff>177800</xdr:colOff>
      <xdr:row>78</xdr:row>
      <xdr:rowOff>65757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0330"/>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45716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35866</xdr:rowOff>
    </xdr:from>
    <xdr:to>
      <xdr:col>41</xdr:col>
      <xdr:colOff>50800</xdr:colOff>
      <xdr:row>78</xdr:row>
      <xdr:rowOff>65757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08966"/>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81980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130538</xdr:rowOff>
    </xdr:from>
    <xdr:to>
      <xdr:col>55</xdr:col>
      <xdr:colOff>50800</xdr:colOff>
      <xdr:row>78</xdr:row>
      <xdr:rowOff>60688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56868</xdr:rowOff>
    </xdr:from>
    <xdr:to>
      <xdr:col>50</xdr:col>
      <xdr:colOff>165100</xdr:colOff>
      <xdr:row>77</xdr:row>
      <xdr:rowOff>158468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87880</xdr:rowOff>
    </xdr:from>
    <xdr:to>
      <xdr:col>46</xdr:col>
      <xdr:colOff>38100</xdr:colOff>
      <xdr:row>78</xdr:row>
      <xdr:rowOff>18030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34557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14957</xdr:rowOff>
    </xdr:from>
    <xdr:to>
      <xdr:col>41</xdr:col>
      <xdr:colOff>101600</xdr:colOff>
      <xdr:row>78</xdr:row>
      <xdr:rowOff>116557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156516</xdr:rowOff>
    </xdr:from>
    <xdr:to>
      <xdr:col>36</xdr:col>
      <xdr:colOff>165100</xdr:colOff>
      <xdr:row>78</xdr:row>
      <xdr:rowOff>86666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103193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157387</xdr:rowOff>
    </xdr:from>
    <xdr:to>
      <xdr:col>55</xdr:col>
      <xdr:colOff>0</xdr:colOff>
      <xdr:row>96</xdr:row>
      <xdr:rowOff>90951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45137"/>
          <a:ext cx="838200" cy="10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90951</xdr:rowOff>
    </xdr:from>
    <xdr:to>
      <xdr:col>50</xdr:col>
      <xdr:colOff>114300</xdr:colOff>
      <xdr:row>96</xdr:row>
      <xdr:rowOff>124089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50151"/>
          <a:ext cx="889000" cy="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95017</xdr:rowOff>
    </xdr:from>
    <xdr:to>
      <xdr:col>45</xdr:col>
      <xdr:colOff>177800</xdr:colOff>
      <xdr:row>96</xdr:row>
      <xdr:rowOff>124089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54217"/>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95017</xdr:rowOff>
    </xdr:from>
    <xdr:to>
      <xdr:col>41</xdr:col>
      <xdr:colOff>50800</xdr:colOff>
      <xdr:row>96</xdr:row>
      <xdr:rowOff>96610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54217"/>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28960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106587</xdr:rowOff>
    </xdr:from>
    <xdr:to>
      <xdr:col>55</xdr:col>
      <xdr:colOff>50800</xdr:colOff>
      <xdr:row>96</xdr:row>
      <xdr:rowOff>36737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129464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40151</xdr:rowOff>
    </xdr:from>
    <xdr:to>
      <xdr:col>50</xdr:col>
      <xdr:colOff>165100</xdr:colOff>
      <xdr:row>96</xdr:row>
      <xdr:rowOff>141751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132878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73289</xdr:rowOff>
    </xdr:from>
    <xdr:to>
      <xdr:col>46</xdr:col>
      <xdr:colOff>38100</xdr:colOff>
      <xdr:row>97</xdr:row>
      <xdr:rowOff>3439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166016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44217</xdr:rowOff>
    </xdr:from>
    <xdr:to>
      <xdr:col>41</xdr:col>
      <xdr:colOff>101600</xdr:colOff>
      <xdr:row>96</xdr:row>
      <xdr:rowOff>145817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136944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5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45810</xdr:rowOff>
    </xdr:from>
    <xdr:to>
      <xdr:col>36</xdr:col>
      <xdr:colOff>165100</xdr:colOff>
      <xdr:row>96</xdr:row>
      <xdr:rowOff>147410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163937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99333</xdr:rowOff>
    </xdr:from>
    <xdr:to>
      <xdr:col>85</xdr:col>
      <xdr:colOff>127000</xdr:colOff>
      <xdr:row>35</xdr:row>
      <xdr:rowOff>143282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00083"/>
          <a:ext cx="8382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99333</xdr:rowOff>
    </xdr:from>
    <xdr:to>
      <xdr:col>81</xdr:col>
      <xdr:colOff>50800</xdr:colOff>
      <xdr:row>36</xdr:row>
      <xdr:rowOff>78854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00083"/>
          <a:ext cx="889000" cy="1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78854</xdr:rowOff>
    </xdr:from>
    <xdr:to>
      <xdr:col>76</xdr:col>
      <xdr:colOff>114300</xdr:colOff>
      <xdr:row>36</xdr:row>
      <xdr:rowOff>114326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51054"/>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106839</xdr:rowOff>
    </xdr:from>
    <xdr:to>
      <xdr:col>71</xdr:col>
      <xdr:colOff>177800</xdr:colOff>
      <xdr:row>36</xdr:row>
      <xdr:rowOff>114326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79039"/>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92482</xdr:rowOff>
    </xdr:from>
    <xdr:to>
      <xdr:col>85</xdr:col>
      <xdr:colOff>177800</xdr:colOff>
      <xdr:row>36</xdr:row>
      <xdr:rowOff>22632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115359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48533</xdr:rowOff>
    </xdr:from>
    <xdr:to>
      <xdr:col>81</xdr:col>
      <xdr:colOff>101600</xdr:colOff>
      <xdr:row>35</xdr:row>
      <xdr:rowOff>150133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166660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28054</xdr:rowOff>
    </xdr:from>
    <xdr:to>
      <xdr:col>76</xdr:col>
      <xdr:colOff>165100</xdr:colOff>
      <xdr:row>36</xdr:row>
      <xdr:rowOff>129654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120781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63526</xdr:rowOff>
    </xdr:from>
    <xdr:to>
      <xdr:col>72</xdr:col>
      <xdr:colOff>38100</xdr:colOff>
      <xdr:row>36</xdr:row>
      <xdr:rowOff>165126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156253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56039</xdr:rowOff>
    </xdr:from>
    <xdr:to>
      <xdr:col>67</xdr:col>
      <xdr:colOff>101600</xdr:colOff>
      <xdr:row>36</xdr:row>
      <xdr:rowOff>157639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148766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154495</xdr:rowOff>
    </xdr:from>
    <xdr:to>
      <xdr:col>85</xdr:col>
      <xdr:colOff>127000</xdr:colOff>
      <xdr:row>57</xdr:row>
      <xdr:rowOff>59487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12795"/>
          <a:ext cx="838200" cy="4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154495</xdr:rowOff>
    </xdr:from>
    <xdr:to>
      <xdr:col>81</xdr:col>
      <xdr:colOff>50800</xdr:colOff>
      <xdr:row>55</xdr:row>
      <xdr:rowOff>128778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12795"/>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128778</xdr:rowOff>
    </xdr:from>
    <xdr:to>
      <xdr:col>76</xdr:col>
      <xdr:colOff>114300</xdr:colOff>
      <xdr:row>57</xdr:row>
      <xdr:rowOff>18910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58528"/>
          <a:ext cx="889000" cy="2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18910</xdr:rowOff>
    </xdr:from>
    <xdr:to>
      <xdr:col>71</xdr:col>
      <xdr:colOff>177800</xdr:colOff>
      <xdr:row>58</xdr:row>
      <xdr:rowOff>86855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91560"/>
          <a:ext cx="889000" cy="2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78223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8687</xdr:rowOff>
    </xdr:from>
    <xdr:to>
      <xdr:col>85</xdr:col>
      <xdr:colOff>177800</xdr:colOff>
      <xdr:row>57</xdr:row>
      <xdr:rowOff>110287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158564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103695</xdr:rowOff>
    </xdr:from>
    <xdr:to>
      <xdr:col>81</xdr:col>
      <xdr:colOff>101600</xdr:colOff>
      <xdr:row>55</xdr:row>
      <xdr:rowOff>33845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50372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77978</xdr:rowOff>
    </xdr:from>
    <xdr:to>
      <xdr:col>76</xdr:col>
      <xdr:colOff>165100</xdr:colOff>
      <xdr:row>56</xdr:row>
      <xdr:rowOff>8128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24655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139560</xdr:rowOff>
    </xdr:from>
    <xdr:to>
      <xdr:col>72</xdr:col>
      <xdr:colOff>38100</xdr:colOff>
      <xdr:row>57</xdr:row>
      <xdr:rowOff>69710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60837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36055</xdr:rowOff>
    </xdr:from>
    <xdr:to>
      <xdr:col>67</xdr:col>
      <xdr:colOff>101600</xdr:colOff>
      <xdr:row>58</xdr:row>
      <xdr:rowOff>137655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128782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19473</xdr:rowOff>
    </xdr:from>
    <xdr:to>
      <xdr:col>85</xdr:col>
      <xdr:colOff>127000</xdr:colOff>
      <xdr:row>79</xdr:row>
      <xdr:rowOff>31082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64023"/>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31082</xdr:rowOff>
    </xdr:from>
    <xdr:to>
      <xdr:col>81</xdr:col>
      <xdr:colOff>50800</xdr:colOff>
      <xdr:row>79</xdr:row>
      <xdr:rowOff>64915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756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64915</xdr:rowOff>
    </xdr:from>
    <xdr:to>
      <xdr:col>76</xdr:col>
      <xdr:colOff>114300</xdr:colOff>
      <xdr:row>79</xdr:row>
      <xdr:rowOff>79546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0946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77293</xdr:rowOff>
    </xdr:from>
    <xdr:to>
      <xdr:col>71</xdr:col>
      <xdr:colOff>177800</xdr:colOff>
      <xdr:row>79</xdr:row>
      <xdr:rowOff>79546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21843"/>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112354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140123</xdr:rowOff>
    </xdr:from>
    <xdr:to>
      <xdr:col>85</xdr:col>
      <xdr:colOff>177800</xdr:colOff>
      <xdr:row>79</xdr:row>
      <xdr:rowOff>70273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55050</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151732</xdr:rowOff>
    </xdr:from>
    <xdr:to>
      <xdr:col>81</xdr:col>
      <xdr:colOff>101600</xdr:colOff>
      <xdr:row>79</xdr:row>
      <xdr:rowOff>81882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73009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1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14115</xdr:rowOff>
    </xdr:from>
    <xdr:to>
      <xdr:col>76</xdr:col>
      <xdr:colOff>165100</xdr:colOff>
      <xdr:row>79</xdr:row>
      <xdr:rowOff>115715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106842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28746</xdr:rowOff>
    </xdr:from>
    <xdr:to>
      <xdr:col>72</xdr:col>
      <xdr:colOff>38100</xdr:colOff>
      <xdr:row>79</xdr:row>
      <xdr:rowOff>130346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121473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26493</xdr:rowOff>
    </xdr:from>
    <xdr:to>
      <xdr:col>67</xdr:col>
      <xdr:colOff>101600</xdr:colOff>
      <xdr:row>79</xdr:row>
      <xdr:rowOff>128093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119220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125096</xdr:rowOff>
    </xdr:from>
    <xdr:to>
      <xdr:col>85</xdr:col>
      <xdr:colOff>127000</xdr:colOff>
      <xdr:row>97</xdr:row>
      <xdr:rowOff>157896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755746"/>
          <a:ext cx="8382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125096</xdr:rowOff>
    </xdr:from>
    <xdr:to>
      <xdr:col>81</xdr:col>
      <xdr:colOff>50800</xdr:colOff>
      <xdr:row>98</xdr:row>
      <xdr:rowOff>48583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55746"/>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15238</xdr:rowOff>
    </xdr:from>
    <xdr:to>
      <xdr:col>76</xdr:col>
      <xdr:colOff>114300</xdr:colOff>
      <xdr:row>98</xdr:row>
      <xdr:rowOff>48583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17338"/>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6933</xdr:rowOff>
    </xdr:from>
    <xdr:to>
      <xdr:col>71</xdr:col>
      <xdr:colOff>177800</xdr:colOff>
      <xdr:row>98</xdr:row>
      <xdr:rowOff>15238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09033"/>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89194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92446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107096</xdr:rowOff>
    </xdr:from>
    <xdr:to>
      <xdr:col>85</xdr:col>
      <xdr:colOff>177800</xdr:colOff>
      <xdr:row>98</xdr:row>
      <xdr:rowOff>37246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129973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74296</xdr:rowOff>
    </xdr:from>
    <xdr:to>
      <xdr:col>81</xdr:col>
      <xdr:colOff>101600</xdr:colOff>
      <xdr:row>98</xdr:row>
      <xdr:rowOff>4446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169233</xdr:rowOff>
    </xdr:from>
    <xdr:to>
      <xdr:col>76</xdr:col>
      <xdr:colOff>165100</xdr:colOff>
      <xdr:row>98</xdr:row>
      <xdr:rowOff>99383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90510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135888</xdr:rowOff>
    </xdr:from>
    <xdr:to>
      <xdr:col>72</xdr:col>
      <xdr:colOff>38100</xdr:colOff>
      <xdr:row>98</xdr:row>
      <xdr:rowOff>66038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82565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127583</xdr:rowOff>
    </xdr:from>
    <xdr:to>
      <xdr:col>67</xdr:col>
      <xdr:colOff>101600</xdr:colOff>
      <xdr:row>98</xdr:row>
      <xdr:rowOff>57733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74260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民生費については、住民一人あたりのコストは減少。</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年度に実施した子育て世帯への臨時特別給付金支給事業等が、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年度に皆減となったこと等が要因。しかしながら、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から事業を実施している第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歳）の保育料無償化等により増加傾向にある。類似団体と比較しても、多額な状況が続いている。事業の優先性、重要性、効果等を十分に考慮したうえで、事業の見直しに努めていく。</a:t>
          </a:r>
        </a:p>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あたりのコストは増加。農業は本市の基幹産業であることから、手厚い補助事業等を実施していることもあり、類似団体と比較しても多額な状況。民生費と同様に、事業の優先性、重要性、効果等を十分に考慮したうえで、事業の見直しに努めていく。</a:t>
          </a:r>
        </a:p>
        <a:p>
          <a:r>
            <a:rPr kumimoji="1" lang="ja-JP" altLang="en-US" sz="1300">
              <a:latin typeface="ＭＳ Ｐゴシック" panose="020B0600070205080204" pitchFamily="50" charset="-128"/>
              <a:ea typeface="ＭＳ Ｐゴシック" panose="020B0600070205080204" pitchFamily="50" charset="-128"/>
            </a:rPr>
            <a:t>　土木費については、住民一人あたりのコストが増加。大規模建築物耐震化事業の増が主な要因。類似団体と比較しても多額となった。</a:t>
          </a:r>
        </a:p>
        <a:p>
          <a:r>
            <a:rPr kumimoji="1" lang="ja-JP" altLang="en-US" sz="1300">
              <a:latin typeface="ＭＳ Ｐゴシック" panose="020B0600070205080204" pitchFamily="50" charset="-128"/>
              <a:ea typeface="ＭＳ Ｐゴシック" panose="020B0600070205080204" pitchFamily="50" charset="-128"/>
            </a:rPr>
            <a:t>　教育費ついては、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年度から実施している小浜体育館整備事業が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年度で終了したことにより住民一人あたりのコストは大幅に減少。類似団体と比較しても、少ない状況となった。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財政調整基金残高については、取り崩しを行わず積立額は微増。前年度とほぼ同額。</a:t>
          </a:r>
        </a:p>
        <a:p>
          <a:r>
            <a:rPr kumimoji="1" lang="ja-JP" altLang="en-US" sz="1300">
              <a:latin typeface="ＭＳ ゴシック" pitchFamily="49" charset="-128"/>
              <a:ea typeface="ＭＳ ゴシック" pitchFamily="49" charset="-128"/>
            </a:rPr>
            <a:t>　実質収支額については、小浜体育館整備事業等、大規模な事業の終了により、歳入（市債）・歳出ともに減となったこと等により、前年度比</a:t>
          </a:r>
          <a:r>
            <a:rPr kumimoji="1" lang="en-US" altLang="ja-JP" sz="1300">
              <a:latin typeface="ＭＳ ゴシック" pitchFamily="49" charset="-128"/>
              <a:ea typeface="ＭＳ ゴシック" pitchFamily="49" charset="-128"/>
            </a:rPr>
            <a:t>163,303</a:t>
          </a:r>
          <a:r>
            <a:rPr kumimoji="1" lang="ja-JP" altLang="en-US" sz="1300">
              <a:latin typeface="ＭＳ ゴシック" pitchFamily="49" charset="-128"/>
              <a:ea typeface="ＭＳ ゴシック" pitchFamily="49" charset="-128"/>
            </a:rPr>
            <a:t>千円の増、標準財政規模に占める割合では</a:t>
          </a:r>
          <a:r>
            <a:rPr kumimoji="1" lang="en-US" altLang="ja-JP" sz="1300">
              <a:latin typeface="ＭＳ ゴシック" pitchFamily="49" charset="-128"/>
              <a:ea typeface="ＭＳ ゴシック" pitchFamily="49" charset="-128"/>
            </a:rPr>
            <a:t>1.19</a:t>
          </a:r>
          <a:r>
            <a:rPr kumimoji="1" lang="ja-JP" altLang="en-US" sz="1300">
              <a:latin typeface="ＭＳ ゴシック" pitchFamily="49" charset="-128"/>
              <a:ea typeface="ＭＳ ゴシック" pitchFamily="49" charset="-128"/>
            </a:rPr>
            <a:t>ポイントの増。</a:t>
          </a:r>
        </a:p>
        <a:p>
          <a:r>
            <a:rPr kumimoji="1" lang="ja-JP" altLang="en-US" sz="1300">
              <a:latin typeface="ＭＳ ゴシック" pitchFamily="49" charset="-128"/>
              <a:ea typeface="ＭＳ ゴシック" pitchFamily="49" charset="-128"/>
            </a:rPr>
            <a:t>　今後については、事業の見直し等により、健全な財政運営に努めていく。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一般会計において、中期財政計画に沿った財政運営を行っており、引き続き黒字となったが、普通交付税の合併算定替えの終了により歳入が減少しているため、今後も適正な財政運営に努める。</a:t>
          </a:r>
        </a:p>
        <a:p>
          <a:r>
            <a:rPr kumimoji="1" lang="ja-JP" altLang="en-US" sz="1400">
              <a:latin typeface="ＭＳ ゴシック" pitchFamily="49" charset="-128"/>
              <a:ea typeface="ＭＳ ゴシック" pitchFamily="49" charset="-128"/>
            </a:rPr>
            <a:t>　企業会計や特別会計についても、独立採算及び適正な歳入の確保等に努める。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33445761</v>
      </c>
      <c r="BO4" s="371"/>
      <c r="BP4" s="371"/>
      <c r="BQ4" s="371"/>
      <c r="BR4" s="371"/>
      <c r="BS4" s="371"/>
      <c r="BT4" s="371"/>
      <c r="BU4" s="372"/>
      <c r="BV4" s="370">
        <v>36885841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6.7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31991507</v>
      </c>
      <c r="BO5" s="439"/>
      <c r="BP5" s="439"/>
      <c r="BQ5" s="439"/>
      <c r="BR5" s="439"/>
      <c r="BS5" s="439"/>
      <c r="BT5" s="439"/>
      <c r="BU5" s="440"/>
      <c r="BV5" s="438">
        <v>35274231</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87.9</v>
      </c>
      <c r="CU5" s="405"/>
      <c r="CV5" s="405"/>
      <c r="CW5" s="405"/>
      <c r="CX5" s="405"/>
      <c r="CY5" s="405"/>
      <c r="CZ5" s="405"/>
      <c r="DA5" s="406"/>
      <c r="DB5" s="404">
        <v>82.5</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1454254</v>
      </c>
      <c r="BO6" s="439"/>
      <c r="BP6" s="439"/>
      <c r="BQ6" s="439"/>
      <c r="BR6" s="439"/>
      <c r="BS6" s="439"/>
      <c r="BT6" s="439"/>
      <c r="BU6" s="440"/>
      <c r="BV6" s="438">
        <v>1611610</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88.8</v>
      </c>
      <c r="CU6" s="445"/>
      <c r="CV6" s="445"/>
      <c r="CW6" s="445"/>
      <c r="CX6" s="445"/>
      <c r="CY6" s="445"/>
      <c r="CZ6" s="445"/>
      <c r="DA6" s="446"/>
      <c r="DB6" s="444">
        <v>85.6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172786</v>
      </c>
      <c r="BO7" s="439"/>
      <c r="BP7" s="439"/>
      <c r="BQ7" s="439"/>
      <c r="BR7" s="439"/>
      <c r="BS7" s="439"/>
      <c r="BT7" s="439"/>
      <c r="BU7" s="440"/>
      <c r="BV7" s="438">
        <v>493445</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16221783</v>
      </c>
      <c r="CU7" s="439"/>
      <c r="CV7" s="439"/>
      <c r="CW7" s="439"/>
      <c r="CX7" s="439"/>
      <c r="CY7" s="439"/>
      <c r="CZ7" s="439"/>
      <c r="DA7" s="440"/>
      <c r="DB7" s="438">
        <v>16666459</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1281468</v>
      </c>
      <c r="BO8" s="439"/>
      <c r="BP8" s="439"/>
      <c r="BQ8" s="439"/>
      <c r="BR8" s="439"/>
      <c r="BS8" s="439"/>
      <c r="BT8" s="439"/>
      <c r="BU8" s="440"/>
      <c r="BV8" s="438">
        <v>1118165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0.28000000000000003</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41096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163303</v>
      </c>
      <c r="BO9" s="439"/>
      <c r="BP9" s="439"/>
      <c r="BQ9" s="439"/>
      <c r="BR9" s="439"/>
      <c r="BS9" s="439"/>
      <c r="BT9" s="439"/>
      <c r="BU9" s="440"/>
      <c r="BV9" s="438">
        <v>-366644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17.100000000000001</v>
      </c>
      <c r="CU9" s="405"/>
      <c r="CV9" s="405"/>
      <c r="CW9" s="405"/>
      <c r="CX9" s="405"/>
      <c r="CY9" s="405"/>
      <c r="CZ9" s="405"/>
      <c r="DA9" s="406"/>
      <c r="DB9" s="404">
        <v>18.100000000000001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44115</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437</v>
      </c>
      <c r="BO10" s="439"/>
      <c r="BP10" s="439"/>
      <c r="BQ10" s="439"/>
      <c r="BR10" s="439"/>
      <c r="BS10" s="439"/>
      <c r="BT10" s="439"/>
      <c r="BU10" s="440"/>
      <c r="BV10" s="438">
        <v>619</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567530</v>
      </c>
      <c r="BO11" s="439"/>
      <c r="BP11" s="439"/>
      <c r="BQ11" s="439"/>
      <c r="BR11" s="439"/>
      <c r="BS11" s="439"/>
      <c r="BT11" s="439"/>
      <c r="BU11" s="440"/>
      <c r="BV11" s="438">
        <v>959275</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41829</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41118</v>
      </c>
      <c r="S13" s="492"/>
      <c r="T13" s="492"/>
      <c r="U13" s="492"/>
      <c r="V13" s="493"/>
      <c r="W13" s="417" t="s">
        <v>142</v>
      </c>
      <c r="X13" s="418"/>
      <c r="Y13" s="418"/>
      <c r="Z13" s="418"/>
      <c r="AA13" s="418"/>
      <c r="AB13" s="408"/>
      <c r="AC13" s="458">
        <v>4761</v>
      </c>
      <c r="AD13" s="459"/>
      <c r="AE13" s="459"/>
      <c r="AF13" s="459"/>
      <c r="AG13" s="501"/>
      <c r="AH13" s="458">
        <v>5642</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731270</v>
      </c>
      <c r="BO13" s="439"/>
      <c r="BP13" s="439"/>
      <c r="BQ13" s="439"/>
      <c r="BR13" s="439"/>
      <c r="BS13" s="439"/>
      <c r="BT13" s="439"/>
      <c r="BU13" s="440"/>
      <c r="BV13" s="438">
        <v>593250</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4.2</v>
      </c>
      <c r="CU13" s="405"/>
      <c r="CV13" s="405"/>
      <c r="CW13" s="405"/>
      <c r="CX13" s="405"/>
      <c r="CY13" s="405"/>
      <c r="CZ13" s="405"/>
      <c r="DA13" s="406"/>
      <c r="DB13" s="404">
        <v>3.8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42227</v>
      </c>
      <c r="S14" s="492"/>
      <c r="T14" s="492"/>
      <c r="U14" s="492"/>
      <c r="V14" s="493"/>
      <c r="W14" s="397"/>
      <c r="X14" s="398"/>
      <c r="Y14" s="398"/>
      <c r="Z14" s="398"/>
      <c r="AA14" s="398"/>
      <c r="AB14" s="387"/>
      <c r="AC14" s="494">
        <v>22.7</v>
      </c>
      <c r="AD14" s="495"/>
      <c r="AE14" s="495"/>
      <c r="AF14" s="495"/>
      <c r="AG14" s="496"/>
      <c r="AH14" s="494">
        <v>25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41653</v>
      </c>
      <c r="S15" s="492"/>
      <c r="T15" s="492"/>
      <c r="U15" s="492"/>
      <c r="V15" s="493"/>
      <c r="W15" s="417" t="s">
        <v>149</v>
      </c>
      <c r="X15" s="418"/>
      <c r="Y15" s="418"/>
      <c r="Z15" s="418"/>
      <c r="AA15" s="418"/>
      <c r="AB15" s="408"/>
      <c r="AC15" s="458">
        <v>4116</v>
      </c>
      <c r="AD15" s="459"/>
      <c r="AE15" s="459"/>
      <c r="AF15" s="459"/>
      <c r="AG15" s="501"/>
      <c r="AH15" s="458">
        <v>4484</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4215054</v>
      </c>
      <c r="BO15" s="371"/>
      <c r="BP15" s="371"/>
      <c r="BQ15" s="371"/>
      <c r="BR15" s="371"/>
      <c r="BS15" s="371"/>
      <c r="BT15" s="371"/>
      <c r="BU15" s="372"/>
      <c r="BV15" s="370">
        <v>4057714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19.600000000000001</v>
      </c>
      <c r="AD16" s="495"/>
      <c r="AE16" s="495"/>
      <c r="AF16" s="495"/>
      <c r="AG16" s="496"/>
      <c r="AH16" s="494">
        <v>19.8</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15042270</v>
      </c>
      <c r="BO16" s="439"/>
      <c r="BP16" s="439"/>
      <c r="BQ16" s="439"/>
      <c r="BR16" s="439"/>
      <c r="BS16" s="439"/>
      <c r="BT16" s="439"/>
      <c r="BU16" s="440"/>
      <c r="BV16" s="438">
        <v>15059404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12119</v>
      </c>
      <c r="AD17" s="459"/>
      <c r="AE17" s="459"/>
      <c r="AF17" s="459"/>
      <c r="AG17" s="501"/>
      <c r="AH17" s="458">
        <v>12481</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5262826</v>
      </c>
      <c r="BO17" s="439"/>
      <c r="BP17" s="439"/>
      <c r="BQ17" s="439"/>
      <c r="BR17" s="439"/>
      <c r="BS17" s="439"/>
      <c r="BT17" s="439"/>
      <c r="BU17" s="440"/>
      <c r="BV17" s="438">
        <v>5047583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214.31</v>
      </c>
      <c r="M18" s="523"/>
      <c r="N18" s="523"/>
      <c r="O18" s="523"/>
      <c r="P18" s="523"/>
      <c r="Q18" s="523"/>
      <c r="R18" s="524"/>
      <c r="S18" s="524"/>
      <c r="T18" s="524"/>
      <c r="U18" s="524"/>
      <c r="V18" s="525"/>
      <c r="W18" s="419"/>
      <c r="X18" s="420"/>
      <c r="Y18" s="420"/>
      <c r="Z18" s="420"/>
      <c r="AA18" s="420"/>
      <c r="AB18" s="411"/>
      <c r="AC18" s="526">
        <v>57.7</v>
      </c>
      <c r="AD18" s="527"/>
      <c r="AE18" s="527"/>
      <c r="AF18" s="527"/>
      <c r="AG18" s="528"/>
      <c r="AH18" s="526">
        <v>55.2</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14445645</v>
      </c>
      <c r="BO18" s="439"/>
      <c r="BP18" s="439"/>
      <c r="BQ18" s="439"/>
      <c r="BR18" s="439"/>
      <c r="BS18" s="439"/>
      <c r="BT18" s="439"/>
      <c r="BU18" s="440"/>
      <c r="BV18" s="438">
        <v>14025266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192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20074148</v>
      </c>
      <c r="BO19" s="439"/>
      <c r="BP19" s="439"/>
      <c r="BQ19" s="439"/>
      <c r="BR19" s="439"/>
      <c r="BS19" s="439"/>
      <c r="BT19" s="439"/>
      <c r="BU19" s="440"/>
      <c r="BV19" s="438">
        <v>21633617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15141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22593294</v>
      </c>
      <c r="BO22" s="371"/>
      <c r="BP22" s="371"/>
      <c r="BQ22" s="371"/>
      <c r="BR22" s="371"/>
      <c r="BS22" s="371"/>
      <c r="BT22" s="371"/>
      <c r="BU22" s="372"/>
      <c r="BV22" s="370">
        <v>23666484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8427955</v>
      </c>
      <c r="BO23" s="439"/>
      <c r="BP23" s="439"/>
      <c r="BQ23" s="439"/>
      <c r="BR23" s="439"/>
      <c r="BS23" s="439"/>
      <c r="BT23" s="439"/>
      <c r="BU23" s="440"/>
      <c r="BV23" s="438">
        <v>8919625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8750</v>
      </c>
      <c r="R24" s="459"/>
      <c r="S24" s="459"/>
      <c r="T24" s="459"/>
      <c r="U24" s="459"/>
      <c r="V24" s="501"/>
      <c r="W24" s="566"/>
      <c r="X24" s="554"/>
      <c r="Y24" s="555"/>
      <c r="Z24" s="457" t="s">
        <v>174</v>
      </c>
      <c r="AA24" s="431"/>
      <c r="AB24" s="431"/>
      <c r="AC24" s="431"/>
      <c r="AD24" s="431"/>
      <c r="AE24" s="431"/>
      <c r="AF24" s="431"/>
      <c r="AG24" s="432"/>
      <c r="AH24" s="458">
        <v>351</v>
      </c>
      <c r="AI24" s="459"/>
      <c r="AJ24" s="459"/>
      <c r="AK24" s="459"/>
      <c r="AL24" s="501"/>
      <c r="AM24" s="458">
        <v>1101438</v>
      </c>
      <c r="AN24" s="459"/>
      <c r="AO24" s="459"/>
      <c r="AP24" s="459"/>
      <c r="AQ24" s="459"/>
      <c r="AR24" s="501"/>
      <c r="AS24" s="458">
        <v>3138</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18631602</v>
      </c>
      <c r="BO24" s="439"/>
      <c r="BP24" s="439"/>
      <c r="BQ24" s="439"/>
      <c r="BR24" s="439"/>
      <c r="BS24" s="439"/>
      <c r="BT24" s="439"/>
      <c r="BU24" s="440"/>
      <c r="BV24" s="438">
        <v>19207072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7090</v>
      </c>
      <c r="R25" s="459"/>
      <c r="S25" s="459"/>
      <c r="T25" s="459"/>
      <c r="U25" s="459"/>
      <c r="V25" s="501"/>
      <c r="W25" s="566"/>
      <c r="X25" s="554"/>
      <c r="Y25" s="555"/>
      <c r="Z25" s="457" t="s">
        <v>177</v>
      </c>
      <c r="AA25" s="431"/>
      <c r="AB25" s="431"/>
      <c r="AC25" s="431"/>
      <c r="AD25" s="431"/>
      <c r="AE25" s="431"/>
      <c r="AF25" s="431"/>
      <c r="AG25" s="432"/>
      <c r="AH25" s="458" t="s">
        <v>130</v>
      </c>
      <c r="AI25" s="459"/>
      <c r="AJ25" s="459"/>
      <c r="AK25" s="459"/>
      <c r="AL25" s="501"/>
      <c r="AM25" s="458" t="s">
        <v>140</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773763</v>
      </c>
      <c r="BO25" s="371"/>
      <c r="BP25" s="371"/>
      <c r="BQ25" s="371"/>
      <c r="BR25" s="371"/>
      <c r="BS25" s="371"/>
      <c r="BT25" s="371"/>
      <c r="BU25" s="372"/>
      <c r="BV25" s="370">
        <v>1035443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6300</v>
      </c>
      <c r="R26" s="459"/>
      <c r="S26" s="459"/>
      <c r="T26" s="459"/>
      <c r="U26" s="459"/>
      <c r="V26" s="501"/>
      <c r="W26" s="566"/>
      <c r="X26" s="554"/>
      <c r="Y26" s="555"/>
      <c r="Z26" s="457" t="s">
        <v>181</v>
      </c>
      <c r="AA26" s="578"/>
      <c r="AB26" s="578"/>
      <c r="AC26" s="578"/>
      <c r="AD26" s="578"/>
      <c r="AE26" s="578"/>
      <c r="AF26" s="578"/>
      <c r="AG26" s="579"/>
      <c r="AH26" s="458" t="s">
        <v>182</v>
      </c>
      <c r="AI26" s="459"/>
      <c r="AJ26" s="459"/>
      <c r="AK26" s="459"/>
      <c r="AL26" s="501"/>
      <c r="AM26" s="458" t="s">
        <v>140</v>
      </c>
      <c r="AN26" s="459"/>
      <c r="AO26" s="459"/>
      <c r="AP26" s="459"/>
      <c r="AQ26" s="459"/>
      <c r="AR26" s="501"/>
      <c r="AS26" s="458" t="s">
        <v>140</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184</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4380</v>
      </c>
      <c r="R27" s="459"/>
      <c r="S27" s="459"/>
      <c r="T27" s="459"/>
      <c r="U27" s="459"/>
      <c r="V27" s="501"/>
      <c r="W27" s="566"/>
      <c r="X27" s="554"/>
      <c r="Y27" s="555"/>
      <c r="Z27" s="457" t="s">
        <v>186</v>
      </c>
      <c r="AA27" s="431"/>
      <c r="AB27" s="431"/>
      <c r="AC27" s="431"/>
      <c r="AD27" s="431"/>
      <c r="AE27" s="431"/>
      <c r="AF27" s="431"/>
      <c r="AG27" s="432"/>
      <c r="AH27" s="458">
        <v>8</v>
      </c>
      <c r="AI27" s="459"/>
      <c r="AJ27" s="459"/>
      <c r="AK27" s="459"/>
      <c r="AL27" s="501"/>
      <c r="AM27" s="458">
        <v>33448</v>
      </c>
      <c r="AN27" s="459"/>
      <c r="AO27" s="459"/>
      <c r="AP27" s="459"/>
      <c r="AQ27" s="459"/>
      <c r="AR27" s="501"/>
      <c r="AS27" s="458">
        <v>4181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466796</v>
      </c>
      <c r="BO27" s="548"/>
      <c r="BP27" s="548"/>
      <c r="BQ27" s="548"/>
      <c r="BR27" s="548"/>
      <c r="BS27" s="548"/>
      <c r="BT27" s="548"/>
      <c r="BU27" s="549"/>
      <c r="BV27" s="547">
        <v>466732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3680</v>
      </c>
      <c r="R28" s="459"/>
      <c r="S28" s="459"/>
      <c r="T28" s="459"/>
      <c r="U28" s="459"/>
      <c r="V28" s="501"/>
      <c r="W28" s="566"/>
      <c r="X28" s="554"/>
      <c r="Y28" s="555"/>
      <c r="Z28" s="457" t="s">
        <v>189</v>
      </c>
      <c r="AA28" s="431"/>
      <c r="AB28" s="431"/>
      <c r="AC28" s="431"/>
      <c r="AD28" s="431"/>
      <c r="AE28" s="431"/>
      <c r="AF28" s="431"/>
      <c r="AG28" s="432"/>
      <c r="AH28" s="458" t="s">
        <v>140</v>
      </c>
      <c r="AI28" s="459"/>
      <c r="AJ28" s="459"/>
      <c r="AK28" s="459"/>
      <c r="AL28" s="501"/>
      <c r="AM28" s="458" t="s">
        <v>140</v>
      </c>
      <c r="AN28" s="459"/>
      <c r="AO28" s="459"/>
      <c r="AP28" s="459"/>
      <c r="AQ28" s="459"/>
      <c r="AR28" s="501"/>
      <c r="AS28" s="458" t="s">
        <v>130</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1992245</v>
      </c>
      <c r="BO28" s="371"/>
      <c r="BP28" s="371"/>
      <c r="BQ28" s="371"/>
      <c r="BR28" s="371"/>
      <c r="BS28" s="371"/>
      <c r="BT28" s="371"/>
      <c r="BU28" s="372"/>
      <c r="BV28" s="370">
        <v>1991808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17</v>
      </c>
      <c r="M29" s="459"/>
      <c r="N29" s="459"/>
      <c r="O29" s="459"/>
      <c r="P29" s="501"/>
      <c r="Q29" s="458">
        <v>3500</v>
      </c>
      <c r="R29" s="459"/>
      <c r="S29" s="459"/>
      <c r="T29" s="459"/>
      <c r="U29" s="459"/>
      <c r="V29" s="501"/>
      <c r="W29" s="567"/>
      <c r="X29" s="568"/>
      <c r="Y29" s="569"/>
      <c r="Z29" s="457" t="s">
        <v>192</v>
      </c>
      <c r="AA29" s="431"/>
      <c r="AB29" s="431"/>
      <c r="AC29" s="431"/>
      <c r="AD29" s="431"/>
      <c r="AE29" s="431"/>
      <c r="AF29" s="431"/>
      <c r="AG29" s="432"/>
      <c r="AH29" s="458">
        <v>359</v>
      </c>
      <c r="AI29" s="459"/>
      <c r="AJ29" s="459"/>
      <c r="AK29" s="459"/>
      <c r="AL29" s="501"/>
      <c r="AM29" s="458">
        <v>1134886</v>
      </c>
      <c r="AN29" s="459"/>
      <c r="AO29" s="459"/>
      <c r="AP29" s="459"/>
      <c r="AQ29" s="459"/>
      <c r="AR29" s="501"/>
      <c r="AS29" s="458">
        <v>3161</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11558465</v>
      </c>
      <c r="BO29" s="439"/>
      <c r="BP29" s="439"/>
      <c r="BQ29" s="439"/>
      <c r="BR29" s="439"/>
      <c r="BS29" s="439"/>
      <c r="BT29" s="439"/>
      <c r="BU29" s="440"/>
      <c r="BV29" s="438">
        <v>12051364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98.1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8520337</v>
      </c>
      <c r="BO30" s="548"/>
      <c r="BP30" s="548"/>
      <c r="BQ30" s="548"/>
      <c r="BR30" s="548"/>
      <c r="BS30" s="548"/>
      <c r="BT30" s="548"/>
      <c r="BU30" s="549"/>
      <c r="BV30" s="547">
        <v>8307388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203</v>
      </c>
      <c r="V33" s="425"/>
      <c r="W33" s="396" t="s">
        <v>202</v>
      </c>
      <c r="X33" s="396"/>
      <c r="Y33" s="396"/>
      <c r="Z33" s="396"/>
      <c r="AA33" s="396"/>
      <c r="AB33" s="396"/>
      <c r="AC33" s="396"/>
      <c r="AD33" s="396"/>
      <c r="AE33" s="396"/>
      <c r="AF33" s="396"/>
      <c r="AG33" s="396"/>
      <c r="AH33" s="396"/>
      <c r="AI33" s="396"/>
      <c r="AJ33" s="396"/>
      <c r="AK33" s="396"/>
      <c r="AL33" s="206"/>
      <c r="AM33" s="425" t="s">
        <v>203</v>
      </c>
      <c r="AN33" s="425"/>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国民宿舎事業特別会計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雲仙・南島原保健組合（一般会計）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温泉浴場事業特別会計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雲仙・南島原保健組合（介護老人保健施設事業特別会計）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企業誘致用地整備事業特別会計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雲仙・南島原保健組合（病院事業会計）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県央地域広域市町村圏組合（一般会計）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長崎県病院企業団（病院事業会計）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県央県南広域環境組合（一般会計）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長崎県後期高齢者医療広域連合（一般会計）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長崎県後期高齢者医療広域連合（後期高齢者医療事業特別会計）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島原地域広域市町村圏組合（一般会計）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島原地域広域市町村圏組合（介護保険事業特別会計）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mahsaqcLDYdf0uIkmx9vxcIIgOpmd8SLkjWYbx2aZKZBZ46R6sPGEXOt4QOYW904RIZFL+Jax2iRru2HVyyVg==" saltValue="ZMBLLwyMRQVDvBmLyGDx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573</v>
      </c>
      <c r="D34" s="1151"/>
      <c r="E34" s="1152"/>
      <c r="F34" s="32">
        <v>4.6900000000000004</v>
      </c>
      <c r="G34" s="33">
        <v>8.64</v>
      </c>
      <c r="H34" s="33">
        <v>9.1300000000000008</v>
      </c>
      <c r="I34" s="33">
        <v>6.7</v>
      </c>
      <c r="J34" s="34">
        <v>7.89</v>
      </c>
      <c r="K34" s="22"/>
      <c r="L34" s="22"/>
      <c r="M34" s="22"/>
      <c r="N34" s="22"/>
      <c r="O34" s="22"/>
      <c r="P34" s="22"/>
    </row>
    <row r="35" spans="1:16" ht="39" customHeight="1" x14ac:dyDescent="0.15">
      <c r="A35" s="22"/>
      <c r="B35" s="35"/>
      <c r="C35" s="1145" t="s">
        <v>574</v>
      </c>
      <c r="D35" s="1146"/>
      <c r="E35" s="1147"/>
      <c r="F35" s="36">
        <v>7.71</v>
      </c>
      <c r="G35" s="37">
        <v>7.46</v>
      </c>
      <c r="H35" s="37">
        <v>7.63</v>
      </c>
      <c r="I35" s="37">
        <v>6.27</v>
      </c>
      <c r="J35" s="38">
        <v>6.66</v>
      </c>
      <c r="K35" s="22"/>
      <c r="L35" s="22"/>
      <c r="M35" s="22"/>
      <c r="N35" s="22"/>
      <c r="O35" s="22"/>
      <c r="P35" s="22"/>
    </row>
    <row r="36" spans="1:16" ht="39" customHeight="1" x14ac:dyDescent="0.15">
      <c r="A36" s="22"/>
      <c r="B36" s="35"/>
      <c r="C36" s="1145" t="s">
        <v>575</v>
      </c>
      <c r="D36" s="1146"/>
      <c r="E36" s="1147"/>
      <c r="F36" s="36" t="s">
        <v>527</v>
      </c>
      <c r="G36" s="37" t="s">
        <v>527</v>
      </c>
      <c r="H36" s="37">
        <v>2.76</v>
      </c>
      <c r="I36" s="37">
        <v>2.88</v>
      </c>
      <c r="J36" s="38">
        <v>3.02</v>
      </c>
      <c r="K36" s="22"/>
      <c r="L36" s="22"/>
      <c r="M36" s="22"/>
      <c r="N36" s="22"/>
      <c r="O36" s="22"/>
      <c r="P36" s="22"/>
    </row>
    <row r="37" spans="1:16" ht="39" customHeight="1" x14ac:dyDescent="0.15">
      <c r="A37" s="22"/>
      <c r="B37" s="35"/>
      <c r="C37" s="1145" t="s">
        <v>576</v>
      </c>
      <c r="D37" s="1146"/>
      <c r="E37" s="1147"/>
      <c r="F37" s="36" t="s">
        <v>527</v>
      </c>
      <c r="G37" s="37">
        <v>0</v>
      </c>
      <c r="H37" s="37">
        <v>0</v>
      </c>
      <c r="I37" s="37">
        <v>4.08</v>
      </c>
      <c r="J37" s="38">
        <v>1.74</v>
      </c>
      <c r="K37" s="22"/>
      <c r="L37" s="22"/>
      <c r="M37" s="22"/>
      <c r="N37" s="22"/>
      <c r="O37" s="22"/>
      <c r="P37" s="22"/>
    </row>
    <row r="38" spans="1:16" ht="39" customHeight="1" x14ac:dyDescent="0.15">
      <c r="A38" s="22"/>
      <c r="B38" s="35"/>
      <c r="C38" s="1145" t="s">
        <v>577</v>
      </c>
      <c r="D38" s="1146"/>
      <c r="E38" s="1147"/>
      <c r="F38" s="36">
        <v>1.02</v>
      </c>
      <c r="G38" s="37">
        <v>0.53</v>
      </c>
      <c r="H38" s="37">
        <v>1.02</v>
      </c>
      <c r="I38" s="37">
        <v>0.96</v>
      </c>
      <c r="J38" s="38">
        <v>1.02</v>
      </c>
      <c r="K38" s="22"/>
      <c r="L38" s="22"/>
      <c r="M38" s="22"/>
      <c r="N38" s="22"/>
      <c r="O38" s="22"/>
      <c r="P38" s="22"/>
    </row>
    <row r="39" spans="1:16" ht="39" customHeight="1" x14ac:dyDescent="0.15">
      <c r="A39" s="22"/>
      <c r="B39" s="35"/>
      <c r="C39" s="1145" t="s">
        <v>578</v>
      </c>
      <c r="D39" s="1146"/>
      <c r="E39" s="1147"/>
      <c r="F39" s="36">
        <v>0</v>
      </c>
      <c r="G39" s="37">
        <v>0</v>
      </c>
      <c r="H39" s="37">
        <v>0</v>
      </c>
      <c r="I39" s="37">
        <v>0.01</v>
      </c>
      <c r="J39" s="38">
        <v>0.04</v>
      </c>
      <c r="K39" s="22"/>
      <c r="L39" s="22"/>
      <c r="M39" s="22"/>
      <c r="N39" s="22"/>
      <c r="O39" s="22"/>
      <c r="P39" s="22"/>
    </row>
    <row r="40" spans="1:16" ht="39" customHeight="1" x14ac:dyDescent="0.15">
      <c r="A40" s="22"/>
      <c r="B40" s="35"/>
      <c r="C40" s="1145" t="s">
        <v>579</v>
      </c>
      <c r="D40" s="1146"/>
      <c r="E40" s="1147"/>
      <c r="F40" s="36">
        <v>0</v>
      </c>
      <c r="G40" s="37">
        <v>0</v>
      </c>
      <c r="H40" s="37">
        <v>0</v>
      </c>
      <c r="I40" s="37">
        <v>0.01</v>
      </c>
      <c r="J40" s="38">
        <v>0.02</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581</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582</v>
      </c>
      <c r="D43" s="1149"/>
      <c r="E43" s="1150"/>
      <c r="F43" s="41">
        <v>0.12</v>
      </c>
      <c r="G43" s="42">
        <v>0.31</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MXkBWtsqGbs2ygnb1sYpb9l51fOG2GTY8r6jwzVdVLjD4lkKRPIs9nr8oaAOvzQ8Q28kMaGNxJQahCzc/pJTw==" saltValue="I6HpjxVWXRr4HyzeKUlg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3007</v>
      </c>
      <c r="L45" s="60">
        <v>2907</v>
      </c>
      <c r="M45" s="60">
        <v>2905</v>
      </c>
      <c r="N45" s="60">
        <v>3136</v>
      </c>
      <c r="O45" s="61">
        <v>3069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15">
      <c r="A47" s="48"/>
      <c r="B47" s="1155"/>
      <c r="C47" s="1156"/>
      <c r="D47" s="62"/>
      <c r="E47" s="1161" t="s">
        <v>14</v>
      </c>
      <c r="F47" s="1161"/>
      <c r="G47" s="1161"/>
      <c r="H47" s="1161"/>
      <c r="I47" s="1161"/>
      <c r="J47" s="1162"/>
      <c r="K47" s="63">
        <v>10</v>
      </c>
      <c r="L47" s="64">
        <v>7</v>
      </c>
      <c r="M47" s="64">
        <v>3</v>
      </c>
      <c r="N47" s="64" t="s">
        <v>527</v>
      </c>
      <c r="O47" s="65" t="s">
        <v>527</v>
      </c>
      <c r="P47" s="48"/>
      <c r="Q47" s="48"/>
      <c r="R47" s="48"/>
      <c r="S47" s="48"/>
      <c r="T47" s="48"/>
      <c r="U47" s="48"/>
    </row>
    <row r="48" spans="1:21" ht="30.75" customHeight="1" x14ac:dyDescent="0.15">
      <c r="A48" s="48"/>
      <c r="B48" s="1155"/>
      <c r="C48" s="1156"/>
      <c r="D48" s="62"/>
      <c r="E48" s="1161" t="s">
        <v>15</v>
      </c>
      <c r="F48" s="1161"/>
      <c r="G48" s="1161"/>
      <c r="H48" s="1161"/>
      <c r="I48" s="1161"/>
      <c r="J48" s="1162"/>
      <c r="K48" s="63">
        <v>807</v>
      </c>
      <c r="L48" s="64">
        <v>745</v>
      </c>
      <c r="M48" s="64">
        <v>652</v>
      </c>
      <c r="N48" s="64">
        <v>608</v>
      </c>
      <c r="O48" s="65">
        <v>622</v>
      </c>
      <c r="P48" s="48"/>
      <c r="Q48" s="48"/>
      <c r="R48" s="48"/>
      <c r="S48" s="48"/>
      <c r="T48" s="48"/>
      <c r="U48" s="48"/>
    </row>
    <row r="49" spans="1:21" ht="30.75" customHeight="1" x14ac:dyDescent="0.15">
      <c r="A49" s="48"/>
      <c r="B49" s="1155"/>
      <c r="C49" s="1156"/>
      <c r="D49" s="62"/>
      <c r="E49" s="1161" t="s">
        <v>16</v>
      </c>
      <c r="F49" s="1161"/>
      <c r="G49" s="1161"/>
      <c r="H49" s="1161"/>
      <c r="I49" s="1161"/>
      <c r="J49" s="1162"/>
      <c r="K49" s="63">
        <v>385</v>
      </c>
      <c r="L49" s="64">
        <v>262</v>
      </c>
      <c r="M49" s="64">
        <v>225</v>
      </c>
      <c r="N49" s="64">
        <v>234</v>
      </c>
      <c r="O49" s="65">
        <v>293</v>
      </c>
      <c r="P49" s="48"/>
      <c r="Q49" s="48"/>
      <c r="R49" s="48"/>
      <c r="S49" s="48"/>
      <c r="T49" s="48"/>
      <c r="U49" s="48"/>
    </row>
    <row r="50" spans="1:21" ht="30.75" customHeight="1" x14ac:dyDescent="0.15">
      <c r="A50" s="48"/>
      <c r="B50" s="1155"/>
      <c r="C50" s="1156"/>
      <c r="D50" s="62"/>
      <c r="E50" s="1161" t="s">
        <v>17</v>
      </c>
      <c r="F50" s="1161"/>
      <c r="G50" s="1161"/>
      <c r="H50" s="1161"/>
      <c r="I50" s="1161"/>
      <c r="J50" s="1162"/>
      <c r="K50" s="63">
        <v>7</v>
      </c>
      <c r="L50" s="64">
        <v>6</v>
      </c>
      <c r="M50" s="64">
        <v>6</v>
      </c>
      <c r="N50" s="64">
        <v>3</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3735</v>
      </c>
      <c r="L52" s="64">
        <v>3474</v>
      </c>
      <c r="M52" s="64">
        <v>3341</v>
      </c>
      <c r="N52" s="64">
        <v>3372</v>
      </c>
      <c r="O52" s="65">
        <v>3358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481</v>
      </c>
      <c r="L53" s="69">
        <v>453</v>
      </c>
      <c r="M53" s="69">
        <v>450</v>
      </c>
      <c r="N53" s="69">
        <v>609</v>
      </c>
      <c r="O53" s="70">
        <v>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v>0</v>
      </c>
      <c r="L58" s="84">
        <v>0</v>
      </c>
      <c r="M58" s="84" t="s">
        <v>527</v>
      </c>
      <c r="N58" s="84" t="s">
        <v>527</v>
      </c>
      <c r="O58" s="85" t="s">
        <v>527</v>
      </c>
    </row>
    <row r="59" spans="1:21" ht="31.5" customHeight="1" x14ac:dyDescent="0.15">
      <c r="B59" s="1171"/>
      <c r="C59" s="1172"/>
      <c r="D59" s="1178" t="s">
        <v>28</v>
      </c>
      <c r="E59" s="1179"/>
      <c r="F59" s="1179"/>
      <c r="G59" s="1179"/>
      <c r="H59" s="1179"/>
      <c r="I59" s="1179"/>
      <c r="J59" s="1180"/>
      <c r="K59" s="86">
        <v>14358</v>
      </c>
      <c r="L59" s="87">
        <v>12676</v>
      </c>
      <c r="M59" s="87" t="s">
        <v>527</v>
      </c>
      <c r="N59" s="87" t="s">
        <v>527</v>
      </c>
      <c r="O59" s="88" t="s">
        <v>527</v>
      </c>
    </row>
    <row r="60" spans="1:21" ht="31.5" customHeight="1" thickBot="1" x14ac:dyDescent="0.2">
      <c r="B60" s="1173"/>
      <c r="C60" s="1174"/>
      <c r="D60" s="1181" t="s">
        <v>29</v>
      </c>
      <c r="E60" s="1182"/>
      <c r="F60" s="1182"/>
      <c r="G60" s="1182"/>
      <c r="H60" s="1182"/>
      <c r="I60" s="1182"/>
      <c r="J60" s="1183"/>
      <c r="K60" s="89">
        <v>30</v>
      </c>
      <c r="L60" s="90">
        <v>17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WwLDFSUgqbHF16LHLCsUiC6evFF/h5Tkca/UmcAQsWSl7UFDSQihXMZTEHp3CY2u21KO4VFk1hdIRT4Fz5cTA==" saltValue="sINKsYQcFV1cK3tAcqs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20545</v>
      </c>
      <c r="J41" s="356">
        <v>21618</v>
      </c>
      <c r="K41" s="356">
        <v>22539</v>
      </c>
      <c r="L41" s="356">
        <v>23666</v>
      </c>
      <c r="M41" s="357">
        <v>22593</v>
      </c>
    </row>
    <row r="42" spans="2:13" ht="27.75" customHeight="1" x14ac:dyDescent="0.15">
      <c r="B42" s="1186"/>
      <c r="C42" s="1187"/>
      <c r="D42" s="106"/>
      <c r="E42" s="1192" t="s">
        <v>34</v>
      </c>
      <c r="F42" s="1192"/>
      <c r="G42" s="1192"/>
      <c r="H42" s="1193"/>
      <c r="I42" s="358">
        <v>22</v>
      </c>
      <c r="J42" s="359">
        <v>15</v>
      </c>
      <c r="K42" s="359">
        <v>9</v>
      </c>
      <c r="L42" s="359">
        <v>5</v>
      </c>
      <c r="M42" s="360">
        <v>1</v>
      </c>
    </row>
    <row r="43" spans="2:13" ht="27.75" customHeight="1" x14ac:dyDescent="0.15">
      <c r="B43" s="1186"/>
      <c r="C43" s="1187"/>
      <c r="D43" s="106"/>
      <c r="E43" s="1192" t="s">
        <v>35</v>
      </c>
      <c r="F43" s="1192"/>
      <c r="G43" s="1192"/>
      <c r="H43" s="1193"/>
      <c r="I43" s="358">
        <v>6534</v>
      </c>
      <c r="J43" s="359">
        <v>6440</v>
      </c>
      <c r="K43" s="359">
        <v>5940</v>
      </c>
      <c r="L43" s="359">
        <v>5321</v>
      </c>
      <c r="M43" s="360">
        <v>4642</v>
      </c>
    </row>
    <row r="44" spans="2:13" ht="27.75" customHeight="1" x14ac:dyDescent="0.15">
      <c r="B44" s="1186"/>
      <c r="C44" s="1187"/>
      <c r="D44" s="106"/>
      <c r="E44" s="1192" t="s">
        <v>36</v>
      </c>
      <c r="F44" s="1192"/>
      <c r="G44" s="1192"/>
      <c r="H44" s="1193"/>
      <c r="I44" s="358">
        <v>743</v>
      </c>
      <c r="J44" s="359">
        <v>629</v>
      </c>
      <c r="K44" s="359">
        <v>544</v>
      </c>
      <c r="L44" s="359">
        <v>719</v>
      </c>
      <c r="M44" s="360">
        <v>633</v>
      </c>
    </row>
    <row r="45" spans="2:13" ht="27.75" customHeight="1" x14ac:dyDescent="0.15">
      <c r="B45" s="1186"/>
      <c r="C45" s="1187"/>
      <c r="D45" s="106"/>
      <c r="E45" s="1192" t="s">
        <v>37</v>
      </c>
      <c r="F45" s="1192"/>
      <c r="G45" s="1192"/>
      <c r="H45" s="1193"/>
      <c r="I45" s="358">
        <v>3652</v>
      </c>
      <c r="J45" s="359">
        <v>3665</v>
      </c>
      <c r="K45" s="359">
        <v>3797</v>
      </c>
      <c r="L45" s="359">
        <v>3743</v>
      </c>
      <c r="M45" s="360">
        <v>3693</v>
      </c>
    </row>
    <row r="46" spans="2:13" ht="27.75" customHeight="1" x14ac:dyDescent="0.15">
      <c r="B46" s="1186"/>
      <c r="C46" s="1187"/>
      <c r="D46" s="107"/>
      <c r="E46" s="1192" t="s">
        <v>38</v>
      </c>
      <c r="F46" s="1192"/>
      <c r="G46" s="1192"/>
      <c r="H46" s="1193"/>
      <c r="I46" s="358" t="s">
        <v>527</v>
      </c>
      <c r="J46" s="359" t="s">
        <v>527</v>
      </c>
      <c r="K46" s="359" t="s">
        <v>527</v>
      </c>
      <c r="L46" s="359" t="s">
        <v>527</v>
      </c>
      <c r="M46" s="360" t="s">
        <v>527</v>
      </c>
    </row>
    <row r="47" spans="2:13" ht="27.75" customHeight="1" x14ac:dyDescent="0.15">
      <c r="B47" s="1186"/>
      <c r="C47" s="1187"/>
      <c r="D47" s="108"/>
      <c r="E47" s="1194" t="s">
        <v>39</v>
      </c>
      <c r="F47" s="1195"/>
      <c r="G47" s="1195"/>
      <c r="H47" s="1196"/>
      <c r="I47" s="358" t="s">
        <v>527</v>
      </c>
      <c r="J47" s="359" t="s">
        <v>527</v>
      </c>
      <c r="K47" s="359" t="s">
        <v>527</v>
      </c>
      <c r="L47" s="359" t="s">
        <v>527</v>
      </c>
      <c r="M47" s="360" t="s">
        <v>527</v>
      </c>
    </row>
    <row r="48" spans="2:13" ht="27.75" customHeight="1" x14ac:dyDescent="0.15">
      <c r="B48" s="1186"/>
      <c r="C48" s="1187"/>
      <c r="D48" s="106"/>
      <c r="E48" s="1192" t="s">
        <v>40</v>
      </c>
      <c r="F48" s="1192"/>
      <c r="G48" s="1192"/>
      <c r="H48" s="1193"/>
      <c r="I48" s="358" t="s">
        <v>527</v>
      </c>
      <c r="J48" s="359" t="s">
        <v>527</v>
      </c>
      <c r="K48" s="359" t="s">
        <v>527</v>
      </c>
      <c r="L48" s="359" t="s">
        <v>527</v>
      </c>
      <c r="M48" s="360" t="s">
        <v>527</v>
      </c>
    </row>
    <row r="49" spans="2:13" ht="27.75" customHeight="1" x14ac:dyDescent="0.15">
      <c r="B49" s="1188"/>
      <c r="C49" s="1189"/>
      <c r="D49" s="106"/>
      <c r="E49" s="1192" t="s">
        <v>41</v>
      </c>
      <c r="F49" s="1192"/>
      <c r="G49" s="1192"/>
      <c r="H49" s="1193"/>
      <c r="I49" s="358" t="s">
        <v>527</v>
      </c>
      <c r="J49" s="359" t="s">
        <v>527</v>
      </c>
      <c r="K49" s="359" t="s">
        <v>527</v>
      </c>
      <c r="L49" s="359" t="s">
        <v>527</v>
      </c>
      <c r="M49" s="360" t="s">
        <v>527</v>
      </c>
    </row>
    <row r="50" spans="2:13" ht="27.75" customHeight="1" x14ac:dyDescent="0.15">
      <c r="B50" s="1197" t="s">
        <v>42</v>
      </c>
      <c r="C50" s="1198"/>
      <c r="D50" s="109"/>
      <c r="E50" s="1192" t="s">
        <v>43</v>
      </c>
      <c r="F50" s="1192"/>
      <c r="G50" s="1192"/>
      <c r="H50" s="1193"/>
      <c r="I50" s="358">
        <v>20274</v>
      </c>
      <c r="J50" s="359">
        <v>18932</v>
      </c>
      <c r="K50" s="359">
        <v>18735</v>
      </c>
      <c r="L50" s="359">
        <v>18370</v>
      </c>
      <c r="M50" s="360">
        <v>18031</v>
      </c>
    </row>
    <row r="51" spans="2:13" ht="27.75" customHeight="1" x14ac:dyDescent="0.15">
      <c r="B51" s="1186"/>
      <c r="C51" s="1187"/>
      <c r="D51" s="106"/>
      <c r="E51" s="1192" t="s">
        <v>44</v>
      </c>
      <c r="F51" s="1192"/>
      <c r="G51" s="1192"/>
      <c r="H51" s="1193"/>
      <c r="I51" s="358">
        <v>1591</v>
      </c>
      <c r="J51" s="359">
        <v>1464</v>
      </c>
      <c r="K51" s="359">
        <v>1262</v>
      </c>
      <c r="L51" s="359">
        <v>901</v>
      </c>
      <c r="M51" s="360">
        <v>725</v>
      </c>
    </row>
    <row r="52" spans="2:13" ht="27.75" customHeight="1" x14ac:dyDescent="0.15">
      <c r="B52" s="1188"/>
      <c r="C52" s="1189"/>
      <c r="D52" s="106"/>
      <c r="E52" s="1192" t="s">
        <v>45</v>
      </c>
      <c r="F52" s="1192"/>
      <c r="G52" s="1192"/>
      <c r="H52" s="1193"/>
      <c r="I52" s="358">
        <v>25622</v>
      </c>
      <c r="J52" s="359">
        <v>25894</v>
      </c>
      <c r="K52" s="359">
        <v>26239</v>
      </c>
      <c r="L52" s="359">
        <v>26573</v>
      </c>
      <c r="M52" s="360">
        <v>25174</v>
      </c>
    </row>
    <row r="53" spans="2:13" ht="27.75" customHeight="1" thickBot="1" x14ac:dyDescent="0.2">
      <c r="B53" s="1199" t="s">
        <v>46</v>
      </c>
      <c r="C53" s="1200"/>
      <c r="D53" s="110"/>
      <c r="E53" s="1201" t="s">
        <v>47</v>
      </c>
      <c r="F53" s="1201"/>
      <c r="G53" s="1201"/>
      <c r="H53" s="1202"/>
      <c r="I53" s="361">
        <v>-15991</v>
      </c>
      <c r="J53" s="362">
        <v>-13923</v>
      </c>
      <c r="K53" s="362">
        <v>-13407</v>
      </c>
      <c r="L53" s="362">
        <v>-12388</v>
      </c>
      <c r="M53" s="363">
        <v>-12366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YOOVzkzkjkh7RtkmLuTLp7PVZXTJZCiuLK6zAoYhyMfuet6UYZW4BeRr96xSwOEugP5sZOw2HknNxb1/I+s4w==" saltValue="QX8UbjQC0hdT2r0uGBq6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1991</v>
      </c>
      <c r="G55" s="122">
        <v>1992</v>
      </c>
      <c r="H55" s="123">
        <v>1992</v>
      </c>
    </row>
    <row r="56" spans="2:8" ht="52.5" customHeight="1" x14ac:dyDescent="0.15">
      <c r="B56" s="124"/>
      <c r="C56" s="1213" t="s">
        <v>51</v>
      </c>
      <c r="D56" s="1213"/>
      <c r="E56" s="1214"/>
      <c r="F56" s="125">
        <v>12676</v>
      </c>
      <c r="G56" s="125">
        <v>12051</v>
      </c>
      <c r="H56" s="126">
        <v>11558</v>
      </c>
    </row>
    <row r="57" spans="2:8" ht="53.25" customHeight="1" x14ac:dyDescent="0.15">
      <c r="B57" s="124"/>
      <c r="C57" s="1215" t="s">
        <v>52</v>
      </c>
      <c r="D57" s="1215"/>
      <c r="E57" s="1216"/>
      <c r="F57" s="127">
        <v>7906</v>
      </c>
      <c r="G57" s="127">
        <v>8307</v>
      </c>
      <c r="H57" s="128">
        <v>8520</v>
      </c>
    </row>
    <row r="58" spans="2:8" ht="45.75" customHeight="1" x14ac:dyDescent="0.15">
      <c r="B58" s="129"/>
      <c r="C58" s="1203" t="s">
        <v>605</v>
      </c>
      <c r="D58" s="1204"/>
      <c r="E58" s="1205"/>
      <c r="F58" s="130">
        <v>4656</v>
      </c>
      <c r="G58" s="130">
        <v>4656</v>
      </c>
      <c r="H58" s="131">
        <v>4656</v>
      </c>
    </row>
    <row r="59" spans="2:8" ht="45.75" customHeight="1" x14ac:dyDescent="0.15">
      <c r="B59" s="129"/>
      <c r="C59" s="1203" t="s">
        <v>606</v>
      </c>
      <c r="D59" s="1204"/>
      <c r="E59" s="1205"/>
      <c r="F59" s="130">
        <v>1145</v>
      </c>
      <c r="G59" s="130">
        <v>1145</v>
      </c>
      <c r="H59" s="131">
        <v>1145</v>
      </c>
    </row>
    <row r="60" spans="2:8" ht="45.75" customHeight="1" x14ac:dyDescent="0.15">
      <c r="B60" s="129"/>
      <c r="C60" s="1203" t="s">
        <v>607</v>
      </c>
      <c r="D60" s="1204"/>
      <c r="E60" s="1205"/>
      <c r="F60" s="130">
        <v>288</v>
      </c>
      <c r="G60" s="130">
        <v>692</v>
      </c>
      <c r="H60" s="131">
        <v>855</v>
      </c>
    </row>
    <row r="61" spans="2:8" ht="45.75" customHeight="1" x14ac:dyDescent="0.15">
      <c r="B61" s="129"/>
      <c r="C61" s="1203" t="s">
        <v>608</v>
      </c>
      <c r="D61" s="1204"/>
      <c r="E61" s="1205"/>
      <c r="F61" s="130">
        <v>630</v>
      </c>
      <c r="G61" s="130">
        <v>629</v>
      </c>
      <c r="H61" s="131">
        <v>628</v>
      </c>
    </row>
    <row r="62" spans="2:8" ht="45.75" customHeight="1" thickBot="1" x14ac:dyDescent="0.2">
      <c r="B62" s="132"/>
      <c r="C62" s="1206" t="s">
        <v>609</v>
      </c>
      <c r="D62" s="1207"/>
      <c r="E62" s="1208"/>
      <c r="F62" s="133">
        <v>629</v>
      </c>
      <c r="G62" s="133">
        <v>615</v>
      </c>
      <c r="H62" s="134">
        <v>612</v>
      </c>
    </row>
    <row r="63" spans="2:8" ht="52.5" customHeight="1" thickBot="1" x14ac:dyDescent="0.2">
      <c r="B63" s="135"/>
      <c r="C63" s="1209" t="s">
        <v>53</v>
      </c>
      <c r="D63" s="1209"/>
      <c r="E63" s="1210"/>
      <c r="F63" s="136">
        <v>22573</v>
      </c>
      <c r="G63" s="136">
        <v>22351</v>
      </c>
      <c r="H63" s="137">
        <v>22071</v>
      </c>
    </row>
    <row r="64" spans="2:8" x14ac:dyDescent="0.15"/>
  </sheetData>
  <sheetProtection algorithmName="SHA-512" hashValue="Q3njMQg8vMK3amXJ4LQ/PUjJWEshrjGcEGSGEhIuYDZv/LZdfzFXKTOPD5QtUT07CdgaVeH1Hz4DlGkIFhs+YQ==" saltValue="30tYPqfwVpfwtn/3Rggv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96686</v>
      </c>
      <c r="E3" s="156"/>
      <c r="F3" s="157">
        <v>83774</v>
      </c>
      <c r="G3" s="158"/>
      <c r="H3" s="159"/>
    </row>
    <row r="4" spans="1:8" x14ac:dyDescent="0.15">
      <c r="A4" s="160"/>
      <c r="B4" s="161"/>
      <c r="C4" s="162"/>
      <c r="D4" s="163">
        <v>48641</v>
      </c>
      <c r="E4" s="164"/>
      <c r="F4" s="165">
        <v>52179</v>
      </c>
      <c r="G4" s="166"/>
      <c r="H4" s="167"/>
    </row>
    <row r="5" spans="1:8" x14ac:dyDescent="0.15">
      <c r="A5" s="148" t="s">
        <v>560</v>
      </c>
      <c r="B5" s="153"/>
      <c r="C5" s="154"/>
      <c r="D5" s="155">
        <v>144119</v>
      </c>
      <c r="E5" s="156"/>
      <c r="F5" s="157">
        <v>132981</v>
      </c>
      <c r="G5" s="158"/>
      <c r="H5" s="159"/>
    </row>
    <row r="6" spans="1:8" x14ac:dyDescent="0.15">
      <c r="A6" s="160"/>
      <c r="B6" s="161"/>
      <c r="C6" s="162"/>
      <c r="D6" s="163">
        <v>60185</v>
      </c>
      <c r="E6" s="164"/>
      <c r="F6" s="165">
        <v>56973</v>
      </c>
      <c r="G6" s="166"/>
      <c r="H6" s="167"/>
    </row>
    <row r="7" spans="1:8" x14ac:dyDescent="0.15">
      <c r="A7" s="148" t="s">
        <v>561</v>
      </c>
      <c r="B7" s="153"/>
      <c r="C7" s="154"/>
      <c r="D7" s="155">
        <v>127651</v>
      </c>
      <c r="E7" s="156"/>
      <c r="F7" s="157">
        <v>128523</v>
      </c>
      <c r="G7" s="158"/>
      <c r="H7" s="159"/>
    </row>
    <row r="8" spans="1:8" x14ac:dyDescent="0.15">
      <c r="A8" s="160"/>
      <c r="B8" s="161"/>
      <c r="C8" s="162"/>
      <c r="D8" s="163">
        <v>90288</v>
      </c>
      <c r="E8" s="164"/>
      <c r="F8" s="165">
        <v>56792</v>
      </c>
      <c r="G8" s="166"/>
      <c r="H8" s="167"/>
    </row>
    <row r="9" spans="1:8" x14ac:dyDescent="0.15">
      <c r="A9" s="148" t="s">
        <v>562</v>
      </c>
      <c r="B9" s="153"/>
      <c r="C9" s="154"/>
      <c r="D9" s="155">
        <v>160410</v>
      </c>
      <c r="E9" s="156"/>
      <c r="F9" s="157">
        <v>96469</v>
      </c>
      <c r="G9" s="158"/>
      <c r="H9" s="159"/>
    </row>
    <row r="10" spans="1:8" x14ac:dyDescent="0.15">
      <c r="A10" s="160"/>
      <c r="B10" s="161"/>
      <c r="C10" s="162"/>
      <c r="D10" s="163">
        <v>120700</v>
      </c>
      <c r="E10" s="164"/>
      <c r="F10" s="165">
        <v>49775</v>
      </c>
      <c r="G10" s="166"/>
      <c r="H10" s="167"/>
    </row>
    <row r="11" spans="1:8" x14ac:dyDescent="0.15">
      <c r="A11" s="148" t="s">
        <v>563</v>
      </c>
      <c r="B11" s="153"/>
      <c r="C11" s="154"/>
      <c r="D11" s="155">
        <v>116257</v>
      </c>
      <c r="E11" s="156"/>
      <c r="F11" s="157">
        <v>85743</v>
      </c>
      <c r="G11" s="158"/>
      <c r="H11" s="159"/>
    </row>
    <row r="12" spans="1:8" x14ac:dyDescent="0.15">
      <c r="A12" s="160"/>
      <c r="B12" s="161"/>
      <c r="C12" s="168"/>
      <c r="D12" s="163">
        <v>51643</v>
      </c>
      <c r="E12" s="164"/>
      <c r="F12" s="165">
        <v>45231</v>
      </c>
      <c r="G12" s="166"/>
      <c r="H12" s="167"/>
    </row>
    <row r="13" spans="1:8" x14ac:dyDescent="0.15">
      <c r="A13" s="148"/>
      <c r="B13" s="153"/>
      <c r="C13" s="169"/>
      <c r="D13" s="170">
        <v>129025</v>
      </c>
      <c r="E13" s="171"/>
      <c r="F13" s="172">
        <v>105498</v>
      </c>
      <c r="G13" s="173"/>
      <c r="H13" s="159"/>
    </row>
    <row r="14" spans="1:8" x14ac:dyDescent="0.15">
      <c r="A14" s="160"/>
      <c r="B14" s="161"/>
      <c r="C14" s="162"/>
      <c r="D14" s="163">
        <v>74291</v>
      </c>
      <c r="E14" s="164"/>
      <c r="F14" s="165">
        <v>52190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v>
      </c>
      <c r="C19" s="174">
        <f>ROUND(VALUE(SUBSTITUTE(実質収支比率等に係る経年分析!G$48,"▲","-")),2)</f>
        <v>8.65</v>
      </c>
      <c r="D19" s="174">
        <f>ROUND(VALUE(SUBSTITUTE(実質収支比率等に係る経年分析!H$48,"▲","-")),2)</f>
        <v>9.14</v>
      </c>
      <c r="E19" s="174">
        <f>ROUND(VALUE(SUBSTITUTE(実質収支比率等に係る経年分析!I$48,"▲","-")),2)</f>
        <v>6.71</v>
      </c>
      <c r="F19" s="174">
        <f>ROUND(VALUE(SUBSTITUTE(実質収支比率等に係る経年分析!J$48,"▲","-")),2)</f>
        <v>7.9</v>
      </c>
    </row>
    <row r="20" spans="1:11" x14ac:dyDescent="0.15">
      <c r="A20" s="174" t="s">
        <v>57</v>
      </c>
      <c r="B20" s="174">
        <f>ROUND(VALUE(SUBSTITUTE(実質収支比率等に係る経年分析!F$47,"▲","-")),2)</f>
        <v>7.62</v>
      </c>
      <c r="C20" s="174">
        <f>ROUND(VALUE(SUBSTITUTE(実質収支比率等に係る経年分析!G$47,"▲","-")),2)</f>
        <v>7.85</v>
      </c>
      <c r="D20" s="174">
        <f>ROUND(VALUE(SUBSTITUTE(実質収支比率等に係る経年分析!H$47,"▲","-")),2)</f>
        <v>12.26</v>
      </c>
      <c r="E20" s="174">
        <f>ROUND(VALUE(SUBSTITUTE(実質収支比率等に係る経年分析!I$47,"▲","-")),2)</f>
        <v>11.95</v>
      </c>
      <c r="F20" s="174">
        <f>ROUND(VALUE(SUBSTITUTE(実質収支比率等に係る経年分析!J$47,"▲","-")),2)</f>
        <v>12.28</v>
      </c>
    </row>
    <row r="21" spans="1:11" x14ac:dyDescent="0.15">
      <c r="A21" s="174" t="s">
        <v>58</v>
      </c>
      <c r="B21" s="174">
        <f>IF(ISNUMBER(VALUE(SUBSTITUTE(実質収支比率等に係る経年分析!F$49,"▲","-"))),ROUND(VALUE(SUBSTITUTE(実質収支比率等に係る経年分析!F$49,"▲","-")),2),NA())</f>
        <v>1.88</v>
      </c>
      <c r="C21" s="174">
        <f>IF(ISNUMBER(VALUE(SUBSTITUTE(実質収支比率等に係る経年分析!G$49,"▲","-"))),ROUND(VALUE(SUBSTITUTE(実質収支比率等に係る経年分析!G$49,"▲","-")),2),NA())</f>
        <v>6.62</v>
      </c>
      <c r="D21" s="174">
        <f>IF(ISNUMBER(VALUE(SUBSTITUTE(実質収支比率等に係る経年分析!H$49,"▲","-"))),ROUND(VALUE(SUBSTITUTE(実質収支比率等に係る経年分析!H$49,"▲","-")),2),NA())</f>
        <v>4.83</v>
      </c>
      <c r="E21" s="174">
        <f>IF(ISNUMBER(VALUE(SUBSTITUTE(実質収支比率等に係る経年分析!I$49,"▲","-"))),ROUND(VALUE(SUBSTITUTE(実質収支比率等に係る経年分析!I$49,"▲","-")),2),NA())</f>
        <v>3.56</v>
      </c>
      <c r="F21" s="174">
        <f>IF(ISNUMBER(VALUE(SUBSTITUTE(実質収支比率等に係る経年分析!J$49,"▲","-"))),ROUND(VALUE(SUBSTITUTE(実質収支比率等に係る経年分析!J$49,"▲","-")),2),NA())</f>
        <v>4.51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温泉浴場事業特別会計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国民宿舎事業特別会計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x14ac:dyDescent="0.15">
      <c r="A33" s="175" t="str">
        <f>IF(連結実質赤字比率に係る赤字・黒字の構成分析!C$37="",NA(),連結実質赤字比率に係る赤字・黒字の構成分析!C$37)</f>
        <v>企業誘致用地整備事業特別会計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4.6900000000000004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9.1300000000000008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3735</v>
      </c>
      <c r="E42" s="176"/>
      <c r="F42" s="176"/>
      <c r="G42" s="176">
        <f>'実質公債費比率（分子）の構造'!L$52</f>
        <v>3474</v>
      </c>
      <c r="H42" s="176"/>
      <c r="I42" s="176"/>
      <c r="J42" s="176">
        <f>'実質公債費比率（分子）の構造'!M$52</f>
        <v>3341</v>
      </c>
      <c r="K42" s="176"/>
      <c r="L42" s="176"/>
      <c r="M42" s="176">
        <f>'実質公債費比率（分子）の構造'!N$52</f>
        <v>3372</v>
      </c>
      <c r="N42" s="176"/>
      <c r="O42" s="176"/>
      <c r="P42" s="176">
        <f>'実質公債費比率（分子）の構造'!O$52</f>
        <v>3358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7</v>
      </c>
      <c r="C44" s="176"/>
      <c r="D44" s="176"/>
      <c r="E44" s="176">
        <f>'実質公債費比率（分子）の構造'!L$50</f>
        <v>6</v>
      </c>
      <c r="F44" s="176"/>
      <c r="G44" s="176"/>
      <c r="H44" s="176">
        <f>'実質公債費比率（分子）の構造'!M$50</f>
        <v>6</v>
      </c>
      <c r="I44" s="176"/>
      <c r="J44" s="176"/>
      <c r="K44" s="176">
        <f>'実質公債費比率（分子）の構造'!N$50</f>
        <v>3</v>
      </c>
      <c r="L44" s="176"/>
      <c r="M44" s="176"/>
      <c r="N44" s="176">
        <f>'実質公債費比率（分子）の構造'!O$50</f>
        <v>1</v>
      </c>
      <c r="O44" s="176"/>
      <c r="P44" s="176"/>
    </row>
    <row r="45" spans="1:16" x14ac:dyDescent="0.15">
      <c r="A45" s="176" t="s">
        <v>68</v>
      </c>
      <c r="B45" s="176">
        <f>'実質公債費比率（分子）の構造'!K$49</f>
        <v>385</v>
      </c>
      <c r="C45" s="176"/>
      <c r="D45" s="176"/>
      <c r="E45" s="176">
        <f>'実質公債費比率（分子）の構造'!L$49</f>
        <v>262</v>
      </c>
      <c r="F45" s="176"/>
      <c r="G45" s="176"/>
      <c r="H45" s="176">
        <f>'実質公債費比率（分子）の構造'!M$49</f>
        <v>225</v>
      </c>
      <c r="I45" s="176"/>
      <c r="J45" s="176"/>
      <c r="K45" s="176">
        <f>'実質公債費比率（分子）の構造'!N$49</f>
        <v>234</v>
      </c>
      <c r="L45" s="176"/>
      <c r="M45" s="176"/>
      <c r="N45" s="176">
        <f>'実質公債費比率（分子）の構造'!O$49</f>
        <v>293</v>
      </c>
      <c r="O45" s="176"/>
      <c r="P45" s="176"/>
    </row>
    <row r="46" spans="1:16" x14ac:dyDescent="0.15">
      <c r="A46" s="176" t="s">
        <v>69</v>
      </c>
      <c r="B46" s="176">
        <f>'実質公債費比率（分子）の構造'!K$48</f>
        <v>807</v>
      </c>
      <c r="C46" s="176"/>
      <c r="D46" s="176"/>
      <c r="E46" s="176">
        <f>'実質公債費比率（分子）の構造'!L$48</f>
        <v>745</v>
      </c>
      <c r="F46" s="176"/>
      <c r="G46" s="176"/>
      <c r="H46" s="176">
        <f>'実質公債費比率（分子）の構造'!M$48</f>
        <v>652</v>
      </c>
      <c r="I46" s="176"/>
      <c r="J46" s="176"/>
      <c r="K46" s="176">
        <f>'実質公債費比率（分子）の構造'!N$48</f>
        <v>608</v>
      </c>
      <c r="L46" s="176"/>
      <c r="M46" s="176"/>
      <c r="N46" s="176">
        <f>'実質公債費比率（分子）の構造'!O$48</f>
        <v>622</v>
      </c>
      <c r="O46" s="176"/>
      <c r="P46" s="176"/>
    </row>
    <row r="47" spans="1:16" x14ac:dyDescent="0.15">
      <c r="A47" s="176" t="s">
        <v>70</v>
      </c>
      <c r="B47" s="176">
        <f>'実質公債費比率（分子）の構造'!K$47</f>
        <v>10</v>
      </c>
      <c r="C47" s="176"/>
      <c r="D47" s="176"/>
      <c r="E47" s="176">
        <f>'実質公債費比率（分子）の構造'!L$47</f>
        <v>7</v>
      </c>
      <c r="F47" s="176"/>
      <c r="G47" s="176"/>
      <c r="H47" s="176">
        <f>'実質公債費比率（分子）の構造'!M$47</f>
        <v>3</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3007</v>
      </c>
      <c r="C49" s="176"/>
      <c r="D49" s="176"/>
      <c r="E49" s="176">
        <f>'実質公債費比率（分子）の構造'!L$45</f>
        <v>2907</v>
      </c>
      <c r="F49" s="176"/>
      <c r="G49" s="176"/>
      <c r="H49" s="176">
        <f>'実質公債費比率（分子）の構造'!M$45</f>
        <v>2905</v>
      </c>
      <c r="I49" s="176"/>
      <c r="J49" s="176"/>
      <c r="K49" s="176">
        <f>'実質公債費比率（分子）の構造'!N$45</f>
        <v>3136</v>
      </c>
      <c r="L49" s="176"/>
      <c r="M49" s="176"/>
      <c r="N49" s="176">
        <f>'実質公債費比率（分子）の構造'!O$45</f>
        <v>3069</v>
      </c>
      <c r="O49" s="176"/>
      <c r="P49" s="176"/>
    </row>
    <row r="50" spans="1:16" x14ac:dyDescent="0.15">
      <c r="A50" s="176" t="s">
        <v>73</v>
      </c>
      <c r="B50" s="176" t="e">
        <f>NA()</f>
        <v>#N/A</v>
      </c>
      <c r="C50" s="176">
        <f>IF(ISNUMBER('実質公債費比率（分子）の構造'!K$53),'実質公債費比率（分子）の構造'!K$53,NA())</f>
        <v>481</v>
      </c>
      <c r="D50" s="176" t="e">
        <f>NA()</f>
        <v>#N/A</v>
      </c>
      <c r="E50" s="176" t="e">
        <f>NA()</f>
        <v>#N/A</v>
      </c>
      <c r="F50" s="176">
        <f>IF(ISNUMBER('実質公債費比率（分子）の構造'!L$53),'実質公債費比率（分子）の構造'!L$53,NA())</f>
        <v>453</v>
      </c>
      <c r="G50" s="176" t="e">
        <f>NA()</f>
        <v>#N/A</v>
      </c>
      <c r="H50" s="176" t="e">
        <f>NA()</f>
        <v>#N/A</v>
      </c>
      <c r="I50" s="176">
        <f>IF(ISNUMBER('実質公債費比率（分子）の構造'!M$53),'実質公債費比率（分子）の構造'!M$53,NA())</f>
        <v>450</v>
      </c>
      <c r="J50" s="176" t="e">
        <f>NA()</f>
        <v>#N/A</v>
      </c>
      <c r="K50" s="176" t="e">
        <f>NA()</f>
        <v>#N/A</v>
      </c>
      <c r="L50" s="176">
        <f>IF(ISNUMBER('実質公債費比率（分子）の構造'!N$53),'実質公債費比率（分子）の構造'!N$53,NA())</f>
        <v>609</v>
      </c>
      <c r="M50" s="176" t="e">
        <f>NA()</f>
        <v>#N/A</v>
      </c>
      <c r="N50" s="176" t="e">
        <f>NA()</f>
        <v>#N/A</v>
      </c>
      <c r="O50" s="176">
        <f>IF(ISNUMBER('実質公債費比率（分子）の構造'!O$53),'実質公債費比率（分子）の構造'!O$53,NA())</f>
        <v>627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25622</v>
      </c>
      <c r="E56" s="175"/>
      <c r="F56" s="175"/>
      <c r="G56" s="175">
        <f>'将来負担比率（分子）の構造'!J$52</f>
        <v>25894</v>
      </c>
      <c r="H56" s="175"/>
      <c r="I56" s="175"/>
      <c r="J56" s="175">
        <f>'将来負担比率（分子）の構造'!K$52</f>
        <v>26239</v>
      </c>
      <c r="K56" s="175"/>
      <c r="L56" s="175"/>
      <c r="M56" s="175">
        <f>'将来負担比率（分子）の構造'!L$52</f>
        <v>26573</v>
      </c>
      <c r="N56" s="175"/>
      <c r="O56" s="175"/>
      <c r="P56" s="175">
        <f>'将来負担比率（分子）の構造'!M$52</f>
        <v>25174</v>
      </c>
    </row>
    <row r="57" spans="1:16" x14ac:dyDescent="0.15">
      <c r="A57" s="175" t="s">
        <v>44</v>
      </c>
      <c r="B57" s="175"/>
      <c r="C57" s="175"/>
      <c r="D57" s="175">
        <f>'将来負担比率（分子）の構造'!I$51</f>
        <v>1591</v>
      </c>
      <c r="E57" s="175"/>
      <c r="F57" s="175"/>
      <c r="G57" s="175">
        <f>'将来負担比率（分子）の構造'!J$51</f>
        <v>1464</v>
      </c>
      <c r="H57" s="175"/>
      <c r="I57" s="175"/>
      <c r="J57" s="175">
        <f>'将来負担比率（分子）の構造'!K$51</f>
        <v>1262</v>
      </c>
      <c r="K57" s="175"/>
      <c r="L57" s="175"/>
      <c r="M57" s="175">
        <f>'将来負担比率（分子）の構造'!L$51</f>
        <v>901</v>
      </c>
      <c r="N57" s="175"/>
      <c r="O57" s="175"/>
      <c r="P57" s="175">
        <f>'将来負担比率（分子）の構造'!M$51</f>
        <v>725</v>
      </c>
    </row>
    <row r="58" spans="1:16" x14ac:dyDescent="0.15">
      <c r="A58" s="175" t="s">
        <v>43</v>
      </c>
      <c r="B58" s="175"/>
      <c r="C58" s="175"/>
      <c r="D58" s="175">
        <f>'将来負担比率（分子）の構造'!I$50</f>
        <v>20274</v>
      </c>
      <c r="E58" s="175"/>
      <c r="F58" s="175"/>
      <c r="G58" s="175">
        <f>'将来負担比率（分子）の構造'!J$50</f>
        <v>18932</v>
      </c>
      <c r="H58" s="175"/>
      <c r="I58" s="175"/>
      <c r="J58" s="175">
        <f>'将来負担比率（分子）の構造'!K$50</f>
        <v>18735</v>
      </c>
      <c r="K58" s="175"/>
      <c r="L58" s="175"/>
      <c r="M58" s="175">
        <f>'将来負担比率（分子）の構造'!L$50</f>
        <v>18370</v>
      </c>
      <c r="N58" s="175"/>
      <c r="O58" s="175"/>
      <c r="P58" s="175">
        <f>'将来負担比率（分子）の構造'!M$50</f>
        <v>18031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3652</v>
      </c>
      <c r="C62" s="175"/>
      <c r="D62" s="175"/>
      <c r="E62" s="175">
        <f>'将来負担比率（分子）の構造'!J$45</f>
        <v>3665</v>
      </c>
      <c r="F62" s="175"/>
      <c r="G62" s="175"/>
      <c r="H62" s="175">
        <f>'将来負担比率（分子）の構造'!K$45</f>
        <v>3797</v>
      </c>
      <c r="I62" s="175"/>
      <c r="J62" s="175"/>
      <c r="K62" s="175">
        <f>'将来負担比率（分子）の構造'!L$45</f>
        <v>3743</v>
      </c>
      <c r="L62" s="175"/>
      <c r="M62" s="175"/>
      <c r="N62" s="175">
        <f>'将来負担比率（分子）の構造'!M$45</f>
        <v>3693</v>
      </c>
      <c r="O62" s="175"/>
      <c r="P62" s="175"/>
    </row>
    <row r="63" spans="1:16" x14ac:dyDescent="0.15">
      <c r="A63" s="175" t="s">
        <v>36</v>
      </c>
      <c r="B63" s="175">
        <f>'将来負担比率（分子）の構造'!I$44</f>
        <v>743</v>
      </c>
      <c r="C63" s="175"/>
      <c r="D63" s="175"/>
      <c r="E63" s="175">
        <f>'将来負担比率（分子）の構造'!J$44</f>
        <v>629</v>
      </c>
      <c r="F63" s="175"/>
      <c r="G63" s="175"/>
      <c r="H63" s="175">
        <f>'将来負担比率（分子）の構造'!K$44</f>
        <v>544</v>
      </c>
      <c r="I63" s="175"/>
      <c r="J63" s="175"/>
      <c r="K63" s="175">
        <f>'将来負担比率（分子）の構造'!L$44</f>
        <v>719</v>
      </c>
      <c r="L63" s="175"/>
      <c r="M63" s="175"/>
      <c r="N63" s="175">
        <f>'将来負担比率（分子）の構造'!M$44</f>
        <v>633</v>
      </c>
      <c r="O63" s="175"/>
      <c r="P63" s="175"/>
    </row>
    <row r="64" spans="1:16" x14ac:dyDescent="0.15">
      <c r="A64" s="175" t="s">
        <v>35</v>
      </c>
      <c r="B64" s="175">
        <f>'将来負担比率（分子）の構造'!I$43</f>
        <v>6534</v>
      </c>
      <c r="C64" s="175"/>
      <c r="D64" s="175"/>
      <c r="E64" s="175">
        <f>'将来負担比率（分子）の構造'!J$43</f>
        <v>6440</v>
      </c>
      <c r="F64" s="175"/>
      <c r="G64" s="175"/>
      <c r="H64" s="175">
        <f>'将来負担比率（分子）の構造'!K$43</f>
        <v>5940</v>
      </c>
      <c r="I64" s="175"/>
      <c r="J64" s="175"/>
      <c r="K64" s="175">
        <f>'将来負担比率（分子）の構造'!L$43</f>
        <v>5321</v>
      </c>
      <c r="L64" s="175"/>
      <c r="M64" s="175"/>
      <c r="N64" s="175">
        <f>'将来負担比率（分子）の構造'!M$43</f>
        <v>4642</v>
      </c>
      <c r="O64" s="175"/>
      <c r="P64" s="175"/>
    </row>
    <row r="65" spans="1:16" x14ac:dyDescent="0.15">
      <c r="A65" s="175" t="s">
        <v>34</v>
      </c>
      <c r="B65" s="175">
        <f>'将来負担比率（分子）の構造'!I$42</f>
        <v>22</v>
      </c>
      <c r="C65" s="175"/>
      <c r="D65" s="175"/>
      <c r="E65" s="175">
        <f>'将来負担比率（分子）の構造'!J$42</f>
        <v>15</v>
      </c>
      <c r="F65" s="175"/>
      <c r="G65" s="175"/>
      <c r="H65" s="175">
        <f>'将来負担比率（分子）の構造'!K$42</f>
        <v>9</v>
      </c>
      <c r="I65" s="175"/>
      <c r="J65" s="175"/>
      <c r="K65" s="175">
        <f>'将来負担比率（分子）の構造'!L$42</f>
        <v>5</v>
      </c>
      <c r="L65" s="175"/>
      <c r="M65" s="175"/>
      <c r="N65" s="175">
        <f>'将来負担比率（分子）の構造'!M$42</f>
        <v>1</v>
      </c>
      <c r="O65" s="175"/>
      <c r="P65" s="175"/>
    </row>
    <row r="66" spans="1:16" x14ac:dyDescent="0.15">
      <c r="A66" s="175" t="s">
        <v>33</v>
      </c>
      <c r="B66" s="175">
        <f>'将来負担比率（分子）の構造'!I$41</f>
        <v>20545</v>
      </c>
      <c r="C66" s="175"/>
      <c r="D66" s="175"/>
      <c r="E66" s="175">
        <f>'将来負担比率（分子）の構造'!J$41</f>
        <v>21618</v>
      </c>
      <c r="F66" s="175"/>
      <c r="G66" s="175"/>
      <c r="H66" s="175">
        <f>'将来負担比率（分子）の構造'!K$41</f>
        <v>22539</v>
      </c>
      <c r="I66" s="175"/>
      <c r="J66" s="175"/>
      <c r="K66" s="175">
        <f>'将来負担比率（分子）の構造'!L$41</f>
        <v>23666</v>
      </c>
      <c r="L66" s="175"/>
      <c r="M66" s="175"/>
      <c r="N66" s="175">
        <f>'将来負担比率（分子）の構造'!M$41</f>
        <v>22593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1991</v>
      </c>
      <c r="C72" s="179">
        <f>基金残高に係る経年分析!G55</f>
        <v>1992</v>
      </c>
      <c r="D72" s="179">
        <f>基金残高に係る経年分析!H55</f>
        <v>1992</v>
      </c>
    </row>
    <row r="73" spans="1:16" x14ac:dyDescent="0.15">
      <c r="A73" s="178" t="s">
        <v>80</v>
      </c>
      <c r="B73" s="179">
        <f>基金残高に係る経年分析!F56</f>
        <v>12676</v>
      </c>
      <c r="C73" s="179">
        <f>基金残高に係る経年分析!G56</f>
        <v>12051</v>
      </c>
      <c r="D73" s="179">
        <f>基金残高に係る経年分析!H56</f>
        <v>11558</v>
      </c>
    </row>
    <row r="74" spans="1:16" x14ac:dyDescent="0.15">
      <c r="A74" s="178" t="s">
        <v>81</v>
      </c>
      <c r="B74" s="179">
        <f>基金残高に係る経年分析!F57</f>
        <v>7906</v>
      </c>
      <c r="C74" s="179">
        <f>基金残高に係る経年分析!G57</f>
        <v>8307</v>
      </c>
      <c r="D74" s="179">
        <f>基金残高に係る経年分析!H57</f>
        <v>8520</v>
      </c>
    </row>
  </sheetData>
  <sheetProtection algorithmName="SHA-512" hashValue="W+ZDZ7xaYl8ihvc6rk9Q1FWx9rY6u5ZbiT5tOYSa5XZu2jOairJJ3kIrXy9qEgu/TNHkkZXoqCFf6FFQQhe89w==" saltValue="rsyY4XOhWVNZ5OpgEbM5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4103976</v>
      </c>
      <c r="S5" s="613"/>
      <c r="T5" s="613"/>
      <c r="U5" s="613"/>
      <c r="V5" s="613"/>
      <c r="W5" s="613"/>
      <c r="X5" s="613"/>
      <c r="Y5" s="614"/>
      <c r="Z5" s="615">
        <v>12.3</v>
      </c>
      <c r="AA5" s="615"/>
      <c r="AB5" s="615"/>
      <c r="AC5" s="615"/>
      <c r="AD5" s="616">
        <v>4103976</v>
      </c>
      <c r="AE5" s="616"/>
      <c r="AF5" s="616"/>
      <c r="AG5" s="616"/>
      <c r="AH5" s="616"/>
      <c r="AI5" s="616"/>
      <c r="AJ5" s="616"/>
      <c r="AK5" s="616"/>
      <c r="AL5" s="617">
        <v>25.2</v>
      </c>
      <c r="AM5" s="618"/>
      <c r="AN5" s="618"/>
      <c r="AO5" s="619"/>
      <c r="AP5" s="609" t="s">
        <v>233</v>
      </c>
      <c r="AQ5" s="610"/>
      <c r="AR5" s="610"/>
      <c r="AS5" s="610"/>
      <c r="AT5" s="610"/>
      <c r="AU5" s="610"/>
      <c r="AV5" s="610"/>
      <c r="AW5" s="610"/>
      <c r="AX5" s="610"/>
      <c r="AY5" s="610"/>
      <c r="AZ5" s="610"/>
      <c r="BA5" s="610"/>
      <c r="BB5" s="610"/>
      <c r="BC5" s="610"/>
      <c r="BD5" s="610"/>
      <c r="BE5" s="610"/>
      <c r="BF5" s="611"/>
      <c r="BG5" s="623">
        <v>4061939</v>
      </c>
      <c r="BH5" s="624"/>
      <c r="BI5" s="624"/>
      <c r="BJ5" s="624"/>
      <c r="BK5" s="624"/>
      <c r="BL5" s="624"/>
      <c r="BM5" s="624"/>
      <c r="BN5" s="625"/>
      <c r="BO5" s="626">
        <v>99</v>
      </c>
      <c r="BP5" s="626"/>
      <c r="BQ5" s="626"/>
      <c r="BR5" s="626"/>
      <c r="BS5" s="627">
        <v>37251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246543</v>
      </c>
      <c r="S6" s="624"/>
      <c r="T6" s="624"/>
      <c r="U6" s="624"/>
      <c r="V6" s="624"/>
      <c r="W6" s="624"/>
      <c r="X6" s="624"/>
      <c r="Y6" s="625"/>
      <c r="Z6" s="626">
        <v>0.7</v>
      </c>
      <c r="AA6" s="626"/>
      <c r="AB6" s="626"/>
      <c r="AC6" s="626"/>
      <c r="AD6" s="627">
        <v>246543</v>
      </c>
      <c r="AE6" s="627"/>
      <c r="AF6" s="627"/>
      <c r="AG6" s="627"/>
      <c r="AH6" s="627"/>
      <c r="AI6" s="627"/>
      <c r="AJ6" s="627"/>
      <c r="AK6" s="627"/>
      <c r="AL6" s="628">
        <v>1.5</v>
      </c>
      <c r="AM6" s="629"/>
      <c r="AN6" s="629"/>
      <c r="AO6" s="630"/>
      <c r="AP6" s="620" t="s">
        <v>238</v>
      </c>
      <c r="AQ6" s="621"/>
      <c r="AR6" s="621"/>
      <c r="AS6" s="621"/>
      <c r="AT6" s="621"/>
      <c r="AU6" s="621"/>
      <c r="AV6" s="621"/>
      <c r="AW6" s="621"/>
      <c r="AX6" s="621"/>
      <c r="AY6" s="621"/>
      <c r="AZ6" s="621"/>
      <c r="BA6" s="621"/>
      <c r="BB6" s="621"/>
      <c r="BC6" s="621"/>
      <c r="BD6" s="621"/>
      <c r="BE6" s="621"/>
      <c r="BF6" s="622"/>
      <c r="BG6" s="623">
        <v>4061939</v>
      </c>
      <c r="BH6" s="624"/>
      <c r="BI6" s="624"/>
      <c r="BJ6" s="624"/>
      <c r="BK6" s="624"/>
      <c r="BL6" s="624"/>
      <c r="BM6" s="624"/>
      <c r="BN6" s="625"/>
      <c r="BO6" s="626">
        <v>99</v>
      </c>
      <c r="BP6" s="626"/>
      <c r="BQ6" s="626"/>
      <c r="BR6" s="626"/>
      <c r="BS6" s="627">
        <v>37251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196792</v>
      </c>
      <c r="CS6" s="624"/>
      <c r="CT6" s="624"/>
      <c r="CU6" s="624"/>
      <c r="CV6" s="624"/>
      <c r="CW6" s="624"/>
      <c r="CX6" s="624"/>
      <c r="CY6" s="625"/>
      <c r="CZ6" s="617">
        <v>0.6</v>
      </c>
      <c r="DA6" s="618"/>
      <c r="DB6" s="618"/>
      <c r="DC6" s="634"/>
      <c r="DD6" s="632">
        <v>2106</v>
      </c>
      <c r="DE6" s="624"/>
      <c r="DF6" s="624"/>
      <c r="DG6" s="624"/>
      <c r="DH6" s="624"/>
      <c r="DI6" s="624"/>
      <c r="DJ6" s="624"/>
      <c r="DK6" s="624"/>
      <c r="DL6" s="624"/>
      <c r="DM6" s="624"/>
      <c r="DN6" s="624"/>
      <c r="DO6" s="624"/>
      <c r="DP6" s="625"/>
      <c r="DQ6" s="632">
        <v>196782</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1016</v>
      </c>
      <c r="S7" s="624"/>
      <c r="T7" s="624"/>
      <c r="U7" s="624"/>
      <c r="V7" s="624"/>
      <c r="W7" s="624"/>
      <c r="X7" s="624"/>
      <c r="Y7" s="625"/>
      <c r="Z7" s="626">
        <v>0</v>
      </c>
      <c r="AA7" s="626"/>
      <c r="AB7" s="626"/>
      <c r="AC7" s="626"/>
      <c r="AD7" s="627">
        <v>1016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1619681</v>
      </c>
      <c r="BH7" s="624"/>
      <c r="BI7" s="624"/>
      <c r="BJ7" s="624"/>
      <c r="BK7" s="624"/>
      <c r="BL7" s="624"/>
      <c r="BM7" s="624"/>
      <c r="BN7" s="625"/>
      <c r="BO7" s="626">
        <v>39.5</v>
      </c>
      <c r="BP7" s="626"/>
      <c r="BQ7" s="626"/>
      <c r="BR7" s="626"/>
      <c r="BS7" s="627">
        <v>37251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4165788</v>
      </c>
      <c r="CS7" s="624"/>
      <c r="CT7" s="624"/>
      <c r="CU7" s="624"/>
      <c r="CV7" s="624"/>
      <c r="CW7" s="624"/>
      <c r="CX7" s="624"/>
      <c r="CY7" s="625"/>
      <c r="CZ7" s="626">
        <v>13</v>
      </c>
      <c r="DA7" s="626"/>
      <c r="DB7" s="626"/>
      <c r="DC7" s="626"/>
      <c r="DD7" s="632">
        <v>204309</v>
      </c>
      <c r="DE7" s="624"/>
      <c r="DF7" s="624"/>
      <c r="DG7" s="624"/>
      <c r="DH7" s="624"/>
      <c r="DI7" s="624"/>
      <c r="DJ7" s="624"/>
      <c r="DK7" s="624"/>
      <c r="DL7" s="624"/>
      <c r="DM7" s="624"/>
      <c r="DN7" s="624"/>
      <c r="DO7" s="624"/>
      <c r="DP7" s="625"/>
      <c r="DQ7" s="632">
        <v>2815710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10955</v>
      </c>
      <c r="S8" s="624"/>
      <c r="T8" s="624"/>
      <c r="U8" s="624"/>
      <c r="V8" s="624"/>
      <c r="W8" s="624"/>
      <c r="X8" s="624"/>
      <c r="Y8" s="625"/>
      <c r="Z8" s="626">
        <v>0</v>
      </c>
      <c r="AA8" s="626"/>
      <c r="AB8" s="626"/>
      <c r="AC8" s="626"/>
      <c r="AD8" s="627">
        <v>10955</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68064</v>
      </c>
      <c r="BH8" s="624"/>
      <c r="BI8" s="624"/>
      <c r="BJ8" s="624"/>
      <c r="BK8" s="624"/>
      <c r="BL8" s="624"/>
      <c r="BM8" s="624"/>
      <c r="BN8" s="625"/>
      <c r="BO8" s="626">
        <v>1.7</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10694096</v>
      </c>
      <c r="CS8" s="624"/>
      <c r="CT8" s="624"/>
      <c r="CU8" s="624"/>
      <c r="CV8" s="624"/>
      <c r="CW8" s="624"/>
      <c r="CX8" s="624"/>
      <c r="CY8" s="625"/>
      <c r="CZ8" s="626">
        <v>33.4</v>
      </c>
      <c r="DA8" s="626"/>
      <c r="DB8" s="626"/>
      <c r="DC8" s="626"/>
      <c r="DD8" s="632">
        <v>8881</v>
      </c>
      <c r="DE8" s="624"/>
      <c r="DF8" s="624"/>
      <c r="DG8" s="624"/>
      <c r="DH8" s="624"/>
      <c r="DI8" s="624"/>
      <c r="DJ8" s="624"/>
      <c r="DK8" s="624"/>
      <c r="DL8" s="624"/>
      <c r="DM8" s="624"/>
      <c r="DN8" s="624"/>
      <c r="DO8" s="624"/>
      <c r="DP8" s="625"/>
      <c r="DQ8" s="632">
        <v>4504148</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10603</v>
      </c>
      <c r="S9" s="624"/>
      <c r="T9" s="624"/>
      <c r="U9" s="624"/>
      <c r="V9" s="624"/>
      <c r="W9" s="624"/>
      <c r="X9" s="624"/>
      <c r="Y9" s="625"/>
      <c r="Z9" s="626">
        <v>0</v>
      </c>
      <c r="AA9" s="626"/>
      <c r="AB9" s="626"/>
      <c r="AC9" s="626"/>
      <c r="AD9" s="627">
        <v>10603</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1342754</v>
      </c>
      <c r="BH9" s="624"/>
      <c r="BI9" s="624"/>
      <c r="BJ9" s="624"/>
      <c r="BK9" s="624"/>
      <c r="BL9" s="624"/>
      <c r="BM9" s="624"/>
      <c r="BN9" s="625"/>
      <c r="BO9" s="626">
        <v>32.700000000000003</v>
      </c>
      <c r="BP9" s="626"/>
      <c r="BQ9" s="626"/>
      <c r="BR9" s="626"/>
      <c r="BS9" s="627" t="s">
        <v>130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2519279</v>
      </c>
      <c r="CS9" s="624"/>
      <c r="CT9" s="624"/>
      <c r="CU9" s="624"/>
      <c r="CV9" s="624"/>
      <c r="CW9" s="624"/>
      <c r="CX9" s="624"/>
      <c r="CY9" s="625"/>
      <c r="CZ9" s="626">
        <v>7.9</v>
      </c>
      <c r="DA9" s="626"/>
      <c r="DB9" s="626"/>
      <c r="DC9" s="626"/>
      <c r="DD9" s="632">
        <v>115770</v>
      </c>
      <c r="DE9" s="624"/>
      <c r="DF9" s="624"/>
      <c r="DG9" s="624"/>
      <c r="DH9" s="624"/>
      <c r="DI9" s="624"/>
      <c r="DJ9" s="624"/>
      <c r="DK9" s="624"/>
      <c r="DL9" s="624"/>
      <c r="DM9" s="624"/>
      <c r="DN9" s="624"/>
      <c r="DO9" s="624"/>
      <c r="DP9" s="625"/>
      <c r="DQ9" s="632">
        <v>1874443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78485</v>
      </c>
      <c r="BH10" s="624"/>
      <c r="BI10" s="624"/>
      <c r="BJ10" s="624"/>
      <c r="BK10" s="624"/>
      <c r="BL10" s="624"/>
      <c r="BM10" s="624"/>
      <c r="BN10" s="625"/>
      <c r="BO10" s="626">
        <v>1.9</v>
      </c>
      <c r="BP10" s="626"/>
      <c r="BQ10" s="626"/>
      <c r="BR10" s="626"/>
      <c r="BS10" s="627" t="s">
        <v>245</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5235</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5235</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1006783</v>
      </c>
      <c r="S11" s="624"/>
      <c r="T11" s="624"/>
      <c r="U11" s="624"/>
      <c r="V11" s="624"/>
      <c r="W11" s="624"/>
      <c r="X11" s="624"/>
      <c r="Y11" s="625"/>
      <c r="Z11" s="628">
        <v>3</v>
      </c>
      <c r="AA11" s="629"/>
      <c r="AB11" s="629"/>
      <c r="AC11" s="635"/>
      <c r="AD11" s="632">
        <v>1006783</v>
      </c>
      <c r="AE11" s="624"/>
      <c r="AF11" s="624"/>
      <c r="AG11" s="624"/>
      <c r="AH11" s="624"/>
      <c r="AI11" s="624"/>
      <c r="AJ11" s="624"/>
      <c r="AK11" s="625"/>
      <c r="AL11" s="628">
        <v>6.2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130378</v>
      </c>
      <c r="BH11" s="624"/>
      <c r="BI11" s="624"/>
      <c r="BJ11" s="624"/>
      <c r="BK11" s="624"/>
      <c r="BL11" s="624"/>
      <c r="BM11" s="624"/>
      <c r="BN11" s="625"/>
      <c r="BO11" s="626">
        <v>3.2</v>
      </c>
      <c r="BP11" s="626"/>
      <c r="BQ11" s="626"/>
      <c r="BR11" s="626"/>
      <c r="BS11" s="627">
        <v>37251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2825576</v>
      </c>
      <c r="CS11" s="624"/>
      <c r="CT11" s="624"/>
      <c r="CU11" s="624"/>
      <c r="CV11" s="624"/>
      <c r="CW11" s="624"/>
      <c r="CX11" s="624"/>
      <c r="CY11" s="625"/>
      <c r="CZ11" s="626">
        <v>8.8000000000000007</v>
      </c>
      <c r="DA11" s="626"/>
      <c r="DB11" s="626"/>
      <c r="DC11" s="626"/>
      <c r="DD11" s="632">
        <v>1678642</v>
      </c>
      <c r="DE11" s="624"/>
      <c r="DF11" s="624"/>
      <c r="DG11" s="624"/>
      <c r="DH11" s="624"/>
      <c r="DI11" s="624"/>
      <c r="DJ11" s="624"/>
      <c r="DK11" s="624"/>
      <c r="DL11" s="624"/>
      <c r="DM11" s="624"/>
      <c r="DN11" s="624"/>
      <c r="DO11" s="624"/>
      <c r="DP11" s="625"/>
      <c r="DQ11" s="632">
        <v>1135671</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11154</v>
      </c>
      <c r="S12" s="624"/>
      <c r="T12" s="624"/>
      <c r="U12" s="624"/>
      <c r="V12" s="624"/>
      <c r="W12" s="624"/>
      <c r="X12" s="624"/>
      <c r="Y12" s="625"/>
      <c r="Z12" s="626">
        <v>0</v>
      </c>
      <c r="AA12" s="626"/>
      <c r="AB12" s="626"/>
      <c r="AC12" s="626"/>
      <c r="AD12" s="627">
        <v>11154</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1937228</v>
      </c>
      <c r="BH12" s="624"/>
      <c r="BI12" s="624"/>
      <c r="BJ12" s="624"/>
      <c r="BK12" s="624"/>
      <c r="BL12" s="624"/>
      <c r="BM12" s="624"/>
      <c r="BN12" s="625"/>
      <c r="BO12" s="626">
        <v>47.2</v>
      </c>
      <c r="BP12" s="626"/>
      <c r="BQ12" s="626"/>
      <c r="BR12" s="626"/>
      <c r="BS12" s="627" t="s">
        <v>130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1187662</v>
      </c>
      <c r="CS12" s="624"/>
      <c r="CT12" s="624"/>
      <c r="CU12" s="624"/>
      <c r="CV12" s="624"/>
      <c r="CW12" s="624"/>
      <c r="CX12" s="624"/>
      <c r="CY12" s="625"/>
      <c r="CZ12" s="626">
        <v>3.7</v>
      </c>
      <c r="DA12" s="626"/>
      <c r="DB12" s="626"/>
      <c r="DC12" s="626"/>
      <c r="DD12" s="632">
        <v>77379</v>
      </c>
      <c r="DE12" s="624"/>
      <c r="DF12" s="624"/>
      <c r="DG12" s="624"/>
      <c r="DH12" s="624"/>
      <c r="DI12" s="624"/>
      <c r="DJ12" s="624"/>
      <c r="DK12" s="624"/>
      <c r="DL12" s="624"/>
      <c r="DM12" s="624"/>
      <c r="DN12" s="624"/>
      <c r="DO12" s="624"/>
      <c r="DP12" s="625"/>
      <c r="DQ12" s="632">
        <v>817113</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245</v>
      </c>
      <c r="AA13" s="626"/>
      <c r="AB13" s="626"/>
      <c r="AC13" s="626"/>
      <c r="AD13" s="627" t="s">
        <v>130</v>
      </c>
      <c r="AE13" s="627"/>
      <c r="AF13" s="627"/>
      <c r="AG13" s="627"/>
      <c r="AH13" s="627"/>
      <c r="AI13" s="627"/>
      <c r="AJ13" s="627"/>
      <c r="AK13" s="627"/>
      <c r="AL13" s="628" t="s">
        <v>245</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1919246</v>
      </c>
      <c r="BH13" s="624"/>
      <c r="BI13" s="624"/>
      <c r="BJ13" s="624"/>
      <c r="BK13" s="624"/>
      <c r="BL13" s="624"/>
      <c r="BM13" s="624"/>
      <c r="BN13" s="625"/>
      <c r="BO13" s="626">
        <v>46.8</v>
      </c>
      <c r="BP13" s="626"/>
      <c r="BQ13" s="626"/>
      <c r="BR13" s="626"/>
      <c r="BS13" s="627" t="s">
        <v>130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2934023</v>
      </c>
      <c r="CS13" s="624"/>
      <c r="CT13" s="624"/>
      <c r="CU13" s="624"/>
      <c r="CV13" s="624"/>
      <c r="CW13" s="624"/>
      <c r="CX13" s="624"/>
      <c r="CY13" s="625"/>
      <c r="CZ13" s="626">
        <v>9.1999999999999993</v>
      </c>
      <c r="DA13" s="626"/>
      <c r="DB13" s="626"/>
      <c r="DC13" s="626"/>
      <c r="DD13" s="632">
        <v>1894196</v>
      </c>
      <c r="DE13" s="624"/>
      <c r="DF13" s="624"/>
      <c r="DG13" s="624"/>
      <c r="DH13" s="624"/>
      <c r="DI13" s="624"/>
      <c r="DJ13" s="624"/>
      <c r="DK13" s="624"/>
      <c r="DL13" s="624"/>
      <c r="DM13" s="624"/>
      <c r="DN13" s="624"/>
      <c r="DO13" s="624"/>
      <c r="DP13" s="625"/>
      <c r="DQ13" s="632">
        <v>1322336</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495</v>
      </c>
      <c r="S14" s="624"/>
      <c r="T14" s="624"/>
      <c r="U14" s="624"/>
      <c r="V14" s="624"/>
      <c r="W14" s="624"/>
      <c r="X14" s="624"/>
      <c r="Y14" s="625"/>
      <c r="Z14" s="626">
        <v>0</v>
      </c>
      <c r="AA14" s="626"/>
      <c r="AB14" s="626"/>
      <c r="AC14" s="626"/>
      <c r="AD14" s="627">
        <v>495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200993</v>
      </c>
      <c r="BH14" s="624"/>
      <c r="BI14" s="624"/>
      <c r="BJ14" s="624"/>
      <c r="BK14" s="624"/>
      <c r="BL14" s="624"/>
      <c r="BM14" s="624"/>
      <c r="BN14" s="625"/>
      <c r="BO14" s="626">
        <v>4.9000000000000004</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1288835</v>
      </c>
      <c r="CS14" s="624"/>
      <c r="CT14" s="624"/>
      <c r="CU14" s="624"/>
      <c r="CV14" s="624"/>
      <c r="CW14" s="624"/>
      <c r="CX14" s="624"/>
      <c r="CY14" s="625"/>
      <c r="CZ14" s="626">
        <v>4</v>
      </c>
      <c r="DA14" s="626"/>
      <c r="DB14" s="626"/>
      <c r="DC14" s="626"/>
      <c r="DD14" s="632">
        <v>78819</v>
      </c>
      <c r="DE14" s="624"/>
      <c r="DF14" s="624"/>
      <c r="DG14" s="624"/>
      <c r="DH14" s="624"/>
      <c r="DI14" s="624"/>
      <c r="DJ14" s="624"/>
      <c r="DK14" s="624"/>
      <c r="DL14" s="624"/>
      <c r="DM14" s="624"/>
      <c r="DN14" s="624"/>
      <c r="DO14" s="624"/>
      <c r="DP14" s="625"/>
      <c r="DQ14" s="632">
        <v>1008905</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245</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304037</v>
      </c>
      <c r="BH15" s="624"/>
      <c r="BI15" s="624"/>
      <c r="BJ15" s="624"/>
      <c r="BK15" s="624"/>
      <c r="BL15" s="624"/>
      <c r="BM15" s="624"/>
      <c r="BN15" s="625"/>
      <c r="BO15" s="626">
        <v>7.4</v>
      </c>
      <c r="BP15" s="626"/>
      <c r="BQ15" s="626"/>
      <c r="BR15" s="626"/>
      <c r="BS15" s="627" t="s">
        <v>130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2334708</v>
      </c>
      <c r="CS15" s="624"/>
      <c r="CT15" s="624"/>
      <c r="CU15" s="624"/>
      <c r="CV15" s="624"/>
      <c r="CW15" s="624"/>
      <c r="CX15" s="624"/>
      <c r="CY15" s="625"/>
      <c r="CZ15" s="626">
        <v>7.3</v>
      </c>
      <c r="DA15" s="626"/>
      <c r="DB15" s="626"/>
      <c r="DC15" s="626"/>
      <c r="DD15" s="632">
        <v>802813</v>
      </c>
      <c r="DE15" s="624"/>
      <c r="DF15" s="624"/>
      <c r="DG15" s="624"/>
      <c r="DH15" s="624"/>
      <c r="DI15" s="624"/>
      <c r="DJ15" s="624"/>
      <c r="DK15" s="624"/>
      <c r="DL15" s="624"/>
      <c r="DM15" s="624"/>
      <c r="DN15" s="624"/>
      <c r="DO15" s="624"/>
      <c r="DP15" s="625"/>
      <c r="DQ15" s="632">
        <v>1481206</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15260</v>
      </c>
      <c r="S16" s="624"/>
      <c r="T16" s="624"/>
      <c r="U16" s="624"/>
      <c r="V16" s="624"/>
      <c r="W16" s="624"/>
      <c r="X16" s="624"/>
      <c r="Y16" s="625"/>
      <c r="Z16" s="626">
        <v>0</v>
      </c>
      <c r="AA16" s="626"/>
      <c r="AB16" s="626"/>
      <c r="AC16" s="626"/>
      <c r="AD16" s="627">
        <v>15260</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245</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203421</v>
      </c>
      <c r="CS16" s="624"/>
      <c r="CT16" s="624"/>
      <c r="CU16" s="624"/>
      <c r="CV16" s="624"/>
      <c r="CW16" s="624"/>
      <c r="CX16" s="624"/>
      <c r="CY16" s="625"/>
      <c r="CZ16" s="626">
        <v>0.6</v>
      </c>
      <c r="DA16" s="626"/>
      <c r="DB16" s="626"/>
      <c r="DC16" s="626"/>
      <c r="DD16" s="632" t="s">
        <v>130</v>
      </c>
      <c r="DE16" s="624"/>
      <c r="DF16" s="624"/>
      <c r="DG16" s="624"/>
      <c r="DH16" s="624"/>
      <c r="DI16" s="624"/>
      <c r="DJ16" s="624"/>
      <c r="DK16" s="624"/>
      <c r="DL16" s="624"/>
      <c r="DM16" s="624"/>
      <c r="DN16" s="624"/>
      <c r="DO16" s="624"/>
      <c r="DP16" s="625"/>
      <c r="DQ16" s="632">
        <v>25694</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47207</v>
      </c>
      <c r="S17" s="624"/>
      <c r="T17" s="624"/>
      <c r="U17" s="624"/>
      <c r="V17" s="624"/>
      <c r="W17" s="624"/>
      <c r="X17" s="624"/>
      <c r="Y17" s="625"/>
      <c r="Z17" s="626">
        <v>0.1</v>
      </c>
      <c r="AA17" s="626"/>
      <c r="AB17" s="626"/>
      <c r="AC17" s="626"/>
      <c r="AD17" s="627">
        <v>47207</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245</v>
      </c>
      <c r="BP17" s="626"/>
      <c r="BQ17" s="626"/>
      <c r="BR17" s="626"/>
      <c r="BS17" s="627" t="s">
        <v>130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3636092</v>
      </c>
      <c r="CS17" s="624"/>
      <c r="CT17" s="624"/>
      <c r="CU17" s="624"/>
      <c r="CV17" s="624"/>
      <c r="CW17" s="624"/>
      <c r="CX17" s="624"/>
      <c r="CY17" s="625"/>
      <c r="CZ17" s="626">
        <v>11.4</v>
      </c>
      <c r="DA17" s="626"/>
      <c r="DB17" s="626"/>
      <c r="DC17" s="626"/>
      <c r="DD17" s="632" t="s">
        <v>130</v>
      </c>
      <c r="DE17" s="624"/>
      <c r="DF17" s="624"/>
      <c r="DG17" s="624"/>
      <c r="DH17" s="624"/>
      <c r="DI17" s="624"/>
      <c r="DJ17" s="624"/>
      <c r="DK17" s="624"/>
      <c r="DL17" s="624"/>
      <c r="DM17" s="624"/>
      <c r="DN17" s="624"/>
      <c r="DO17" s="624"/>
      <c r="DP17" s="625"/>
      <c r="DQ17" s="632">
        <v>3432651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21882</v>
      </c>
      <c r="S18" s="624"/>
      <c r="T18" s="624"/>
      <c r="U18" s="624"/>
      <c r="V18" s="624"/>
      <c r="W18" s="624"/>
      <c r="X18" s="624"/>
      <c r="Y18" s="625"/>
      <c r="Z18" s="626">
        <v>0.1</v>
      </c>
      <c r="AA18" s="626"/>
      <c r="AB18" s="626"/>
      <c r="AC18" s="626"/>
      <c r="AD18" s="627">
        <v>21882</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130</v>
      </c>
      <c r="BP18" s="626"/>
      <c r="BQ18" s="626"/>
      <c r="BR18" s="626"/>
      <c r="BS18" s="627" t="s">
        <v>245</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245</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21299</v>
      </c>
      <c r="S19" s="624"/>
      <c r="T19" s="624"/>
      <c r="U19" s="624"/>
      <c r="V19" s="624"/>
      <c r="W19" s="624"/>
      <c r="X19" s="624"/>
      <c r="Y19" s="625"/>
      <c r="Z19" s="626">
        <v>0.1</v>
      </c>
      <c r="AA19" s="626"/>
      <c r="AB19" s="626"/>
      <c r="AC19" s="626"/>
      <c r="AD19" s="627">
        <v>21299</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42037</v>
      </c>
      <c r="BH19" s="624"/>
      <c r="BI19" s="624"/>
      <c r="BJ19" s="624"/>
      <c r="BK19" s="624"/>
      <c r="BL19" s="624"/>
      <c r="BM19" s="624"/>
      <c r="BN19" s="625"/>
      <c r="BO19" s="626">
        <v>1</v>
      </c>
      <c r="BP19" s="626"/>
      <c r="BQ19" s="626"/>
      <c r="BR19" s="626"/>
      <c r="BS19" s="627" t="s">
        <v>130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583</v>
      </c>
      <c r="S20" s="624"/>
      <c r="T20" s="624"/>
      <c r="U20" s="624"/>
      <c r="V20" s="624"/>
      <c r="W20" s="624"/>
      <c r="X20" s="624"/>
      <c r="Y20" s="625"/>
      <c r="Z20" s="626">
        <v>0</v>
      </c>
      <c r="AA20" s="626"/>
      <c r="AB20" s="626"/>
      <c r="AC20" s="626"/>
      <c r="AD20" s="627">
        <v>583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42037</v>
      </c>
      <c r="BH20" s="624"/>
      <c r="BI20" s="624"/>
      <c r="BJ20" s="624"/>
      <c r="BK20" s="624"/>
      <c r="BL20" s="624"/>
      <c r="BM20" s="624"/>
      <c r="BN20" s="625"/>
      <c r="BO20" s="626">
        <v>1</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31991507</v>
      </c>
      <c r="CS20" s="624"/>
      <c r="CT20" s="624"/>
      <c r="CU20" s="624"/>
      <c r="CV20" s="624"/>
      <c r="CW20" s="624"/>
      <c r="CX20" s="624"/>
      <c r="CY20" s="625"/>
      <c r="CZ20" s="626">
        <v>100</v>
      </c>
      <c r="DA20" s="626"/>
      <c r="DB20" s="626"/>
      <c r="DC20" s="626"/>
      <c r="DD20" s="632">
        <v>4862915</v>
      </c>
      <c r="DE20" s="624"/>
      <c r="DF20" s="624"/>
      <c r="DG20" s="624"/>
      <c r="DH20" s="624"/>
      <c r="DI20" s="624"/>
      <c r="DJ20" s="624"/>
      <c r="DK20" s="624"/>
      <c r="DL20" s="624"/>
      <c r="DM20" s="624"/>
      <c r="DN20" s="624"/>
      <c r="DO20" s="624"/>
      <c r="DP20" s="625"/>
      <c r="DQ20" s="632">
        <v>18619894</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11669433</v>
      </c>
      <c r="S21" s="624"/>
      <c r="T21" s="624"/>
      <c r="U21" s="624"/>
      <c r="V21" s="624"/>
      <c r="W21" s="624"/>
      <c r="X21" s="624"/>
      <c r="Y21" s="625"/>
      <c r="Z21" s="626">
        <v>34.9</v>
      </c>
      <c r="AA21" s="626"/>
      <c r="AB21" s="626"/>
      <c r="AC21" s="626"/>
      <c r="AD21" s="627">
        <v>10794366</v>
      </c>
      <c r="AE21" s="627"/>
      <c r="AF21" s="627"/>
      <c r="AG21" s="627"/>
      <c r="AH21" s="627"/>
      <c r="AI21" s="627"/>
      <c r="AJ21" s="627"/>
      <c r="AK21" s="627"/>
      <c r="AL21" s="628">
        <v>66.3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42037</v>
      </c>
      <c r="BH21" s="624"/>
      <c r="BI21" s="624"/>
      <c r="BJ21" s="624"/>
      <c r="BK21" s="624"/>
      <c r="BL21" s="624"/>
      <c r="BM21" s="624"/>
      <c r="BN21" s="625"/>
      <c r="BO21" s="626">
        <v>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10794366</v>
      </c>
      <c r="S22" s="624"/>
      <c r="T22" s="624"/>
      <c r="U22" s="624"/>
      <c r="V22" s="624"/>
      <c r="W22" s="624"/>
      <c r="X22" s="624"/>
      <c r="Y22" s="625"/>
      <c r="Z22" s="626">
        <v>32.299999999999997</v>
      </c>
      <c r="AA22" s="626"/>
      <c r="AB22" s="626"/>
      <c r="AC22" s="626"/>
      <c r="AD22" s="627">
        <v>10794366</v>
      </c>
      <c r="AE22" s="627"/>
      <c r="AF22" s="627"/>
      <c r="AG22" s="627"/>
      <c r="AH22" s="627"/>
      <c r="AI22" s="627"/>
      <c r="AJ22" s="627"/>
      <c r="AK22" s="627"/>
      <c r="AL22" s="628">
        <v>66.3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875067</v>
      </c>
      <c r="S23" s="624"/>
      <c r="T23" s="624"/>
      <c r="U23" s="624"/>
      <c r="V23" s="624"/>
      <c r="W23" s="624"/>
      <c r="X23" s="624"/>
      <c r="Y23" s="625"/>
      <c r="Z23" s="626">
        <v>2.6</v>
      </c>
      <c r="AA23" s="626"/>
      <c r="AB23" s="626"/>
      <c r="AC23" s="626"/>
      <c r="AD23" s="627" t="s">
        <v>245</v>
      </c>
      <c r="AE23" s="627"/>
      <c r="AF23" s="627"/>
      <c r="AG23" s="627"/>
      <c r="AH23" s="627"/>
      <c r="AI23" s="627"/>
      <c r="AJ23" s="627"/>
      <c r="AK23" s="627"/>
      <c r="AL23" s="628" t="s">
        <v>245</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245</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14962599</v>
      </c>
      <c r="CS24" s="613"/>
      <c r="CT24" s="613"/>
      <c r="CU24" s="613"/>
      <c r="CV24" s="613"/>
      <c r="CW24" s="613"/>
      <c r="CX24" s="613"/>
      <c r="CY24" s="614"/>
      <c r="CZ24" s="617">
        <v>46.8</v>
      </c>
      <c r="DA24" s="618"/>
      <c r="DB24" s="618"/>
      <c r="DC24" s="634"/>
      <c r="DD24" s="653">
        <v>9073017</v>
      </c>
      <c r="DE24" s="613"/>
      <c r="DF24" s="613"/>
      <c r="DG24" s="613"/>
      <c r="DH24" s="613"/>
      <c r="DI24" s="613"/>
      <c r="DJ24" s="613"/>
      <c r="DK24" s="614"/>
      <c r="DL24" s="653">
        <v>8479026</v>
      </c>
      <c r="DM24" s="613"/>
      <c r="DN24" s="613"/>
      <c r="DO24" s="613"/>
      <c r="DP24" s="613"/>
      <c r="DQ24" s="613"/>
      <c r="DR24" s="613"/>
      <c r="DS24" s="613"/>
      <c r="DT24" s="613"/>
      <c r="DU24" s="613"/>
      <c r="DV24" s="614"/>
      <c r="DW24" s="617">
        <v>51.6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17145307</v>
      </c>
      <c r="S25" s="624"/>
      <c r="T25" s="624"/>
      <c r="U25" s="624"/>
      <c r="V25" s="624"/>
      <c r="W25" s="624"/>
      <c r="X25" s="624"/>
      <c r="Y25" s="625"/>
      <c r="Z25" s="626">
        <v>51.3</v>
      </c>
      <c r="AA25" s="626"/>
      <c r="AB25" s="626"/>
      <c r="AC25" s="626"/>
      <c r="AD25" s="627">
        <v>16270240</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245</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3973104</v>
      </c>
      <c r="CS25" s="654"/>
      <c r="CT25" s="654"/>
      <c r="CU25" s="654"/>
      <c r="CV25" s="654"/>
      <c r="CW25" s="654"/>
      <c r="CX25" s="654"/>
      <c r="CY25" s="655"/>
      <c r="CZ25" s="628">
        <v>12.4</v>
      </c>
      <c r="DA25" s="656"/>
      <c r="DB25" s="656"/>
      <c r="DC25" s="658"/>
      <c r="DD25" s="632">
        <v>3718732</v>
      </c>
      <c r="DE25" s="654"/>
      <c r="DF25" s="654"/>
      <c r="DG25" s="654"/>
      <c r="DH25" s="654"/>
      <c r="DI25" s="654"/>
      <c r="DJ25" s="654"/>
      <c r="DK25" s="655"/>
      <c r="DL25" s="632">
        <v>3697157</v>
      </c>
      <c r="DM25" s="654"/>
      <c r="DN25" s="654"/>
      <c r="DO25" s="654"/>
      <c r="DP25" s="654"/>
      <c r="DQ25" s="654"/>
      <c r="DR25" s="654"/>
      <c r="DS25" s="654"/>
      <c r="DT25" s="654"/>
      <c r="DU25" s="654"/>
      <c r="DV25" s="655"/>
      <c r="DW25" s="628">
        <v>22.5</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4177</v>
      </c>
      <c r="S26" s="624"/>
      <c r="T26" s="624"/>
      <c r="U26" s="624"/>
      <c r="V26" s="624"/>
      <c r="W26" s="624"/>
      <c r="X26" s="624"/>
      <c r="Y26" s="625"/>
      <c r="Z26" s="626">
        <v>0</v>
      </c>
      <c r="AA26" s="626"/>
      <c r="AB26" s="626"/>
      <c r="AC26" s="626"/>
      <c r="AD26" s="627">
        <v>4177</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2206849</v>
      </c>
      <c r="CS26" s="624"/>
      <c r="CT26" s="624"/>
      <c r="CU26" s="624"/>
      <c r="CV26" s="624"/>
      <c r="CW26" s="624"/>
      <c r="CX26" s="624"/>
      <c r="CY26" s="625"/>
      <c r="CZ26" s="628">
        <v>6.9</v>
      </c>
      <c r="DA26" s="656"/>
      <c r="DB26" s="656"/>
      <c r="DC26" s="658"/>
      <c r="DD26" s="632">
        <v>2117757</v>
      </c>
      <c r="DE26" s="624"/>
      <c r="DF26" s="624"/>
      <c r="DG26" s="624"/>
      <c r="DH26" s="624"/>
      <c r="DI26" s="624"/>
      <c r="DJ26" s="624"/>
      <c r="DK26" s="625"/>
      <c r="DL26" s="632" t="s">
        <v>130</v>
      </c>
      <c r="DM26" s="624"/>
      <c r="DN26" s="624"/>
      <c r="DO26" s="624"/>
      <c r="DP26" s="624"/>
      <c r="DQ26" s="624"/>
      <c r="DR26" s="624"/>
      <c r="DS26" s="624"/>
      <c r="DT26" s="624"/>
      <c r="DU26" s="624"/>
      <c r="DV26" s="625"/>
      <c r="DW26" s="628" t="s">
        <v>245</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129592</v>
      </c>
      <c r="S27" s="624"/>
      <c r="T27" s="624"/>
      <c r="U27" s="624"/>
      <c r="V27" s="624"/>
      <c r="W27" s="624"/>
      <c r="X27" s="624"/>
      <c r="Y27" s="625"/>
      <c r="Z27" s="626">
        <v>0.4</v>
      </c>
      <c r="AA27" s="626"/>
      <c r="AB27" s="626"/>
      <c r="AC27" s="626"/>
      <c r="AD27" s="627" t="s">
        <v>245</v>
      </c>
      <c r="AE27" s="627"/>
      <c r="AF27" s="627"/>
      <c r="AG27" s="627"/>
      <c r="AH27" s="627"/>
      <c r="AI27" s="627"/>
      <c r="AJ27" s="627"/>
      <c r="AK27" s="627"/>
      <c r="AL27" s="628" t="s">
        <v>130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4103976</v>
      </c>
      <c r="BH27" s="624"/>
      <c r="BI27" s="624"/>
      <c r="BJ27" s="624"/>
      <c r="BK27" s="624"/>
      <c r="BL27" s="624"/>
      <c r="BM27" s="624"/>
      <c r="BN27" s="625"/>
      <c r="BO27" s="626">
        <v>100</v>
      </c>
      <c r="BP27" s="626"/>
      <c r="BQ27" s="626"/>
      <c r="BR27" s="626"/>
      <c r="BS27" s="627">
        <v>37251</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7353403</v>
      </c>
      <c r="CS27" s="654"/>
      <c r="CT27" s="654"/>
      <c r="CU27" s="654"/>
      <c r="CV27" s="654"/>
      <c r="CW27" s="654"/>
      <c r="CX27" s="654"/>
      <c r="CY27" s="655"/>
      <c r="CZ27" s="628">
        <v>23</v>
      </c>
      <c r="DA27" s="656"/>
      <c r="DB27" s="656"/>
      <c r="DC27" s="658"/>
      <c r="DD27" s="632">
        <v>1921634</v>
      </c>
      <c r="DE27" s="654"/>
      <c r="DF27" s="654"/>
      <c r="DG27" s="654"/>
      <c r="DH27" s="654"/>
      <c r="DI27" s="654"/>
      <c r="DJ27" s="654"/>
      <c r="DK27" s="655"/>
      <c r="DL27" s="632">
        <v>1916748</v>
      </c>
      <c r="DM27" s="654"/>
      <c r="DN27" s="654"/>
      <c r="DO27" s="654"/>
      <c r="DP27" s="654"/>
      <c r="DQ27" s="654"/>
      <c r="DR27" s="654"/>
      <c r="DS27" s="654"/>
      <c r="DT27" s="654"/>
      <c r="DU27" s="654"/>
      <c r="DV27" s="655"/>
      <c r="DW27" s="628">
        <v>11.7</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181403</v>
      </c>
      <c r="S28" s="624"/>
      <c r="T28" s="624"/>
      <c r="U28" s="624"/>
      <c r="V28" s="624"/>
      <c r="W28" s="624"/>
      <c r="X28" s="624"/>
      <c r="Y28" s="625"/>
      <c r="Z28" s="626">
        <v>0.5</v>
      </c>
      <c r="AA28" s="626"/>
      <c r="AB28" s="626"/>
      <c r="AC28" s="626"/>
      <c r="AD28" s="627" t="s">
        <v>130</v>
      </c>
      <c r="AE28" s="627"/>
      <c r="AF28" s="627"/>
      <c r="AG28" s="627"/>
      <c r="AH28" s="627"/>
      <c r="AI28" s="627"/>
      <c r="AJ28" s="627"/>
      <c r="AK28" s="627"/>
      <c r="AL28" s="628" t="s">
        <v>245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3636092</v>
      </c>
      <c r="CS28" s="624"/>
      <c r="CT28" s="624"/>
      <c r="CU28" s="624"/>
      <c r="CV28" s="624"/>
      <c r="CW28" s="624"/>
      <c r="CX28" s="624"/>
      <c r="CY28" s="625"/>
      <c r="CZ28" s="628">
        <v>11.4</v>
      </c>
      <c r="DA28" s="656"/>
      <c r="DB28" s="656"/>
      <c r="DC28" s="658"/>
      <c r="DD28" s="632">
        <v>3432651</v>
      </c>
      <c r="DE28" s="624"/>
      <c r="DF28" s="624"/>
      <c r="DG28" s="624"/>
      <c r="DH28" s="624"/>
      <c r="DI28" s="624"/>
      <c r="DJ28" s="624"/>
      <c r="DK28" s="625"/>
      <c r="DL28" s="632">
        <v>2865121</v>
      </c>
      <c r="DM28" s="624"/>
      <c r="DN28" s="624"/>
      <c r="DO28" s="624"/>
      <c r="DP28" s="624"/>
      <c r="DQ28" s="624"/>
      <c r="DR28" s="624"/>
      <c r="DS28" s="624"/>
      <c r="DT28" s="624"/>
      <c r="DU28" s="624"/>
      <c r="DV28" s="625"/>
      <c r="DW28" s="628">
        <v>17.399999999999999</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125399</v>
      </c>
      <c r="S29" s="624"/>
      <c r="T29" s="624"/>
      <c r="U29" s="624"/>
      <c r="V29" s="624"/>
      <c r="W29" s="624"/>
      <c r="X29" s="624"/>
      <c r="Y29" s="625"/>
      <c r="Z29" s="626">
        <v>0.4</v>
      </c>
      <c r="AA29" s="626"/>
      <c r="AB29" s="626"/>
      <c r="AC29" s="626"/>
      <c r="AD29" s="627" t="s">
        <v>245</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3635995</v>
      </c>
      <c r="CS29" s="654"/>
      <c r="CT29" s="654"/>
      <c r="CU29" s="654"/>
      <c r="CV29" s="654"/>
      <c r="CW29" s="654"/>
      <c r="CX29" s="654"/>
      <c r="CY29" s="655"/>
      <c r="CZ29" s="628">
        <v>11.4</v>
      </c>
      <c r="DA29" s="656"/>
      <c r="DB29" s="656"/>
      <c r="DC29" s="658"/>
      <c r="DD29" s="632">
        <v>3432554</v>
      </c>
      <c r="DE29" s="654"/>
      <c r="DF29" s="654"/>
      <c r="DG29" s="654"/>
      <c r="DH29" s="654"/>
      <c r="DI29" s="654"/>
      <c r="DJ29" s="654"/>
      <c r="DK29" s="655"/>
      <c r="DL29" s="632">
        <v>2865024</v>
      </c>
      <c r="DM29" s="654"/>
      <c r="DN29" s="654"/>
      <c r="DO29" s="654"/>
      <c r="DP29" s="654"/>
      <c r="DQ29" s="654"/>
      <c r="DR29" s="654"/>
      <c r="DS29" s="654"/>
      <c r="DT29" s="654"/>
      <c r="DU29" s="654"/>
      <c r="DV29" s="655"/>
      <c r="DW29" s="628">
        <v>17.399999999999999</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5911330</v>
      </c>
      <c r="S30" s="624"/>
      <c r="T30" s="624"/>
      <c r="U30" s="624"/>
      <c r="V30" s="624"/>
      <c r="W30" s="624"/>
      <c r="X30" s="624"/>
      <c r="Y30" s="625"/>
      <c r="Z30" s="626">
        <v>17.7</v>
      </c>
      <c r="AA30" s="626"/>
      <c r="AB30" s="626"/>
      <c r="AC30" s="626"/>
      <c r="AD30" s="627" t="s">
        <v>130</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3588390</v>
      </c>
      <c r="CS30" s="624"/>
      <c r="CT30" s="624"/>
      <c r="CU30" s="624"/>
      <c r="CV30" s="624"/>
      <c r="CW30" s="624"/>
      <c r="CX30" s="624"/>
      <c r="CY30" s="625"/>
      <c r="CZ30" s="628">
        <v>11.2</v>
      </c>
      <c r="DA30" s="656"/>
      <c r="DB30" s="656"/>
      <c r="DC30" s="658"/>
      <c r="DD30" s="632">
        <v>3386157</v>
      </c>
      <c r="DE30" s="624"/>
      <c r="DF30" s="624"/>
      <c r="DG30" s="624"/>
      <c r="DH30" s="624"/>
      <c r="DI30" s="624"/>
      <c r="DJ30" s="624"/>
      <c r="DK30" s="625"/>
      <c r="DL30" s="632">
        <v>2818627</v>
      </c>
      <c r="DM30" s="624"/>
      <c r="DN30" s="624"/>
      <c r="DO30" s="624"/>
      <c r="DP30" s="624"/>
      <c r="DQ30" s="624"/>
      <c r="DR30" s="624"/>
      <c r="DS30" s="624"/>
      <c r="DT30" s="624"/>
      <c r="DU30" s="624"/>
      <c r="DV30" s="625"/>
      <c r="DW30" s="628">
        <v>17.100000000000001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245</v>
      </c>
      <c r="AA31" s="626"/>
      <c r="AB31" s="626"/>
      <c r="AC31" s="626"/>
      <c r="AD31" s="627" t="s">
        <v>130</v>
      </c>
      <c r="AE31" s="627"/>
      <c r="AF31" s="627"/>
      <c r="AG31" s="627"/>
      <c r="AH31" s="627"/>
      <c r="AI31" s="627"/>
      <c r="AJ31" s="627"/>
      <c r="AK31" s="627"/>
      <c r="AL31" s="628" t="s">
        <v>245</v>
      </c>
      <c r="AM31" s="629"/>
      <c r="AN31" s="629"/>
      <c r="AO31" s="630"/>
      <c r="AP31" s="667" t="s">
        <v>317</v>
      </c>
      <c r="AQ31" s="668"/>
      <c r="AR31" s="668"/>
      <c r="AS31" s="668"/>
      <c r="AT31" s="673" t="s">
        <v>318</v>
      </c>
      <c r="AU31" s="218"/>
      <c r="AV31" s="218"/>
      <c r="AW31" s="218"/>
      <c r="AX31" s="609" t="s">
        <v>192</v>
      </c>
      <c r="AY31" s="610"/>
      <c r="AZ31" s="610"/>
      <c r="BA31" s="610"/>
      <c r="BB31" s="610"/>
      <c r="BC31" s="610"/>
      <c r="BD31" s="610"/>
      <c r="BE31" s="610"/>
      <c r="BF31" s="611"/>
      <c r="BG31" s="676">
        <v>99</v>
      </c>
      <c r="BH31" s="677"/>
      <c r="BI31" s="677"/>
      <c r="BJ31" s="677"/>
      <c r="BK31" s="677"/>
      <c r="BL31" s="677"/>
      <c r="BM31" s="618">
        <v>96.4</v>
      </c>
      <c r="BN31" s="677"/>
      <c r="BO31" s="677"/>
      <c r="BP31" s="677"/>
      <c r="BQ31" s="678"/>
      <c r="BR31" s="676">
        <v>99.2</v>
      </c>
      <c r="BS31" s="677"/>
      <c r="BT31" s="677"/>
      <c r="BU31" s="677"/>
      <c r="BV31" s="677"/>
      <c r="BW31" s="677"/>
      <c r="BX31" s="618">
        <v>95.4</v>
      </c>
      <c r="BY31" s="677"/>
      <c r="BZ31" s="677"/>
      <c r="CA31" s="677"/>
      <c r="CB31" s="678"/>
      <c r="CD31" s="663"/>
      <c r="CE31" s="664"/>
      <c r="CF31" s="620" t="s">
        <v>319</v>
      </c>
      <c r="CG31" s="621"/>
      <c r="CH31" s="621"/>
      <c r="CI31" s="621"/>
      <c r="CJ31" s="621"/>
      <c r="CK31" s="621"/>
      <c r="CL31" s="621"/>
      <c r="CM31" s="621"/>
      <c r="CN31" s="621"/>
      <c r="CO31" s="621"/>
      <c r="CP31" s="621"/>
      <c r="CQ31" s="622"/>
      <c r="CR31" s="623">
        <v>47605</v>
      </c>
      <c r="CS31" s="654"/>
      <c r="CT31" s="654"/>
      <c r="CU31" s="654"/>
      <c r="CV31" s="654"/>
      <c r="CW31" s="654"/>
      <c r="CX31" s="654"/>
      <c r="CY31" s="655"/>
      <c r="CZ31" s="628">
        <v>0.1</v>
      </c>
      <c r="DA31" s="656"/>
      <c r="DB31" s="656"/>
      <c r="DC31" s="658"/>
      <c r="DD31" s="632">
        <v>46397</v>
      </c>
      <c r="DE31" s="654"/>
      <c r="DF31" s="654"/>
      <c r="DG31" s="654"/>
      <c r="DH31" s="654"/>
      <c r="DI31" s="654"/>
      <c r="DJ31" s="654"/>
      <c r="DK31" s="655"/>
      <c r="DL31" s="632">
        <v>46397</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3421375</v>
      </c>
      <c r="S32" s="624"/>
      <c r="T32" s="624"/>
      <c r="U32" s="624"/>
      <c r="V32" s="624"/>
      <c r="W32" s="624"/>
      <c r="X32" s="624"/>
      <c r="Y32" s="625"/>
      <c r="Z32" s="626">
        <v>10.199999999999999</v>
      </c>
      <c r="AA32" s="626"/>
      <c r="AB32" s="626"/>
      <c r="AC32" s="626"/>
      <c r="AD32" s="627" t="s">
        <v>130</v>
      </c>
      <c r="AE32" s="627"/>
      <c r="AF32" s="627"/>
      <c r="AG32" s="627"/>
      <c r="AH32" s="627"/>
      <c r="AI32" s="627"/>
      <c r="AJ32" s="627"/>
      <c r="AK32" s="627"/>
      <c r="AL32" s="628" t="s">
        <v>130</v>
      </c>
      <c r="AM32" s="629"/>
      <c r="AN32" s="629"/>
      <c r="AO32" s="630"/>
      <c r="AP32" s="669"/>
      <c r="AQ32" s="670"/>
      <c r="AR32" s="670"/>
      <c r="AS32" s="670"/>
      <c r="AT32" s="674"/>
      <c r="AU32" s="214" t="s">
        <v>321</v>
      </c>
      <c r="AX32" s="620" t="s">
        <v>322</v>
      </c>
      <c r="AY32" s="621"/>
      <c r="AZ32" s="621"/>
      <c r="BA32" s="621"/>
      <c r="BB32" s="621"/>
      <c r="BC32" s="621"/>
      <c r="BD32" s="621"/>
      <c r="BE32" s="621"/>
      <c r="BF32" s="622"/>
      <c r="BG32" s="679">
        <v>99.6</v>
      </c>
      <c r="BH32" s="654"/>
      <c r="BI32" s="654"/>
      <c r="BJ32" s="654"/>
      <c r="BK32" s="654"/>
      <c r="BL32" s="654"/>
      <c r="BM32" s="629">
        <v>98.5</v>
      </c>
      <c r="BN32" s="654"/>
      <c r="BO32" s="654"/>
      <c r="BP32" s="654"/>
      <c r="BQ32" s="680"/>
      <c r="BR32" s="679">
        <v>99.6</v>
      </c>
      <c r="BS32" s="654"/>
      <c r="BT32" s="654"/>
      <c r="BU32" s="654"/>
      <c r="BV32" s="654"/>
      <c r="BW32" s="654"/>
      <c r="BX32" s="629">
        <v>98.2</v>
      </c>
      <c r="BY32" s="654"/>
      <c r="BZ32" s="654"/>
      <c r="CA32" s="654"/>
      <c r="CB32" s="680"/>
      <c r="CD32" s="665"/>
      <c r="CE32" s="666"/>
      <c r="CF32" s="620" t="s">
        <v>323</v>
      </c>
      <c r="CG32" s="621"/>
      <c r="CH32" s="621"/>
      <c r="CI32" s="621"/>
      <c r="CJ32" s="621"/>
      <c r="CK32" s="621"/>
      <c r="CL32" s="621"/>
      <c r="CM32" s="621"/>
      <c r="CN32" s="621"/>
      <c r="CO32" s="621"/>
      <c r="CP32" s="621"/>
      <c r="CQ32" s="622"/>
      <c r="CR32" s="623">
        <v>97</v>
      </c>
      <c r="CS32" s="624"/>
      <c r="CT32" s="624"/>
      <c r="CU32" s="624"/>
      <c r="CV32" s="624"/>
      <c r="CW32" s="624"/>
      <c r="CX32" s="624"/>
      <c r="CY32" s="625"/>
      <c r="CZ32" s="628">
        <v>0</v>
      </c>
      <c r="DA32" s="656"/>
      <c r="DB32" s="656"/>
      <c r="DC32" s="658"/>
      <c r="DD32" s="632">
        <v>97</v>
      </c>
      <c r="DE32" s="624"/>
      <c r="DF32" s="624"/>
      <c r="DG32" s="624"/>
      <c r="DH32" s="624"/>
      <c r="DI32" s="624"/>
      <c r="DJ32" s="624"/>
      <c r="DK32" s="625"/>
      <c r="DL32" s="632">
        <v>97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79967</v>
      </c>
      <c r="S33" s="624"/>
      <c r="T33" s="624"/>
      <c r="U33" s="624"/>
      <c r="V33" s="624"/>
      <c r="W33" s="624"/>
      <c r="X33" s="624"/>
      <c r="Y33" s="625"/>
      <c r="Z33" s="626">
        <v>0.2</v>
      </c>
      <c r="AA33" s="626"/>
      <c r="AB33" s="626"/>
      <c r="AC33" s="626"/>
      <c r="AD33" s="627" t="s">
        <v>130</v>
      </c>
      <c r="AE33" s="627"/>
      <c r="AF33" s="627"/>
      <c r="AG33" s="627"/>
      <c r="AH33" s="627"/>
      <c r="AI33" s="627"/>
      <c r="AJ33" s="627"/>
      <c r="AK33" s="627"/>
      <c r="AL33" s="628" t="s">
        <v>130</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98.3</v>
      </c>
      <c r="BH33" s="682"/>
      <c r="BI33" s="682"/>
      <c r="BJ33" s="682"/>
      <c r="BK33" s="682"/>
      <c r="BL33" s="682"/>
      <c r="BM33" s="683">
        <v>93.8</v>
      </c>
      <c r="BN33" s="682"/>
      <c r="BO33" s="682"/>
      <c r="BP33" s="682"/>
      <c r="BQ33" s="684"/>
      <c r="BR33" s="681">
        <v>98.7</v>
      </c>
      <c r="BS33" s="682"/>
      <c r="BT33" s="682"/>
      <c r="BU33" s="682"/>
      <c r="BV33" s="682"/>
      <c r="BW33" s="682"/>
      <c r="BX33" s="683">
        <v>92.1</v>
      </c>
      <c r="BY33" s="682"/>
      <c r="BZ33" s="682"/>
      <c r="CA33" s="682"/>
      <c r="CB33" s="684"/>
      <c r="CD33" s="620" t="s">
        <v>326</v>
      </c>
      <c r="CE33" s="621"/>
      <c r="CF33" s="621"/>
      <c r="CG33" s="621"/>
      <c r="CH33" s="621"/>
      <c r="CI33" s="621"/>
      <c r="CJ33" s="621"/>
      <c r="CK33" s="621"/>
      <c r="CL33" s="621"/>
      <c r="CM33" s="621"/>
      <c r="CN33" s="621"/>
      <c r="CO33" s="621"/>
      <c r="CP33" s="621"/>
      <c r="CQ33" s="622"/>
      <c r="CR33" s="623">
        <v>11962572</v>
      </c>
      <c r="CS33" s="654"/>
      <c r="CT33" s="654"/>
      <c r="CU33" s="654"/>
      <c r="CV33" s="654"/>
      <c r="CW33" s="654"/>
      <c r="CX33" s="654"/>
      <c r="CY33" s="655"/>
      <c r="CZ33" s="628">
        <v>37.4</v>
      </c>
      <c r="DA33" s="656"/>
      <c r="DB33" s="656"/>
      <c r="DC33" s="658"/>
      <c r="DD33" s="632">
        <v>8382816</v>
      </c>
      <c r="DE33" s="654"/>
      <c r="DF33" s="654"/>
      <c r="DG33" s="654"/>
      <c r="DH33" s="654"/>
      <c r="DI33" s="654"/>
      <c r="DJ33" s="654"/>
      <c r="DK33" s="655"/>
      <c r="DL33" s="632">
        <v>5966619</v>
      </c>
      <c r="DM33" s="654"/>
      <c r="DN33" s="654"/>
      <c r="DO33" s="654"/>
      <c r="DP33" s="654"/>
      <c r="DQ33" s="654"/>
      <c r="DR33" s="654"/>
      <c r="DS33" s="654"/>
      <c r="DT33" s="654"/>
      <c r="DU33" s="654"/>
      <c r="DV33" s="655"/>
      <c r="DW33" s="628">
        <v>36.299999999999997</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784281</v>
      </c>
      <c r="S34" s="624"/>
      <c r="T34" s="624"/>
      <c r="U34" s="624"/>
      <c r="V34" s="624"/>
      <c r="W34" s="624"/>
      <c r="X34" s="624"/>
      <c r="Y34" s="625"/>
      <c r="Z34" s="626">
        <v>2.2999999999999998</v>
      </c>
      <c r="AA34" s="626"/>
      <c r="AB34" s="626"/>
      <c r="AC34" s="626"/>
      <c r="AD34" s="627" t="s">
        <v>245</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3416846</v>
      </c>
      <c r="CS34" s="624"/>
      <c r="CT34" s="624"/>
      <c r="CU34" s="624"/>
      <c r="CV34" s="624"/>
      <c r="CW34" s="624"/>
      <c r="CX34" s="624"/>
      <c r="CY34" s="625"/>
      <c r="CZ34" s="628">
        <v>10.7</v>
      </c>
      <c r="DA34" s="656"/>
      <c r="DB34" s="656"/>
      <c r="DC34" s="658"/>
      <c r="DD34" s="632">
        <v>2253517</v>
      </c>
      <c r="DE34" s="624"/>
      <c r="DF34" s="624"/>
      <c r="DG34" s="624"/>
      <c r="DH34" s="624"/>
      <c r="DI34" s="624"/>
      <c r="DJ34" s="624"/>
      <c r="DK34" s="625"/>
      <c r="DL34" s="632">
        <v>1646289</v>
      </c>
      <c r="DM34" s="624"/>
      <c r="DN34" s="624"/>
      <c r="DO34" s="624"/>
      <c r="DP34" s="624"/>
      <c r="DQ34" s="624"/>
      <c r="DR34" s="624"/>
      <c r="DS34" s="624"/>
      <c r="DT34" s="624"/>
      <c r="DU34" s="624"/>
      <c r="DV34" s="625"/>
      <c r="DW34" s="628">
        <v>10</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1170192</v>
      </c>
      <c r="S35" s="624"/>
      <c r="T35" s="624"/>
      <c r="U35" s="624"/>
      <c r="V35" s="624"/>
      <c r="W35" s="624"/>
      <c r="X35" s="624"/>
      <c r="Y35" s="625"/>
      <c r="Z35" s="626">
        <v>3.5</v>
      </c>
      <c r="AA35" s="626"/>
      <c r="AB35" s="626"/>
      <c r="AC35" s="626"/>
      <c r="AD35" s="627" t="s">
        <v>130</v>
      </c>
      <c r="AE35" s="627"/>
      <c r="AF35" s="627"/>
      <c r="AG35" s="627"/>
      <c r="AH35" s="627"/>
      <c r="AI35" s="627"/>
      <c r="AJ35" s="627"/>
      <c r="AK35" s="627"/>
      <c r="AL35" s="628" t="s">
        <v>245</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124480</v>
      </c>
      <c r="CS35" s="654"/>
      <c r="CT35" s="654"/>
      <c r="CU35" s="654"/>
      <c r="CV35" s="654"/>
      <c r="CW35" s="654"/>
      <c r="CX35" s="654"/>
      <c r="CY35" s="655"/>
      <c r="CZ35" s="628">
        <v>0.4</v>
      </c>
      <c r="DA35" s="656"/>
      <c r="DB35" s="656"/>
      <c r="DC35" s="658"/>
      <c r="DD35" s="632">
        <v>87435</v>
      </c>
      <c r="DE35" s="654"/>
      <c r="DF35" s="654"/>
      <c r="DG35" s="654"/>
      <c r="DH35" s="654"/>
      <c r="DI35" s="654"/>
      <c r="DJ35" s="654"/>
      <c r="DK35" s="655"/>
      <c r="DL35" s="632">
        <v>87435</v>
      </c>
      <c r="DM35" s="654"/>
      <c r="DN35" s="654"/>
      <c r="DO35" s="654"/>
      <c r="DP35" s="654"/>
      <c r="DQ35" s="654"/>
      <c r="DR35" s="654"/>
      <c r="DS35" s="654"/>
      <c r="DT35" s="654"/>
      <c r="DU35" s="654"/>
      <c r="DV35" s="655"/>
      <c r="DW35" s="628">
        <v>0.5</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1611610</v>
      </c>
      <c r="S36" s="624"/>
      <c r="T36" s="624"/>
      <c r="U36" s="624"/>
      <c r="V36" s="624"/>
      <c r="W36" s="624"/>
      <c r="X36" s="624"/>
      <c r="Y36" s="625"/>
      <c r="Z36" s="626">
        <v>4.8</v>
      </c>
      <c r="AA36" s="626"/>
      <c r="AB36" s="626"/>
      <c r="AC36" s="626"/>
      <c r="AD36" s="627" t="s">
        <v>130</v>
      </c>
      <c r="AE36" s="627"/>
      <c r="AF36" s="627"/>
      <c r="AG36" s="627"/>
      <c r="AH36" s="627"/>
      <c r="AI36" s="627"/>
      <c r="AJ36" s="627"/>
      <c r="AK36" s="627"/>
      <c r="AL36" s="628" t="s">
        <v>130</v>
      </c>
      <c r="AM36" s="629"/>
      <c r="AN36" s="629"/>
      <c r="AO36" s="630"/>
      <c r="AP36" s="222"/>
      <c r="AQ36" s="685" t="s">
        <v>334</v>
      </c>
      <c r="AR36" s="686"/>
      <c r="AS36" s="686"/>
      <c r="AT36" s="686"/>
      <c r="AU36" s="686"/>
      <c r="AV36" s="686"/>
      <c r="AW36" s="686"/>
      <c r="AX36" s="686"/>
      <c r="AY36" s="687"/>
      <c r="AZ36" s="612">
        <v>3073187</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165644</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5378602</v>
      </c>
      <c r="CS36" s="624"/>
      <c r="CT36" s="624"/>
      <c r="CU36" s="624"/>
      <c r="CV36" s="624"/>
      <c r="CW36" s="624"/>
      <c r="CX36" s="624"/>
      <c r="CY36" s="625"/>
      <c r="CZ36" s="628">
        <v>16.8</v>
      </c>
      <c r="DA36" s="656"/>
      <c r="DB36" s="656"/>
      <c r="DC36" s="658"/>
      <c r="DD36" s="632">
        <v>4188264</v>
      </c>
      <c r="DE36" s="624"/>
      <c r="DF36" s="624"/>
      <c r="DG36" s="624"/>
      <c r="DH36" s="624"/>
      <c r="DI36" s="624"/>
      <c r="DJ36" s="624"/>
      <c r="DK36" s="625"/>
      <c r="DL36" s="632">
        <v>2621747</v>
      </c>
      <c r="DM36" s="624"/>
      <c r="DN36" s="624"/>
      <c r="DO36" s="624"/>
      <c r="DP36" s="624"/>
      <c r="DQ36" s="624"/>
      <c r="DR36" s="624"/>
      <c r="DS36" s="624"/>
      <c r="DT36" s="624"/>
      <c r="DU36" s="624"/>
      <c r="DV36" s="625"/>
      <c r="DW36" s="628">
        <v>15.9</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365928</v>
      </c>
      <c r="S37" s="624"/>
      <c r="T37" s="624"/>
      <c r="U37" s="624"/>
      <c r="V37" s="624"/>
      <c r="W37" s="624"/>
      <c r="X37" s="624"/>
      <c r="Y37" s="625"/>
      <c r="Z37" s="626">
        <v>1.1000000000000001</v>
      </c>
      <c r="AA37" s="626"/>
      <c r="AB37" s="626"/>
      <c r="AC37" s="626"/>
      <c r="AD37" s="627">
        <v>31</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661665</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96451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1858571</v>
      </c>
      <c r="CS37" s="654"/>
      <c r="CT37" s="654"/>
      <c r="CU37" s="654"/>
      <c r="CV37" s="654"/>
      <c r="CW37" s="654"/>
      <c r="CX37" s="654"/>
      <c r="CY37" s="655"/>
      <c r="CZ37" s="628">
        <v>5.8</v>
      </c>
      <c r="DA37" s="656"/>
      <c r="DB37" s="656"/>
      <c r="DC37" s="658"/>
      <c r="DD37" s="632">
        <v>1693471</v>
      </c>
      <c r="DE37" s="654"/>
      <c r="DF37" s="654"/>
      <c r="DG37" s="654"/>
      <c r="DH37" s="654"/>
      <c r="DI37" s="654"/>
      <c r="DJ37" s="654"/>
      <c r="DK37" s="655"/>
      <c r="DL37" s="632">
        <v>1576277</v>
      </c>
      <c r="DM37" s="654"/>
      <c r="DN37" s="654"/>
      <c r="DO37" s="654"/>
      <c r="DP37" s="654"/>
      <c r="DQ37" s="654"/>
      <c r="DR37" s="654"/>
      <c r="DS37" s="654"/>
      <c r="DT37" s="654"/>
      <c r="DU37" s="654"/>
      <c r="DV37" s="655"/>
      <c r="DW37" s="628">
        <v>9.6</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2515200</v>
      </c>
      <c r="S38" s="624"/>
      <c r="T38" s="624"/>
      <c r="U38" s="624"/>
      <c r="V38" s="624"/>
      <c r="W38" s="624"/>
      <c r="X38" s="624"/>
      <c r="Y38" s="625"/>
      <c r="Z38" s="626">
        <v>7.5</v>
      </c>
      <c r="AA38" s="626"/>
      <c r="AB38" s="626"/>
      <c r="AC38" s="626"/>
      <c r="AD38" s="627" t="s">
        <v>245</v>
      </c>
      <c r="AE38" s="627"/>
      <c r="AF38" s="627"/>
      <c r="AG38" s="627"/>
      <c r="AH38" s="627"/>
      <c r="AI38" s="627"/>
      <c r="AJ38" s="627"/>
      <c r="AK38" s="627"/>
      <c r="AL38" s="628" t="s">
        <v>245</v>
      </c>
      <c r="AM38" s="629"/>
      <c r="AN38" s="629"/>
      <c r="AO38" s="630"/>
      <c r="AQ38" s="689" t="s">
        <v>342</v>
      </c>
      <c r="AR38" s="690"/>
      <c r="AS38" s="690"/>
      <c r="AT38" s="690"/>
      <c r="AU38" s="690"/>
      <c r="AV38" s="690"/>
      <c r="AW38" s="690"/>
      <c r="AX38" s="690"/>
      <c r="AY38" s="691"/>
      <c r="AZ38" s="623">
        <v>268253</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6980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2132279</v>
      </c>
      <c r="CS38" s="624"/>
      <c r="CT38" s="624"/>
      <c r="CU38" s="624"/>
      <c r="CV38" s="624"/>
      <c r="CW38" s="624"/>
      <c r="CX38" s="624"/>
      <c r="CY38" s="625"/>
      <c r="CZ38" s="628">
        <v>6.7</v>
      </c>
      <c r="DA38" s="656"/>
      <c r="DB38" s="656"/>
      <c r="DC38" s="658"/>
      <c r="DD38" s="632">
        <v>1749721</v>
      </c>
      <c r="DE38" s="624"/>
      <c r="DF38" s="624"/>
      <c r="DG38" s="624"/>
      <c r="DH38" s="624"/>
      <c r="DI38" s="624"/>
      <c r="DJ38" s="624"/>
      <c r="DK38" s="625"/>
      <c r="DL38" s="632">
        <v>1611148</v>
      </c>
      <c r="DM38" s="624"/>
      <c r="DN38" s="624"/>
      <c r="DO38" s="624"/>
      <c r="DP38" s="624"/>
      <c r="DQ38" s="624"/>
      <c r="DR38" s="624"/>
      <c r="DS38" s="624"/>
      <c r="DT38" s="624"/>
      <c r="DU38" s="624"/>
      <c r="DV38" s="625"/>
      <c r="DW38" s="628">
        <v>9.8000000000000007</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346</v>
      </c>
      <c r="AR39" s="690"/>
      <c r="AS39" s="690"/>
      <c r="AT39" s="690"/>
      <c r="AU39" s="690"/>
      <c r="AV39" s="690"/>
      <c r="AW39" s="690"/>
      <c r="AX39" s="690"/>
      <c r="AY39" s="691"/>
      <c r="AZ39" s="623">
        <v>54772</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12586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890365</v>
      </c>
      <c r="CS39" s="654"/>
      <c r="CT39" s="654"/>
      <c r="CU39" s="654"/>
      <c r="CV39" s="654"/>
      <c r="CW39" s="654"/>
      <c r="CX39" s="654"/>
      <c r="CY39" s="655"/>
      <c r="CZ39" s="628">
        <v>2.8</v>
      </c>
      <c r="DA39" s="656"/>
      <c r="DB39" s="656"/>
      <c r="DC39" s="658"/>
      <c r="DD39" s="632">
        <v>103879</v>
      </c>
      <c r="DE39" s="654"/>
      <c r="DF39" s="654"/>
      <c r="DG39" s="654"/>
      <c r="DH39" s="654"/>
      <c r="DI39" s="654"/>
      <c r="DJ39" s="654"/>
      <c r="DK39" s="655"/>
      <c r="DL39" s="632" t="s">
        <v>130</v>
      </c>
      <c r="DM39" s="654"/>
      <c r="DN39" s="654"/>
      <c r="DO39" s="654"/>
      <c r="DP39" s="654"/>
      <c r="DQ39" s="654"/>
      <c r="DR39" s="654"/>
      <c r="DS39" s="654"/>
      <c r="DT39" s="654"/>
      <c r="DU39" s="654"/>
      <c r="DV39" s="655"/>
      <c r="DW39" s="628" t="s">
        <v>245</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164500</v>
      </c>
      <c r="S40" s="624"/>
      <c r="T40" s="624"/>
      <c r="U40" s="624"/>
      <c r="V40" s="624"/>
      <c r="W40" s="624"/>
      <c r="X40" s="624"/>
      <c r="Y40" s="625"/>
      <c r="Z40" s="626">
        <v>0.5</v>
      </c>
      <c r="AA40" s="626"/>
      <c r="AB40" s="626"/>
      <c r="AC40" s="626"/>
      <c r="AD40" s="627" t="s">
        <v>130</v>
      </c>
      <c r="AE40" s="627"/>
      <c r="AF40" s="627"/>
      <c r="AG40" s="627"/>
      <c r="AH40" s="627"/>
      <c r="AI40" s="627"/>
      <c r="AJ40" s="627"/>
      <c r="AK40" s="627"/>
      <c r="AL40" s="628" t="s">
        <v>245</v>
      </c>
      <c r="AM40" s="629"/>
      <c r="AN40" s="629"/>
      <c r="AO40" s="630"/>
      <c r="AQ40" s="689" t="s">
        <v>350</v>
      </c>
      <c r="AR40" s="690"/>
      <c r="AS40" s="690"/>
      <c r="AT40" s="690"/>
      <c r="AU40" s="690"/>
      <c r="AV40" s="690"/>
      <c r="AW40" s="690"/>
      <c r="AX40" s="690"/>
      <c r="AY40" s="691"/>
      <c r="AZ40" s="623">
        <v>17318</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110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20000</v>
      </c>
      <c r="CS40" s="624"/>
      <c r="CT40" s="624"/>
      <c r="CU40" s="624"/>
      <c r="CV40" s="624"/>
      <c r="CW40" s="624"/>
      <c r="CX40" s="624"/>
      <c r="CY40" s="625"/>
      <c r="CZ40" s="628">
        <v>0.1</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33445761</v>
      </c>
      <c r="S41" s="699"/>
      <c r="T41" s="699"/>
      <c r="U41" s="699"/>
      <c r="V41" s="699"/>
      <c r="W41" s="699"/>
      <c r="X41" s="699"/>
      <c r="Y41" s="700"/>
      <c r="Z41" s="701">
        <v>100</v>
      </c>
      <c r="AA41" s="701"/>
      <c r="AB41" s="701"/>
      <c r="AC41" s="701"/>
      <c r="AD41" s="702">
        <v>16274448</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470600</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245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1600579</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380</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5066336</v>
      </c>
      <c r="CS42" s="654"/>
      <c r="CT42" s="654"/>
      <c r="CU42" s="654"/>
      <c r="CV42" s="654"/>
      <c r="CW42" s="654"/>
      <c r="CX42" s="654"/>
      <c r="CY42" s="655"/>
      <c r="CZ42" s="628">
        <v>15.8</v>
      </c>
      <c r="DA42" s="656"/>
      <c r="DB42" s="656"/>
      <c r="DC42" s="658"/>
      <c r="DD42" s="632">
        <v>1164061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t="s">
        <v>130</v>
      </c>
      <c r="CS43" s="654"/>
      <c r="CT43" s="654"/>
      <c r="CU43" s="654"/>
      <c r="CV43" s="654"/>
      <c r="CW43" s="654"/>
      <c r="CX43" s="654"/>
      <c r="CY43" s="655"/>
      <c r="CZ43" s="628" t="s">
        <v>130</v>
      </c>
      <c r="DA43" s="656"/>
      <c r="DB43" s="656"/>
      <c r="DC43" s="658"/>
      <c r="DD43" s="632" t="s">
        <v>245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4862915</v>
      </c>
      <c r="CS44" s="624"/>
      <c r="CT44" s="624"/>
      <c r="CU44" s="624"/>
      <c r="CV44" s="624"/>
      <c r="CW44" s="624"/>
      <c r="CX44" s="624"/>
      <c r="CY44" s="625"/>
      <c r="CZ44" s="628">
        <v>15.2</v>
      </c>
      <c r="DA44" s="629"/>
      <c r="DB44" s="629"/>
      <c r="DC44" s="635"/>
      <c r="DD44" s="632">
        <v>1138367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2418135</v>
      </c>
      <c r="CS45" s="654"/>
      <c r="CT45" s="654"/>
      <c r="CU45" s="654"/>
      <c r="CV45" s="654"/>
      <c r="CW45" s="654"/>
      <c r="CX45" s="654"/>
      <c r="CY45" s="655"/>
      <c r="CZ45" s="628">
        <v>7.6</v>
      </c>
      <c r="DA45" s="656"/>
      <c r="DB45" s="656"/>
      <c r="DC45" s="658"/>
      <c r="DD45" s="632">
        <v>222047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2160182</v>
      </c>
      <c r="CS46" s="624"/>
      <c r="CT46" s="624"/>
      <c r="CU46" s="624"/>
      <c r="CV46" s="624"/>
      <c r="CW46" s="624"/>
      <c r="CX46" s="624"/>
      <c r="CY46" s="625"/>
      <c r="CZ46" s="628">
        <v>6.8</v>
      </c>
      <c r="DA46" s="629"/>
      <c r="DB46" s="629"/>
      <c r="DC46" s="635"/>
      <c r="DD46" s="632">
        <v>910837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203421</v>
      </c>
      <c r="CS47" s="654"/>
      <c r="CT47" s="654"/>
      <c r="CU47" s="654"/>
      <c r="CV47" s="654"/>
      <c r="CW47" s="654"/>
      <c r="CX47" s="654"/>
      <c r="CY47" s="655"/>
      <c r="CZ47" s="628">
        <v>0.6</v>
      </c>
      <c r="DA47" s="656"/>
      <c r="DB47" s="656"/>
      <c r="DC47" s="658"/>
      <c r="DD47" s="632">
        <v>25694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245</v>
      </c>
      <c r="CS48" s="624"/>
      <c r="CT48" s="624"/>
      <c r="CU48" s="624"/>
      <c r="CV48" s="624"/>
      <c r="CW48" s="624"/>
      <c r="CX48" s="624"/>
      <c r="CY48" s="625"/>
      <c r="CZ48" s="628" t="s">
        <v>130</v>
      </c>
      <c r="DA48" s="629"/>
      <c r="DB48" s="629"/>
      <c r="DC48" s="635"/>
      <c r="DD48" s="632" t="s">
        <v>245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31991507</v>
      </c>
      <c r="CS49" s="682"/>
      <c r="CT49" s="682"/>
      <c r="CU49" s="682"/>
      <c r="CV49" s="682"/>
      <c r="CW49" s="682"/>
      <c r="CX49" s="682"/>
      <c r="CY49" s="711"/>
      <c r="CZ49" s="703">
        <v>100</v>
      </c>
      <c r="DA49" s="712"/>
      <c r="DB49" s="712"/>
      <c r="DC49" s="713"/>
      <c r="DD49" s="714">
        <v>18619894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dvMII3Pb4kxRxr9J0Rt+T71sk96QhlSHllyvzyMtwAt7Kv1i/Q+Z5ygUpiKAW2bsXIWrzfEfAzfkn4fxHOyKw==" saltValue="hi7RPDCA+zyN4b1pC2ujU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33470</v>
      </c>
      <c r="R7" s="764"/>
      <c r="S7" s="764"/>
      <c r="T7" s="764"/>
      <c r="U7" s="764"/>
      <c r="V7" s="764">
        <v>32016</v>
      </c>
      <c r="W7" s="764"/>
      <c r="X7" s="764"/>
      <c r="Y7" s="764"/>
      <c r="Z7" s="764"/>
      <c r="AA7" s="764">
        <v>1454</v>
      </c>
      <c r="AB7" s="764"/>
      <c r="AC7" s="764"/>
      <c r="AD7" s="764"/>
      <c r="AE7" s="765"/>
      <c r="AF7" s="766">
        <v>1281</v>
      </c>
      <c r="AG7" s="767"/>
      <c r="AH7" s="767"/>
      <c r="AI7" s="767"/>
      <c r="AJ7" s="768"/>
      <c r="AK7" s="769">
        <v>1170</v>
      </c>
      <c r="AL7" s="770"/>
      <c r="AM7" s="770"/>
      <c r="AN7" s="770"/>
      <c r="AO7" s="770"/>
      <c r="AP7" s="770">
        <v>22593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1281</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6886</v>
      </c>
      <c r="R28" s="823"/>
      <c r="S28" s="823"/>
      <c r="T28" s="823"/>
      <c r="U28" s="823"/>
      <c r="V28" s="823">
        <v>6720</v>
      </c>
      <c r="W28" s="823"/>
      <c r="X28" s="823"/>
      <c r="Y28" s="823"/>
      <c r="Z28" s="823"/>
      <c r="AA28" s="823">
        <v>166</v>
      </c>
      <c r="AB28" s="823"/>
      <c r="AC28" s="823"/>
      <c r="AD28" s="823"/>
      <c r="AE28" s="824"/>
      <c r="AF28" s="825">
        <v>166</v>
      </c>
      <c r="AG28" s="823"/>
      <c r="AH28" s="823"/>
      <c r="AI28" s="823"/>
      <c r="AJ28" s="826"/>
      <c r="AK28" s="827">
        <v>438</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566</v>
      </c>
      <c r="R29" s="753"/>
      <c r="S29" s="753"/>
      <c r="T29" s="753"/>
      <c r="U29" s="753"/>
      <c r="V29" s="753">
        <v>561</v>
      </c>
      <c r="W29" s="753"/>
      <c r="X29" s="753"/>
      <c r="Y29" s="753"/>
      <c r="Z29" s="753"/>
      <c r="AA29" s="753">
        <v>5</v>
      </c>
      <c r="AB29" s="753"/>
      <c r="AC29" s="753"/>
      <c r="AD29" s="753"/>
      <c r="AE29" s="754"/>
      <c r="AF29" s="755">
        <v>5</v>
      </c>
      <c r="AG29" s="756"/>
      <c r="AH29" s="756"/>
      <c r="AI29" s="756"/>
      <c r="AJ29" s="757"/>
      <c r="AK29" s="834">
        <v>192</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948</v>
      </c>
      <c r="R30" s="753"/>
      <c r="S30" s="753"/>
      <c r="T30" s="753"/>
      <c r="U30" s="753"/>
      <c r="V30" s="753">
        <v>841</v>
      </c>
      <c r="W30" s="753"/>
      <c r="X30" s="753"/>
      <c r="Y30" s="753"/>
      <c r="Z30" s="753"/>
      <c r="AA30" s="753">
        <v>107</v>
      </c>
      <c r="AB30" s="753"/>
      <c r="AC30" s="753"/>
      <c r="AD30" s="753"/>
      <c r="AE30" s="754"/>
      <c r="AF30" s="755">
        <v>1080</v>
      </c>
      <c r="AG30" s="756"/>
      <c r="AH30" s="756"/>
      <c r="AI30" s="756"/>
      <c r="AJ30" s="757"/>
      <c r="AK30" s="834">
        <v>272</v>
      </c>
      <c r="AL30" s="830"/>
      <c r="AM30" s="830"/>
      <c r="AN30" s="830"/>
      <c r="AO30" s="830"/>
      <c r="AP30" s="830">
        <v>3060</v>
      </c>
      <c r="AQ30" s="830"/>
      <c r="AR30" s="830"/>
      <c r="AS30" s="830"/>
      <c r="AT30" s="830"/>
      <c r="AU30" s="830">
        <v>1141</v>
      </c>
      <c r="AV30" s="830"/>
      <c r="AW30" s="830"/>
      <c r="AX30" s="830"/>
      <c r="AY30" s="830"/>
      <c r="AZ30" s="831"/>
      <c r="BA30" s="831"/>
      <c r="BB30" s="831"/>
      <c r="BC30" s="831"/>
      <c r="BD30" s="831"/>
      <c r="BE30" s="832" t="s">
        <v>411</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1194</v>
      </c>
      <c r="R31" s="753"/>
      <c r="S31" s="753"/>
      <c r="T31" s="753"/>
      <c r="U31" s="753"/>
      <c r="V31" s="753">
        <v>1043</v>
      </c>
      <c r="W31" s="753"/>
      <c r="X31" s="753"/>
      <c r="Y31" s="753"/>
      <c r="Z31" s="753"/>
      <c r="AA31" s="753">
        <v>151</v>
      </c>
      <c r="AB31" s="753"/>
      <c r="AC31" s="753"/>
      <c r="AD31" s="753"/>
      <c r="AE31" s="754"/>
      <c r="AF31" s="755">
        <v>490</v>
      </c>
      <c r="AG31" s="756"/>
      <c r="AH31" s="756"/>
      <c r="AI31" s="756"/>
      <c r="AJ31" s="757"/>
      <c r="AK31" s="834">
        <v>662</v>
      </c>
      <c r="AL31" s="830"/>
      <c r="AM31" s="830"/>
      <c r="AN31" s="830"/>
      <c r="AO31" s="830"/>
      <c r="AP31" s="830">
        <v>3856</v>
      </c>
      <c r="AQ31" s="830"/>
      <c r="AR31" s="830"/>
      <c r="AS31" s="830"/>
      <c r="AT31" s="830"/>
      <c r="AU31" s="830">
        <v>3501</v>
      </c>
      <c r="AV31" s="830"/>
      <c r="AW31" s="830"/>
      <c r="AX31" s="830"/>
      <c r="AY31" s="830"/>
      <c r="AZ31" s="831"/>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413</v>
      </c>
      <c r="C32" s="750"/>
      <c r="D32" s="750"/>
      <c r="E32" s="750"/>
      <c r="F32" s="750"/>
      <c r="G32" s="750"/>
      <c r="H32" s="750"/>
      <c r="I32" s="750"/>
      <c r="J32" s="750"/>
      <c r="K32" s="750"/>
      <c r="L32" s="750"/>
      <c r="M32" s="750"/>
      <c r="N32" s="750"/>
      <c r="O32" s="750"/>
      <c r="P32" s="751"/>
      <c r="Q32" s="752">
        <v>41</v>
      </c>
      <c r="R32" s="753"/>
      <c r="S32" s="753"/>
      <c r="T32" s="753"/>
      <c r="U32" s="753"/>
      <c r="V32" s="753">
        <v>35</v>
      </c>
      <c r="W32" s="753"/>
      <c r="X32" s="753"/>
      <c r="Y32" s="753"/>
      <c r="Z32" s="753"/>
      <c r="AA32" s="753">
        <v>6</v>
      </c>
      <c r="AB32" s="753"/>
      <c r="AC32" s="753"/>
      <c r="AD32" s="753"/>
      <c r="AE32" s="754"/>
      <c r="AF32" s="755">
        <v>6</v>
      </c>
      <c r="AG32" s="756"/>
      <c r="AH32" s="756"/>
      <c r="AI32" s="756"/>
      <c r="AJ32" s="757"/>
      <c r="AK32" s="834">
        <v>17</v>
      </c>
      <c r="AL32" s="830"/>
      <c r="AM32" s="830"/>
      <c r="AN32" s="830"/>
      <c r="AO32" s="830"/>
      <c r="AP32" s="830">
        <v>0</v>
      </c>
      <c r="AQ32" s="830"/>
      <c r="AR32" s="830"/>
      <c r="AS32" s="830"/>
      <c r="AT32" s="830"/>
      <c r="AU32" s="830">
        <v>0</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11</v>
      </c>
      <c r="R33" s="753"/>
      <c r="S33" s="753"/>
      <c r="T33" s="753"/>
      <c r="U33" s="753"/>
      <c r="V33" s="753">
        <v>10</v>
      </c>
      <c r="W33" s="753"/>
      <c r="X33" s="753"/>
      <c r="Y33" s="753"/>
      <c r="Z33" s="753"/>
      <c r="AA33" s="753">
        <v>1</v>
      </c>
      <c r="AB33" s="753"/>
      <c r="AC33" s="753"/>
      <c r="AD33" s="753"/>
      <c r="AE33" s="754"/>
      <c r="AF33" s="755">
        <v>1</v>
      </c>
      <c r="AG33" s="756"/>
      <c r="AH33" s="756"/>
      <c r="AI33" s="756"/>
      <c r="AJ33" s="757"/>
      <c r="AK33" s="834">
        <v>2</v>
      </c>
      <c r="AL33" s="830"/>
      <c r="AM33" s="830"/>
      <c r="AN33" s="830"/>
      <c r="AO33" s="830"/>
      <c r="AP33" s="830">
        <v>0</v>
      </c>
      <c r="AQ33" s="830"/>
      <c r="AR33" s="830"/>
      <c r="AS33" s="830"/>
      <c r="AT33" s="830"/>
      <c r="AU33" s="830">
        <v>0</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417</v>
      </c>
      <c r="C34" s="750"/>
      <c r="D34" s="750"/>
      <c r="E34" s="750"/>
      <c r="F34" s="750"/>
      <c r="G34" s="750"/>
      <c r="H34" s="750"/>
      <c r="I34" s="750"/>
      <c r="J34" s="750"/>
      <c r="K34" s="750"/>
      <c r="L34" s="750"/>
      <c r="M34" s="750"/>
      <c r="N34" s="750"/>
      <c r="O34" s="750"/>
      <c r="P34" s="751"/>
      <c r="Q34" s="752">
        <v>304</v>
      </c>
      <c r="R34" s="753"/>
      <c r="S34" s="753"/>
      <c r="T34" s="753"/>
      <c r="U34" s="753"/>
      <c r="V34" s="753">
        <v>252</v>
      </c>
      <c r="W34" s="753"/>
      <c r="X34" s="753"/>
      <c r="Y34" s="753"/>
      <c r="Z34" s="753"/>
      <c r="AA34" s="753">
        <v>52</v>
      </c>
      <c r="AB34" s="753"/>
      <c r="AC34" s="753"/>
      <c r="AD34" s="753"/>
      <c r="AE34" s="754"/>
      <c r="AF34" s="755">
        <v>283</v>
      </c>
      <c r="AG34" s="756"/>
      <c r="AH34" s="756"/>
      <c r="AI34" s="756"/>
      <c r="AJ34" s="757"/>
      <c r="AK34" s="834">
        <v>55</v>
      </c>
      <c r="AL34" s="830"/>
      <c r="AM34" s="830"/>
      <c r="AN34" s="830"/>
      <c r="AO34" s="830"/>
      <c r="AP34" s="830">
        <v>0</v>
      </c>
      <c r="AQ34" s="830"/>
      <c r="AR34" s="830"/>
      <c r="AS34" s="830"/>
      <c r="AT34" s="830"/>
      <c r="AU34" s="830">
        <v>0</v>
      </c>
      <c r="AV34" s="830"/>
      <c r="AW34" s="830"/>
      <c r="AX34" s="830"/>
      <c r="AY34" s="830"/>
      <c r="AZ34" s="831"/>
      <c r="BA34" s="831"/>
      <c r="BB34" s="831"/>
      <c r="BC34" s="831"/>
      <c r="BD34" s="831"/>
      <c r="BE34" s="832" t="s">
        <v>418</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2032</v>
      </c>
      <c r="AG63" s="844"/>
      <c r="AH63" s="844"/>
      <c r="AI63" s="844"/>
      <c r="AJ63" s="845"/>
      <c r="AK63" s="846"/>
      <c r="AL63" s="841"/>
      <c r="AM63" s="841"/>
      <c r="AN63" s="841"/>
      <c r="AO63" s="841"/>
      <c r="AP63" s="844">
        <v>6916</v>
      </c>
      <c r="AQ63" s="844"/>
      <c r="AR63" s="844"/>
      <c r="AS63" s="844"/>
      <c r="AT63" s="844"/>
      <c r="AU63" s="844">
        <v>4642</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423</v>
      </c>
      <c r="B66" s="730"/>
      <c r="C66" s="730"/>
      <c r="D66" s="730"/>
      <c r="E66" s="730"/>
      <c r="F66" s="730"/>
      <c r="G66" s="730"/>
      <c r="H66" s="730"/>
      <c r="I66" s="730"/>
      <c r="J66" s="730"/>
      <c r="K66" s="730"/>
      <c r="L66" s="730"/>
      <c r="M66" s="730"/>
      <c r="N66" s="730"/>
      <c r="O66" s="730"/>
      <c r="P66" s="731"/>
      <c r="Q66" s="725" t="s">
        <v>424</v>
      </c>
      <c r="R66" s="721"/>
      <c r="S66" s="721"/>
      <c r="T66" s="721"/>
      <c r="U66" s="722"/>
      <c r="V66" s="725" t="s">
        <v>425</v>
      </c>
      <c r="W66" s="721"/>
      <c r="X66" s="721"/>
      <c r="Y66" s="721"/>
      <c r="Z66" s="722"/>
      <c r="AA66" s="725" t="s">
        <v>426</v>
      </c>
      <c r="AB66" s="721"/>
      <c r="AC66" s="721"/>
      <c r="AD66" s="721"/>
      <c r="AE66" s="722"/>
      <c r="AF66" s="854" t="s">
        <v>427</v>
      </c>
      <c r="AG66" s="815"/>
      <c r="AH66" s="815"/>
      <c r="AI66" s="815"/>
      <c r="AJ66" s="855"/>
      <c r="AK66" s="725" t="s">
        <v>428</v>
      </c>
      <c r="AL66" s="730"/>
      <c r="AM66" s="730"/>
      <c r="AN66" s="730"/>
      <c r="AO66" s="731"/>
      <c r="AP66" s="725" t="s">
        <v>429</v>
      </c>
      <c r="AQ66" s="721"/>
      <c r="AR66" s="721"/>
      <c r="AS66" s="721"/>
      <c r="AT66" s="722"/>
      <c r="AU66" s="725" t="s">
        <v>430</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736</v>
      </c>
      <c r="R68" s="866"/>
      <c r="S68" s="866"/>
      <c r="T68" s="866"/>
      <c r="U68" s="866"/>
      <c r="V68" s="866">
        <v>733</v>
      </c>
      <c r="W68" s="866"/>
      <c r="X68" s="866"/>
      <c r="Y68" s="866"/>
      <c r="Z68" s="866"/>
      <c r="AA68" s="866">
        <v>3</v>
      </c>
      <c r="AB68" s="866"/>
      <c r="AC68" s="866"/>
      <c r="AD68" s="866"/>
      <c r="AE68" s="866"/>
      <c r="AF68" s="866">
        <v>3</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329</v>
      </c>
      <c r="R69" s="830"/>
      <c r="S69" s="830"/>
      <c r="T69" s="830"/>
      <c r="U69" s="830"/>
      <c r="V69" s="830">
        <v>328</v>
      </c>
      <c r="W69" s="830"/>
      <c r="X69" s="830"/>
      <c r="Y69" s="830"/>
      <c r="Z69" s="830"/>
      <c r="AA69" s="830">
        <v>1</v>
      </c>
      <c r="AB69" s="830"/>
      <c r="AC69" s="830"/>
      <c r="AD69" s="830"/>
      <c r="AE69" s="830"/>
      <c r="AF69" s="830">
        <v>1</v>
      </c>
      <c r="AG69" s="830"/>
      <c r="AH69" s="830"/>
      <c r="AI69" s="830"/>
      <c r="AJ69" s="830"/>
      <c r="AK69" s="830">
        <v>33</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438</v>
      </c>
      <c r="R70" s="830"/>
      <c r="S70" s="830"/>
      <c r="T70" s="830"/>
      <c r="U70" s="830"/>
      <c r="V70" s="830">
        <v>438</v>
      </c>
      <c r="W70" s="830"/>
      <c r="X70" s="830"/>
      <c r="Y70" s="830"/>
      <c r="Z70" s="830"/>
      <c r="AA70" s="830">
        <v>0</v>
      </c>
      <c r="AB70" s="830"/>
      <c r="AC70" s="830"/>
      <c r="AD70" s="830"/>
      <c r="AE70" s="830"/>
      <c r="AF70" s="830">
        <v>0</v>
      </c>
      <c r="AG70" s="830"/>
      <c r="AH70" s="830"/>
      <c r="AI70" s="830"/>
      <c r="AJ70" s="830"/>
      <c r="AK70" s="830">
        <v>345</v>
      </c>
      <c r="AL70" s="830"/>
      <c r="AM70" s="830"/>
      <c r="AN70" s="830"/>
      <c r="AO70" s="830"/>
      <c r="AP70" s="830">
        <v>2251</v>
      </c>
      <c r="AQ70" s="830"/>
      <c r="AR70" s="830"/>
      <c r="AS70" s="830"/>
      <c r="AT70" s="830"/>
      <c r="AU70" s="830">
        <v>381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3960</v>
      </c>
      <c r="R71" s="830"/>
      <c r="S71" s="830"/>
      <c r="T71" s="830"/>
      <c r="U71" s="830"/>
      <c r="V71" s="830">
        <v>3527</v>
      </c>
      <c r="W71" s="830"/>
      <c r="X71" s="830"/>
      <c r="Y71" s="830"/>
      <c r="Z71" s="830"/>
      <c r="AA71" s="830">
        <v>433</v>
      </c>
      <c r="AB71" s="830"/>
      <c r="AC71" s="830"/>
      <c r="AD71" s="830"/>
      <c r="AE71" s="830"/>
      <c r="AF71" s="830">
        <v>237</v>
      </c>
      <c r="AG71" s="830"/>
      <c r="AH71" s="830"/>
      <c r="AI71" s="830"/>
      <c r="AJ71" s="830"/>
      <c r="AK71" s="830">
        <v>268</v>
      </c>
      <c r="AL71" s="830"/>
      <c r="AM71" s="830"/>
      <c r="AN71" s="830"/>
      <c r="AO71" s="830"/>
      <c r="AP71" s="830">
        <v>1238</v>
      </c>
      <c r="AQ71" s="830"/>
      <c r="AR71" s="830"/>
      <c r="AS71" s="830"/>
      <c r="AT71" s="830"/>
      <c r="AU71" s="830">
        <v>221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6791</v>
      </c>
      <c r="R72" s="830"/>
      <c r="S72" s="830"/>
      <c r="T72" s="830"/>
      <c r="U72" s="830"/>
      <c r="V72" s="830">
        <v>6162</v>
      </c>
      <c r="W72" s="830"/>
      <c r="X72" s="830"/>
      <c r="Y72" s="830"/>
      <c r="Z72" s="830"/>
      <c r="AA72" s="830">
        <v>629</v>
      </c>
      <c r="AB72" s="830"/>
      <c r="AC72" s="830"/>
      <c r="AD72" s="830"/>
      <c r="AE72" s="830"/>
      <c r="AF72" s="830">
        <v>289</v>
      </c>
      <c r="AG72" s="830"/>
      <c r="AH72" s="830"/>
      <c r="AI72" s="830"/>
      <c r="AJ72" s="830"/>
      <c r="AK72" s="830">
        <v>0</v>
      </c>
      <c r="AL72" s="830"/>
      <c r="AM72" s="830"/>
      <c r="AN72" s="830"/>
      <c r="AO72" s="830"/>
      <c r="AP72" s="830">
        <v>4341</v>
      </c>
      <c r="AQ72" s="830"/>
      <c r="AR72" s="830"/>
      <c r="AS72" s="830"/>
      <c r="AT72" s="830"/>
      <c r="AU72" s="830">
        <v>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5481</v>
      </c>
      <c r="R73" s="830"/>
      <c r="S73" s="830"/>
      <c r="T73" s="830"/>
      <c r="U73" s="830"/>
      <c r="V73" s="830">
        <v>5089</v>
      </c>
      <c r="W73" s="830"/>
      <c r="X73" s="830"/>
      <c r="Y73" s="830"/>
      <c r="Z73" s="830"/>
      <c r="AA73" s="830">
        <v>392</v>
      </c>
      <c r="AB73" s="830"/>
      <c r="AC73" s="830"/>
      <c r="AD73" s="830"/>
      <c r="AE73" s="830"/>
      <c r="AF73" s="830">
        <v>305</v>
      </c>
      <c r="AG73" s="830"/>
      <c r="AH73" s="830"/>
      <c r="AI73" s="830"/>
      <c r="AJ73" s="830"/>
      <c r="AK73" s="830">
        <v>0</v>
      </c>
      <c r="AL73" s="830"/>
      <c r="AM73" s="830"/>
      <c r="AN73" s="830"/>
      <c r="AO73" s="830"/>
      <c r="AP73" s="830">
        <v>1055</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595</v>
      </c>
      <c r="C74" s="874"/>
      <c r="D74" s="874"/>
      <c r="E74" s="874"/>
      <c r="F74" s="874"/>
      <c r="G74" s="874"/>
      <c r="H74" s="874"/>
      <c r="I74" s="874"/>
      <c r="J74" s="874"/>
      <c r="K74" s="874"/>
      <c r="L74" s="874"/>
      <c r="M74" s="874"/>
      <c r="N74" s="874"/>
      <c r="O74" s="874"/>
      <c r="P74" s="875"/>
      <c r="Q74" s="876">
        <v>284</v>
      </c>
      <c r="R74" s="830"/>
      <c r="S74" s="830"/>
      <c r="T74" s="830"/>
      <c r="U74" s="830"/>
      <c r="V74" s="830">
        <v>269</v>
      </c>
      <c r="W74" s="830"/>
      <c r="X74" s="830"/>
      <c r="Y74" s="830"/>
      <c r="Z74" s="830"/>
      <c r="AA74" s="830">
        <v>15</v>
      </c>
      <c r="AB74" s="830"/>
      <c r="AC74" s="830"/>
      <c r="AD74" s="830"/>
      <c r="AE74" s="830"/>
      <c r="AF74" s="830">
        <v>15</v>
      </c>
      <c r="AG74" s="830"/>
      <c r="AH74" s="830"/>
      <c r="AI74" s="830"/>
      <c r="AJ74" s="830"/>
      <c r="AK74" s="830">
        <v>31</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596</v>
      </c>
      <c r="C75" s="874"/>
      <c r="D75" s="874"/>
      <c r="E75" s="874"/>
      <c r="F75" s="874"/>
      <c r="G75" s="874"/>
      <c r="H75" s="874"/>
      <c r="I75" s="874"/>
      <c r="J75" s="874"/>
      <c r="K75" s="874"/>
      <c r="L75" s="874"/>
      <c r="M75" s="874"/>
      <c r="N75" s="874"/>
      <c r="O75" s="874"/>
      <c r="P75" s="875"/>
      <c r="Q75" s="877">
        <v>230610</v>
      </c>
      <c r="R75" s="878"/>
      <c r="S75" s="878"/>
      <c r="T75" s="878"/>
      <c r="U75" s="834"/>
      <c r="V75" s="879">
        <v>226088</v>
      </c>
      <c r="W75" s="878"/>
      <c r="X75" s="878"/>
      <c r="Y75" s="878"/>
      <c r="Z75" s="834"/>
      <c r="AA75" s="879">
        <v>4522</v>
      </c>
      <c r="AB75" s="878"/>
      <c r="AC75" s="878"/>
      <c r="AD75" s="878"/>
      <c r="AE75" s="834"/>
      <c r="AF75" s="879">
        <v>4522</v>
      </c>
      <c r="AG75" s="878"/>
      <c r="AH75" s="878"/>
      <c r="AI75" s="878"/>
      <c r="AJ75" s="834"/>
      <c r="AK75" s="879">
        <v>41</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597</v>
      </c>
      <c r="C76" s="874"/>
      <c r="D76" s="874"/>
      <c r="E76" s="874"/>
      <c r="F76" s="874"/>
      <c r="G76" s="874"/>
      <c r="H76" s="874"/>
      <c r="I76" s="874"/>
      <c r="J76" s="874"/>
      <c r="K76" s="874"/>
      <c r="L76" s="874"/>
      <c r="M76" s="874"/>
      <c r="N76" s="874"/>
      <c r="O76" s="874"/>
      <c r="P76" s="875"/>
      <c r="Q76" s="877">
        <v>2421</v>
      </c>
      <c r="R76" s="878"/>
      <c r="S76" s="878"/>
      <c r="T76" s="878"/>
      <c r="U76" s="834"/>
      <c r="V76" s="879">
        <v>2346</v>
      </c>
      <c r="W76" s="878"/>
      <c r="X76" s="878"/>
      <c r="Y76" s="878"/>
      <c r="Z76" s="834"/>
      <c r="AA76" s="879">
        <v>75</v>
      </c>
      <c r="AB76" s="878"/>
      <c r="AC76" s="878"/>
      <c r="AD76" s="878"/>
      <c r="AE76" s="834"/>
      <c r="AF76" s="879">
        <v>28</v>
      </c>
      <c r="AG76" s="878"/>
      <c r="AH76" s="878"/>
      <c r="AI76" s="878"/>
      <c r="AJ76" s="834"/>
      <c r="AK76" s="879">
        <v>94</v>
      </c>
      <c r="AL76" s="878"/>
      <c r="AM76" s="878"/>
      <c r="AN76" s="878"/>
      <c r="AO76" s="834"/>
      <c r="AP76" s="879">
        <v>77</v>
      </c>
      <c r="AQ76" s="878"/>
      <c r="AR76" s="878"/>
      <c r="AS76" s="878"/>
      <c r="AT76" s="834"/>
      <c r="AU76" s="879">
        <v>12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598</v>
      </c>
      <c r="C77" s="874"/>
      <c r="D77" s="874"/>
      <c r="E77" s="874"/>
      <c r="F77" s="874"/>
      <c r="G77" s="874"/>
      <c r="H77" s="874"/>
      <c r="I77" s="874"/>
      <c r="J77" s="874"/>
      <c r="K77" s="874"/>
      <c r="L77" s="874"/>
      <c r="M77" s="874"/>
      <c r="N77" s="874"/>
      <c r="O77" s="874"/>
      <c r="P77" s="875"/>
      <c r="Q77" s="877">
        <v>19130</v>
      </c>
      <c r="R77" s="878"/>
      <c r="S77" s="878"/>
      <c r="T77" s="878"/>
      <c r="U77" s="834"/>
      <c r="V77" s="879">
        <v>18189</v>
      </c>
      <c r="W77" s="878"/>
      <c r="X77" s="878"/>
      <c r="Y77" s="878"/>
      <c r="Z77" s="834"/>
      <c r="AA77" s="879">
        <v>941</v>
      </c>
      <c r="AB77" s="878"/>
      <c r="AC77" s="878"/>
      <c r="AD77" s="878"/>
      <c r="AE77" s="834"/>
      <c r="AF77" s="879">
        <v>941</v>
      </c>
      <c r="AG77" s="878"/>
      <c r="AH77" s="878"/>
      <c r="AI77" s="878"/>
      <c r="AJ77" s="834"/>
      <c r="AK77" s="879">
        <v>0</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599</v>
      </c>
      <c r="C78" s="874"/>
      <c r="D78" s="874"/>
      <c r="E78" s="874"/>
      <c r="F78" s="874"/>
      <c r="G78" s="874"/>
      <c r="H78" s="874"/>
      <c r="I78" s="874"/>
      <c r="J78" s="874"/>
      <c r="K78" s="874"/>
      <c r="L78" s="874"/>
      <c r="M78" s="874"/>
      <c r="N78" s="874"/>
      <c r="O78" s="874"/>
      <c r="P78" s="875"/>
      <c r="Q78" s="876">
        <v>6796</v>
      </c>
      <c r="R78" s="830"/>
      <c r="S78" s="830"/>
      <c r="T78" s="830"/>
      <c r="U78" s="830"/>
      <c r="V78" s="830">
        <v>6048</v>
      </c>
      <c r="W78" s="830"/>
      <c r="X78" s="830"/>
      <c r="Y78" s="830"/>
      <c r="Z78" s="830"/>
      <c r="AA78" s="830">
        <v>748</v>
      </c>
      <c r="AB78" s="830"/>
      <c r="AC78" s="830"/>
      <c r="AD78" s="830"/>
      <c r="AE78" s="830"/>
      <c r="AF78" s="830">
        <v>748</v>
      </c>
      <c r="AG78" s="830"/>
      <c r="AH78" s="830"/>
      <c r="AI78" s="830"/>
      <c r="AJ78" s="830"/>
      <c r="AK78" s="830">
        <v>1022</v>
      </c>
      <c r="AL78" s="830"/>
      <c r="AM78" s="830"/>
      <c r="AN78" s="830"/>
      <c r="AO78" s="830"/>
      <c r="AP78" s="830">
        <v>0</v>
      </c>
      <c r="AQ78" s="830"/>
      <c r="AR78" s="830"/>
      <c r="AS78" s="830"/>
      <c r="AT78" s="830"/>
      <c r="AU78" s="830">
        <v>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600</v>
      </c>
      <c r="C79" s="874"/>
      <c r="D79" s="874"/>
      <c r="E79" s="874"/>
      <c r="F79" s="874"/>
      <c r="G79" s="874"/>
      <c r="H79" s="874"/>
      <c r="I79" s="874"/>
      <c r="J79" s="874"/>
      <c r="K79" s="874"/>
      <c r="L79" s="874"/>
      <c r="M79" s="874"/>
      <c r="N79" s="874"/>
      <c r="O79" s="874"/>
      <c r="P79" s="875"/>
      <c r="Q79" s="876">
        <v>41</v>
      </c>
      <c r="R79" s="830"/>
      <c r="S79" s="830"/>
      <c r="T79" s="830"/>
      <c r="U79" s="830"/>
      <c r="V79" s="830">
        <v>34</v>
      </c>
      <c r="W79" s="830"/>
      <c r="X79" s="830"/>
      <c r="Y79" s="830"/>
      <c r="Z79" s="830"/>
      <c r="AA79" s="830">
        <v>7</v>
      </c>
      <c r="AB79" s="830"/>
      <c r="AC79" s="830"/>
      <c r="AD79" s="830"/>
      <c r="AE79" s="830"/>
      <c r="AF79" s="830">
        <v>7</v>
      </c>
      <c r="AG79" s="830"/>
      <c r="AH79" s="830"/>
      <c r="AI79" s="830"/>
      <c r="AJ79" s="830"/>
      <c r="AK79" s="830">
        <v>0</v>
      </c>
      <c r="AL79" s="830"/>
      <c r="AM79" s="830"/>
      <c r="AN79" s="830"/>
      <c r="AO79" s="830"/>
      <c r="AP79" s="830">
        <v>0</v>
      </c>
      <c r="AQ79" s="830"/>
      <c r="AR79" s="830"/>
      <c r="AS79" s="830"/>
      <c r="AT79" s="830"/>
      <c r="AU79" s="830">
        <v>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601</v>
      </c>
      <c r="C80" s="874"/>
      <c r="D80" s="874"/>
      <c r="E80" s="874"/>
      <c r="F80" s="874"/>
      <c r="G80" s="874"/>
      <c r="H80" s="874"/>
      <c r="I80" s="874"/>
      <c r="J80" s="874"/>
      <c r="K80" s="874"/>
      <c r="L80" s="874"/>
      <c r="M80" s="874"/>
      <c r="N80" s="874"/>
      <c r="O80" s="874"/>
      <c r="P80" s="875"/>
      <c r="Q80" s="876">
        <v>12</v>
      </c>
      <c r="R80" s="830"/>
      <c r="S80" s="830"/>
      <c r="T80" s="830"/>
      <c r="U80" s="830"/>
      <c r="V80" s="830">
        <v>9</v>
      </c>
      <c r="W80" s="830"/>
      <c r="X80" s="830"/>
      <c r="Y80" s="830"/>
      <c r="Z80" s="830"/>
      <c r="AA80" s="830">
        <v>3</v>
      </c>
      <c r="AB80" s="830"/>
      <c r="AC80" s="830"/>
      <c r="AD80" s="830"/>
      <c r="AE80" s="830"/>
      <c r="AF80" s="830">
        <v>3</v>
      </c>
      <c r="AG80" s="830"/>
      <c r="AH80" s="830"/>
      <c r="AI80" s="830"/>
      <c r="AJ80" s="830"/>
      <c r="AK80" s="830">
        <v>0</v>
      </c>
      <c r="AL80" s="830"/>
      <c r="AM80" s="830"/>
      <c r="AN80" s="830"/>
      <c r="AO80" s="830"/>
      <c r="AP80" s="830">
        <v>0</v>
      </c>
      <c r="AQ80" s="830"/>
      <c r="AR80" s="830"/>
      <c r="AS80" s="830"/>
      <c r="AT80" s="830"/>
      <c r="AU80" s="830">
        <v>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602</v>
      </c>
      <c r="C81" s="874"/>
      <c r="D81" s="874"/>
      <c r="E81" s="874"/>
      <c r="F81" s="874"/>
      <c r="G81" s="874"/>
      <c r="H81" s="874"/>
      <c r="I81" s="874"/>
      <c r="J81" s="874"/>
      <c r="K81" s="874"/>
      <c r="L81" s="874"/>
      <c r="M81" s="874"/>
      <c r="N81" s="874"/>
      <c r="O81" s="874"/>
      <c r="P81" s="875"/>
      <c r="Q81" s="876">
        <v>3</v>
      </c>
      <c r="R81" s="830"/>
      <c r="S81" s="830"/>
      <c r="T81" s="830"/>
      <c r="U81" s="830"/>
      <c r="V81" s="830">
        <v>1</v>
      </c>
      <c r="W81" s="830"/>
      <c r="X81" s="830"/>
      <c r="Y81" s="830"/>
      <c r="Z81" s="830"/>
      <c r="AA81" s="830">
        <v>2</v>
      </c>
      <c r="AB81" s="830"/>
      <c r="AC81" s="830"/>
      <c r="AD81" s="830"/>
      <c r="AE81" s="830"/>
      <c r="AF81" s="830">
        <v>2</v>
      </c>
      <c r="AG81" s="830"/>
      <c r="AH81" s="830"/>
      <c r="AI81" s="830"/>
      <c r="AJ81" s="830"/>
      <c r="AK81" s="830">
        <v>0</v>
      </c>
      <c r="AL81" s="830"/>
      <c r="AM81" s="830"/>
      <c r="AN81" s="830"/>
      <c r="AO81" s="830"/>
      <c r="AP81" s="830">
        <v>0</v>
      </c>
      <c r="AQ81" s="830"/>
      <c r="AR81" s="830"/>
      <c r="AS81" s="830"/>
      <c r="AT81" s="830"/>
      <c r="AU81" s="830">
        <v>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603</v>
      </c>
      <c r="C82" s="874"/>
      <c r="D82" s="874"/>
      <c r="E82" s="874"/>
      <c r="F82" s="874"/>
      <c r="G82" s="874"/>
      <c r="H82" s="874"/>
      <c r="I82" s="874"/>
      <c r="J82" s="874"/>
      <c r="K82" s="874"/>
      <c r="L82" s="874"/>
      <c r="M82" s="874"/>
      <c r="N82" s="874"/>
      <c r="O82" s="874"/>
      <c r="P82" s="875"/>
      <c r="Q82" s="876">
        <v>6</v>
      </c>
      <c r="R82" s="830"/>
      <c r="S82" s="830"/>
      <c r="T82" s="830"/>
      <c r="U82" s="830"/>
      <c r="V82" s="830">
        <v>2</v>
      </c>
      <c r="W82" s="830"/>
      <c r="X82" s="830"/>
      <c r="Y82" s="830"/>
      <c r="Z82" s="830"/>
      <c r="AA82" s="830">
        <v>4</v>
      </c>
      <c r="AB82" s="830"/>
      <c r="AC82" s="830"/>
      <c r="AD82" s="830"/>
      <c r="AE82" s="830"/>
      <c r="AF82" s="830">
        <v>4</v>
      </c>
      <c r="AG82" s="830"/>
      <c r="AH82" s="830"/>
      <c r="AI82" s="830"/>
      <c r="AJ82" s="830"/>
      <c r="AK82" s="830">
        <v>0</v>
      </c>
      <c r="AL82" s="830"/>
      <c r="AM82" s="830"/>
      <c r="AN82" s="830"/>
      <c r="AO82" s="830"/>
      <c r="AP82" s="830">
        <v>0</v>
      </c>
      <c r="AQ82" s="830"/>
      <c r="AR82" s="830"/>
      <c r="AS82" s="830"/>
      <c r="AT82" s="830"/>
      <c r="AU82" s="830">
        <v>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604</v>
      </c>
      <c r="C83" s="874"/>
      <c r="D83" s="874"/>
      <c r="E83" s="874"/>
      <c r="F83" s="874"/>
      <c r="G83" s="874"/>
      <c r="H83" s="874"/>
      <c r="I83" s="874"/>
      <c r="J83" s="874"/>
      <c r="K83" s="874"/>
      <c r="L83" s="874"/>
      <c r="M83" s="874"/>
      <c r="N83" s="874"/>
      <c r="O83" s="874"/>
      <c r="P83" s="875"/>
      <c r="Q83" s="876">
        <v>32</v>
      </c>
      <c r="R83" s="830"/>
      <c r="S83" s="830"/>
      <c r="T83" s="830"/>
      <c r="U83" s="830"/>
      <c r="V83" s="830">
        <v>27</v>
      </c>
      <c r="W83" s="830"/>
      <c r="X83" s="830"/>
      <c r="Y83" s="830"/>
      <c r="Z83" s="830"/>
      <c r="AA83" s="830">
        <v>5</v>
      </c>
      <c r="AB83" s="830"/>
      <c r="AC83" s="830"/>
      <c r="AD83" s="830"/>
      <c r="AE83" s="830"/>
      <c r="AF83" s="830">
        <v>5</v>
      </c>
      <c r="AG83" s="830"/>
      <c r="AH83" s="830"/>
      <c r="AI83" s="830"/>
      <c r="AJ83" s="830"/>
      <c r="AK83" s="830">
        <v>0</v>
      </c>
      <c r="AL83" s="830"/>
      <c r="AM83" s="830"/>
      <c r="AN83" s="830"/>
      <c r="AO83" s="830"/>
      <c r="AP83" s="830">
        <v>0</v>
      </c>
      <c r="AQ83" s="830"/>
      <c r="AR83" s="830"/>
      <c r="AS83" s="830"/>
      <c r="AT83" s="830"/>
      <c r="AU83" s="830">
        <v>0</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7110</v>
      </c>
      <c r="AG88" s="844"/>
      <c r="AH88" s="844"/>
      <c r="AI88" s="844"/>
      <c r="AJ88" s="844"/>
      <c r="AK88" s="841"/>
      <c r="AL88" s="841"/>
      <c r="AM88" s="841"/>
      <c r="AN88" s="841"/>
      <c r="AO88" s="841"/>
      <c r="AP88" s="844">
        <v>8962</v>
      </c>
      <c r="AQ88" s="844"/>
      <c r="AR88" s="844"/>
      <c r="AS88" s="844"/>
      <c r="AT88" s="844"/>
      <c r="AU88" s="844">
        <v>632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2904908</v>
      </c>
      <c r="AB110" s="900"/>
      <c r="AC110" s="900"/>
      <c r="AD110" s="900"/>
      <c r="AE110" s="901"/>
      <c r="AF110" s="902">
        <v>3135571</v>
      </c>
      <c r="AG110" s="900"/>
      <c r="AH110" s="900"/>
      <c r="AI110" s="900"/>
      <c r="AJ110" s="901"/>
      <c r="AK110" s="902">
        <v>3068562</v>
      </c>
      <c r="AL110" s="900"/>
      <c r="AM110" s="900"/>
      <c r="AN110" s="900"/>
      <c r="AO110" s="901"/>
      <c r="AP110" s="903">
        <v>23.5</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22539470</v>
      </c>
      <c r="BR110" s="931"/>
      <c r="BS110" s="931"/>
      <c r="BT110" s="931"/>
      <c r="BU110" s="931"/>
      <c r="BV110" s="931">
        <v>23666484</v>
      </c>
      <c r="BW110" s="931"/>
      <c r="BX110" s="931"/>
      <c r="BY110" s="931"/>
      <c r="BZ110" s="931"/>
      <c r="CA110" s="931">
        <v>22593293</v>
      </c>
      <c r="CB110" s="931"/>
      <c r="CC110" s="931"/>
      <c r="CD110" s="931"/>
      <c r="CE110" s="931"/>
      <c r="CF110" s="944">
        <v>173.3</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448</v>
      </c>
      <c r="DH110" s="931"/>
      <c r="DI110" s="931"/>
      <c r="DJ110" s="931"/>
      <c r="DK110" s="931"/>
      <c r="DL110" s="931" t="s">
        <v>449</v>
      </c>
      <c r="DM110" s="931"/>
      <c r="DN110" s="931"/>
      <c r="DO110" s="931"/>
      <c r="DP110" s="931"/>
      <c r="DQ110" s="931" t="s">
        <v>421</v>
      </c>
      <c r="DR110" s="931"/>
      <c r="DS110" s="931"/>
      <c r="DT110" s="931"/>
      <c r="DU110" s="931"/>
      <c r="DV110" s="932" t="s">
        <v>421</v>
      </c>
      <c r="DW110" s="932"/>
      <c r="DX110" s="932"/>
      <c r="DY110" s="932"/>
      <c r="DZ110" s="933"/>
    </row>
    <row r="111" spans="1:131" s="230"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421</v>
      </c>
      <c r="AB111" s="938"/>
      <c r="AC111" s="938"/>
      <c r="AD111" s="938"/>
      <c r="AE111" s="939"/>
      <c r="AF111" s="940" t="s">
        <v>421</v>
      </c>
      <c r="AG111" s="938"/>
      <c r="AH111" s="938"/>
      <c r="AI111" s="938"/>
      <c r="AJ111" s="939"/>
      <c r="AK111" s="940" t="s">
        <v>451</v>
      </c>
      <c r="AL111" s="938"/>
      <c r="AM111" s="938"/>
      <c r="AN111" s="938"/>
      <c r="AO111" s="939"/>
      <c r="AP111" s="941" t="s">
        <v>448</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9237</v>
      </c>
      <c r="BR111" s="926"/>
      <c r="BS111" s="926"/>
      <c r="BT111" s="926"/>
      <c r="BU111" s="926"/>
      <c r="BV111" s="926">
        <v>5392</v>
      </c>
      <c r="BW111" s="926"/>
      <c r="BX111" s="926"/>
      <c r="BY111" s="926"/>
      <c r="BZ111" s="926"/>
      <c r="CA111" s="926">
        <v>1110</v>
      </c>
      <c r="CB111" s="926"/>
      <c r="CC111" s="926"/>
      <c r="CD111" s="926"/>
      <c r="CE111" s="926"/>
      <c r="CF111" s="920">
        <v>0</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421</v>
      </c>
      <c r="DH111" s="926"/>
      <c r="DI111" s="926"/>
      <c r="DJ111" s="926"/>
      <c r="DK111" s="926"/>
      <c r="DL111" s="926" t="s">
        <v>454</v>
      </c>
      <c r="DM111" s="926"/>
      <c r="DN111" s="926"/>
      <c r="DO111" s="926"/>
      <c r="DP111" s="926"/>
      <c r="DQ111" s="926" t="s">
        <v>448</v>
      </c>
      <c r="DR111" s="926"/>
      <c r="DS111" s="926"/>
      <c r="DT111" s="926"/>
      <c r="DU111" s="926"/>
      <c r="DV111" s="927" t="s">
        <v>397</v>
      </c>
      <c r="DW111" s="927"/>
      <c r="DX111" s="927"/>
      <c r="DY111" s="927"/>
      <c r="DZ111" s="928"/>
    </row>
    <row r="112" spans="1:131" s="230" customFormat="1" ht="26.25" customHeight="1" x14ac:dyDescent="0.15">
      <c r="A112" s="952" t="s">
        <v>455</v>
      </c>
      <c r="B112" s="953"/>
      <c r="C112" s="923" t="s">
        <v>456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3333</v>
      </c>
      <c r="AB112" s="959"/>
      <c r="AC112" s="959"/>
      <c r="AD112" s="959"/>
      <c r="AE112" s="960"/>
      <c r="AF112" s="961" t="s">
        <v>421</v>
      </c>
      <c r="AG112" s="959"/>
      <c r="AH112" s="959"/>
      <c r="AI112" s="959"/>
      <c r="AJ112" s="960"/>
      <c r="AK112" s="961" t="s">
        <v>397</v>
      </c>
      <c r="AL112" s="959"/>
      <c r="AM112" s="959"/>
      <c r="AN112" s="959"/>
      <c r="AO112" s="960"/>
      <c r="AP112" s="962" t="s">
        <v>448</v>
      </c>
      <c r="AQ112" s="963"/>
      <c r="AR112" s="963"/>
      <c r="AS112" s="963"/>
      <c r="AT112" s="964"/>
      <c r="AU112" s="908"/>
      <c r="AV112" s="909"/>
      <c r="AW112" s="909"/>
      <c r="AX112" s="909"/>
      <c r="AY112" s="909"/>
      <c r="AZ112" s="922" t="s">
        <v>457</v>
      </c>
      <c r="BA112" s="923"/>
      <c r="BB112" s="923"/>
      <c r="BC112" s="923"/>
      <c r="BD112" s="923"/>
      <c r="BE112" s="923"/>
      <c r="BF112" s="923"/>
      <c r="BG112" s="923"/>
      <c r="BH112" s="923"/>
      <c r="BI112" s="923"/>
      <c r="BJ112" s="923"/>
      <c r="BK112" s="923"/>
      <c r="BL112" s="923"/>
      <c r="BM112" s="923"/>
      <c r="BN112" s="923"/>
      <c r="BO112" s="923"/>
      <c r="BP112" s="924"/>
      <c r="BQ112" s="925">
        <v>5939789</v>
      </c>
      <c r="BR112" s="926"/>
      <c r="BS112" s="926"/>
      <c r="BT112" s="926"/>
      <c r="BU112" s="926"/>
      <c r="BV112" s="926">
        <v>5321144</v>
      </c>
      <c r="BW112" s="926"/>
      <c r="BX112" s="926"/>
      <c r="BY112" s="926"/>
      <c r="BZ112" s="926"/>
      <c r="CA112" s="926">
        <v>4642402</v>
      </c>
      <c r="CB112" s="926"/>
      <c r="CC112" s="926"/>
      <c r="CD112" s="926"/>
      <c r="CE112" s="926"/>
      <c r="CF112" s="920">
        <v>35.6</v>
      </c>
      <c r="CG112" s="921"/>
      <c r="CH112" s="921"/>
      <c r="CI112" s="921"/>
      <c r="CJ112" s="921"/>
      <c r="CK112" s="948"/>
      <c r="CL112" s="949"/>
      <c r="CM112" s="922" t="s">
        <v>458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421</v>
      </c>
      <c r="DH112" s="926"/>
      <c r="DI112" s="926"/>
      <c r="DJ112" s="926"/>
      <c r="DK112" s="926"/>
      <c r="DL112" s="926" t="s">
        <v>448</v>
      </c>
      <c r="DM112" s="926"/>
      <c r="DN112" s="926"/>
      <c r="DO112" s="926"/>
      <c r="DP112" s="926"/>
      <c r="DQ112" s="926" t="s">
        <v>421</v>
      </c>
      <c r="DR112" s="926"/>
      <c r="DS112" s="926"/>
      <c r="DT112" s="926"/>
      <c r="DU112" s="926"/>
      <c r="DV112" s="927" t="s">
        <v>448</v>
      </c>
      <c r="DW112" s="927"/>
      <c r="DX112" s="927"/>
      <c r="DY112" s="927"/>
      <c r="DZ112" s="928"/>
    </row>
    <row r="113" spans="1:130" s="230" customFormat="1" ht="26.25" customHeight="1" x14ac:dyDescent="0.15">
      <c r="A113" s="954"/>
      <c r="B113" s="955"/>
      <c r="C113" s="923" t="s">
        <v>459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652281</v>
      </c>
      <c r="AB113" s="938"/>
      <c r="AC113" s="938"/>
      <c r="AD113" s="938"/>
      <c r="AE113" s="939"/>
      <c r="AF113" s="940">
        <v>608387</v>
      </c>
      <c r="AG113" s="938"/>
      <c r="AH113" s="938"/>
      <c r="AI113" s="938"/>
      <c r="AJ113" s="939"/>
      <c r="AK113" s="940">
        <v>622447</v>
      </c>
      <c r="AL113" s="938"/>
      <c r="AM113" s="938"/>
      <c r="AN113" s="938"/>
      <c r="AO113" s="939"/>
      <c r="AP113" s="941">
        <v>4.8</v>
      </c>
      <c r="AQ113" s="942"/>
      <c r="AR113" s="942"/>
      <c r="AS113" s="942"/>
      <c r="AT113" s="943"/>
      <c r="AU113" s="908"/>
      <c r="AV113" s="909"/>
      <c r="AW113" s="909"/>
      <c r="AX113" s="909"/>
      <c r="AY113" s="909"/>
      <c r="AZ113" s="922" t="s">
        <v>460</v>
      </c>
      <c r="BA113" s="923"/>
      <c r="BB113" s="923"/>
      <c r="BC113" s="923"/>
      <c r="BD113" s="923"/>
      <c r="BE113" s="923"/>
      <c r="BF113" s="923"/>
      <c r="BG113" s="923"/>
      <c r="BH113" s="923"/>
      <c r="BI113" s="923"/>
      <c r="BJ113" s="923"/>
      <c r="BK113" s="923"/>
      <c r="BL113" s="923"/>
      <c r="BM113" s="923"/>
      <c r="BN113" s="923"/>
      <c r="BO113" s="923"/>
      <c r="BP113" s="924"/>
      <c r="BQ113" s="925">
        <v>544167</v>
      </c>
      <c r="BR113" s="926"/>
      <c r="BS113" s="926"/>
      <c r="BT113" s="926"/>
      <c r="BU113" s="926"/>
      <c r="BV113" s="926">
        <v>719322</v>
      </c>
      <c r="BW113" s="926"/>
      <c r="BX113" s="926"/>
      <c r="BY113" s="926"/>
      <c r="BZ113" s="926"/>
      <c r="CA113" s="926">
        <v>633222</v>
      </c>
      <c r="CB113" s="926"/>
      <c r="CC113" s="926"/>
      <c r="CD113" s="926"/>
      <c r="CE113" s="926"/>
      <c r="CF113" s="920">
        <v>4.9000000000000004</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421</v>
      </c>
      <c r="DH113" s="959"/>
      <c r="DI113" s="959"/>
      <c r="DJ113" s="959"/>
      <c r="DK113" s="960"/>
      <c r="DL113" s="961" t="s">
        <v>421</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225027</v>
      </c>
      <c r="AB114" s="959"/>
      <c r="AC114" s="959"/>
      <c r="AD114" s="959"/>
      <c r="AE114" s="960"/>
      <c r="AF114" s="961">
        <v>233736</v>
      </c>
      <c r="AG114" s="959"/>
      <c r="AH114" s="959"/>
      <c r="AI114" s="959"/>
      <c r="AJ114" s="960"/>
      <c r="AK114" s="961">
        <v>292786</v>
      </c>
      <c r="AL114" s="959"/>
      <c r="AM114" s="959"/>
      <c r="AN114" s="959"/>
      <c r="AO114" s="960"/>
      <c r="AP114" s="962">
        <v>2.2000000000000002</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3797285</v>
      </c>
      <c r="BR114" s="926"/>
      <c r="BS114" s="926"/>
      <c r="BT114" s="926"/>
      <c r="BU114" s="926"/>
      <c r="BV114" s="926">
        <v>3743023</v>
      </c>
      <c r="BW114" s="926"/>
      <c r="BX114" s="926"/>
      <c r="BY114" s="926"/>
      <c r="BZ114" s="926"/>
      <c r="CA114" s="926">
        <v>3693410</v>
      </c>
      <c r="CB114" s="926"/>
      <c r="CC114" s="926"/>
      <c r="CD114" s="926"/>
      <c r="CE114" s="926"/>
      <c r="CF114" s="920">
        <v>28.3</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448</v>
      </c>
      <c r="DR114" s="959"/>
      <c r="DS114" s="959"/>
      <c r="DT114" s="959"/>
      <c r="DU114" s="960"/>
      <c r="DV114" s="962" t="s">
        <v>449</v>
      </c>
      <c r="DW114" s="963"/>
      <c r="DX114" s="963"/>
      <c r="DY114" s="963"/>
      <c r="DZ114" s="964"/>
    </row>
    <row r="115" spans="1:130" s="230" customFormat="1" ht="26.25" customHeight="1" x14ac:dyDescent="0.15">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5932</v>
      </c>
      <c r="AB115" s="938"/>
      <c r="AC115" s="938"/>
      <c r="AD115" s="938"/>
      <c r="AE115" s="939"/>
      <c r="AF115" s="940">
        <v>3097</v>
      </c>
      <c r="AG115" s="938"/>
      <c r="AH115" s="938"/>
      <c r="AI115" s="938"/>
      <c r="AJ115" s="939"/>
      <c r="AK115" s="940">
        <v>1233</v>
      </c>
      <c r="AL115" s="938"/>
      <c r="AM115" s="938"/>
      <c r="AN115" s="938"/>
      <c r="AO115" s="939"/>
      <c r="AP115" s="941">
        <v>0</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397</v>
      </c>
      <c r="BR115" s="926"/>
      <c r="BS115" s="926"/>
      <c r="BT115" s="926"/>
      <c r="BU115" s="926"/>
      <c r="BV115" s="926" t="s">
        <v>421</v>
      </c>
      <c r="BW115" s="926"/>
      <c r="BX115" s="926"/>
      <c r="BY115" s="926"/>
      <c r="BZ115" s="926"/>
      <c r="CA115" s="926" t="s">
        <v>421</v>
      </c>
      <c r="CB115" s="926"/>
      <c r="CC115" s="926"/>
      <c r="CD115" s="926"/>
      <c r="CE115" s="926"/>
      <c r="CF115" s="920" t="s">
        <v>397</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448</v>
      </c>
      <c r="DH115" s="959"/>
      <c r="DI115" s="959"/>
      <c r="DJ115" s="959"/>
      <c r="DK115" s="960"/>
      <c r="DL115" s="961" t="s">
        <v>448</v>
      </c>
      <c r="DM115" s="959"/>
      <c r="DN115" s="959"/>
      <c r="DO115" s="959"/>
      <c r="DP115" s="960"/>
      <c r="DQ115" s="961" t="s">
        <v>421</v>
      </c>
      <c r="DR115" s="959"/>
      <c r="DS115" s="959"/>
      <c r="DT115" s="959"/>
      <c r="DU115" s="960"/>
      <c r="DV115" s="962" t="s">
        <v>448</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25</v>
      </c>
      <c r="AB116" s="959"/>
      <c r="AC116" s="959"/>
      <c r="AD116" s="959"/>
      <c r="AE116" s="960"/>
      <c r="AF116" s="961">
        <v>59</v>
      </c>
      <c r="AG116" s="959"/>
      <c r="AH116" s="959"/>
      <c r="AI116" s="959"/>
      <c r="AJ116" s="960"/>
      <c r="AK116" s="961">
        <v>152</v>
      </c>
      <c r="AL116" s="959"/>
      <c r="AM116" s="959"/>
      <c r="AN116" s="959"/>
      <c r="AO116" s="960"/>
      <c r="AP116" s="962">
        <v>0</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397</v>
      </c>
      <c r="BW116" s="926"/>
      <c r="BX116" s="926"/>
      <c r="BY116" s="926"/>
      <c r="BZ116" s="926"/>
      <c r="CA116" s="926" t="s">
        <v>397</v>
      </c>
      <c r="CB116" s="926"/>
      <c r="CC116" s="926"/>
      <c r="CD116" s="926"/>
      <c r="CE116" s="926"/>
      <c r="CF116" s="920" t="s">
        <v>397</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421</v>
      </c>
      <c r="DM116" s="959"/>
      <c r="DN116" s="959"/>
      <c r="DO116" s="959"/>
      <c r="DP116" s="960"/>
      <c r="DQ116" s="961" t="s">
        <v>448</v>
      </c>
      <c r="DR116" s="959"/>
      <c r="DS116" s="959"/>
      <c r="DT116" s="959"/>
      <c r="DU116" s="960"/>
      <c r="DV116" s="962" t="s">
        <v>448</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3791506</v>
      </c>
      <c r="AB117" s="979"/>
      <c r="AC117" s="979"/>
      <c r="AD117" s="979"/>
      <c r="AE117" s="980"/>
      <c r="AF117" s="981">
        <v>3980850</v>
      </c>
      <c r="AG117" s="979"/>
      <c r="AH117" s="979"/>
      <c r="AI117" s="979"/>
      <c r="AJ117" s="980"/>
      <c r="AK117" s="981">
        <v>3985180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448</v>
      </c>
      <c r="BR117" s="926"/>
      <c r="BS117" s="926"/>
      <c r="BT117" s="926"/>
      <c r="BU117" s="926"/>
      <c r="BV117" s="926" t="s">
        <v>451</v>
      </c>
      <c r="BW117" s="926"/>
      <c r="BX117" s="926"/>
      <c r="BY117" s="926"/>
      <c r="BZ117" s="926"/>
      <c r="CA117" s="926" t="s">
        <v>397</v>
      </c>
      <c r="CB117" s="926"/>
      <c r="CC117" s="926"/>
      <c r="CD117" s="926"/>
      <c r="CE117" s="926"/>
      <c r="CF117" s="920" t="s">
        <v>421</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421</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448</v>
      </c>
      <c r="BW118" s="1000"/>
      <c r="BX118" s="1000"/>
      <c r="BY118" s="1000"/>
      <c r="BZ118" s="1000"/>
      <c r="CA118" s="1000" t="s">
        <v>448</v>
      </c>
      <c r="CB118" s="1000"/>
      <c r="CC118" s="1000"/>
      <c r="CD118" s="1000"/>
      <c r="CE118" s="1000"/>
      <c r="CF118" s="920" t="s">
        <v>448</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397</v>
      </c>
      <c r="DM118" s="959"/>
      <c r="DN118" s="959"/>
      <c r="DO118" s="959"/>
      <c r="DP118" s="960"/>
      <c r="DQ118" s="961" t="s">
        <v>448</v>
      </c>
      <c r="DR118" s="959"/>
      <c r="DS118" s="959"/>
      <c r="DT118" s="959"/>
      <c r="DU118" s="960"/>
      <c r="DV118" s="962" t="s">
        <v>448</v>
      </c>
      <c r="DW118" s="963"/>
      <c r="DX118" s="963"/>
      <c r="DY118" s="963"/>
      <c r="DZ118" s="964"/>
    </row>
    <row r="119" spans="1:130" s="230" customFormat="1" ht="26.25" customHeight="1" x14ac:dyDescent="0.15">
      <c r="A119" s="1062"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451</v>
      </c>
      <c r="AG119" s="900"/>
      <c r="AH119" s="900"/>
      <c r="AI119" s="900"/>
      <c r="AJ119" s="901"/>
      <c r="AK119" s="902" t="s">
        <v>397</v>
      </c>
      <c r="AL119" s="900"/>
      <c r="AM119" s="900"/>
      <c r="AN119" s="900"/>
      <c r="AO119" s="901"/>
      <c r="AP119" s="903" t="s">
        <v>448</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476</v>
      </c>
      <c r="BP119" s="1005"/>
      <c r="BQ119" s="999">
        <v>32829948</v>
      </c>
      <c r="BR119" s="1000"/>
      <c r="BS119" s="1000"/>
      <c r="BT119" s="1000"/>
      <c r="BU119" s="1000"/>
      <c r="BV119" s="1000">
        <v>33455365</v>
      </c>
      <c r="BW119" s="1000"/>
      <c r="BX119" s="1000"/>
      <c r="BY119" s="1000"/>
      <c r="BZ119" s="1000"/>
      <c r="CA119" s="1000">
        <v>31563437</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9237</v>
      </c>
      <c r="DH119" s="986"/>
      <c r="DI119" s="986"/>
      <c r="DJ119" s="986"/>
      <c r="DK119" s="987"/>
      <c r="DL119" s="985">
        <v>5392</v>
      </c>
      <c r="DM119" s="986"/>
      <c r="DN119" s="986"/>
      <c r="DO119" s="986"/>
      <c r="DP119" s="987"/>
      <c r="DQ119" s="985">
        <v>1110</v>
      </c>
      <c r="DR119" s="986"/>
      <c r="DS119" s="986"/>
      <c r="DT119" s="986"/>
      <c r="DU119" s="987"/>
      <c r="DV119" s="988">
        <v>0</v>
      </c>
      <c r="DW119" s="989"/>
      <c r="DX119" s="989"/>
      <c r="DY119" s="989"/>
      <c r="DZ119" s="990"/>
    </row>
    <row r="120" spans="1:130" s="230" customFormat="1" ht="26.25" customHeight="1" x14ac:dyDescent="0.15">
      <c r="A120" s="1063"/>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448</v>
      </c>
      <c r="AG120" s="959"/>
      <c r="AH120" s="959"/>
      <c r="AI120" s="959"/>
      <c r="AJ120" s="960"/>
      <c r="AK120" s="961" t="s">
        <v>451</v>
      </c>
      <c r="AL120" s="959"/>
      <c r="AM120" s="959"/>
      <c r="AN120" s="959"/>
      <c r="AO120" s="960"/>
      <c r="AP120" s="962" t="s">
        <v>448</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18735395</v>
      </c>
      <c r="BR120" s="931"/>
      <c r="BS120" s="931"/>
      <c r="BT120" s="931"/>
      <c r="BU120" s="931"/>
      <c r="BV120" s="931">
        <v>18369528</v>
      </c>
      <c r="BW120" s="931"/>
      <c r="BX120" s="931"/>
      <c r="BY120" s="931"/>
      <c r="BZ120" s="931"/>
      <c r="CA120" s="931">
        <v>18030879</v>
      </c>
      <c r="CB120" s="931"/>
      <c r="CC120" s="931"/>
      <c r="CD120" s="931"/>
      <c r="CE120" s="931"/>
      <c r="CF120" s="944">
        <v>138.30000000000001</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4472687</v>
      </c>
      <c r="DH120" s="931"/>
      <c r="DI120" s="931"/>
      <c r="DJ120" s="931"/>
      <c r="DK120" s="931"/>
      <c r="DL120" s="931">
        <v>4010147</v>
      </c>
      <c r="DM120" s="931"/>
      <c r="DN120" s="931"/>
      <c r="DO120" s="931"/>
      <c r="DP120" s="931"/>
      <c r="DQ120" s="931">
        <v>3501055</v>
      </c>
      <c r="DR120" s="931"/>
      <c r="DS120" s="931"/>
      <c r="DT120" s="931"/>
      <c r="DU120" s="931"/>
      <c r="DV120" s="932">
        <v>26.9</v>
      </c>
      <c r="DW120" s="932"/>
      <c r="DX120" s="932"/>
      <c r="DY120" s="932"/>
      <c r="DZ120" s="933"/>
    </row>
    <row r="121" spans="1:130" s="230" customFormat="1" ht="26.25" customHeight="1" x14ac:dyDescent="0.15">
      <c r="A121" s="1063"/>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449</v>
      </c>
      <c r="AB121" s="959"/>
      <c r="AC121" s="959"/>
      <c r="AD121" s="959"/>
      <c r="AE121" s="960"/>
      <c r="AF121" s="961" t="s">
        <v>451</v>
      </c>
      <c r="AG121" s="959"/>
      <c r="AH121" s="959"/>
      <c r="AI121" s="959"/>
      <c r="AJ121" s="960"/>
      <c r="AK121" s="961" t="s">
        <v>448</v>
      </c>
      <c r="AL121" s="959"/>
      <c r="AM121" s="959"/>
      <c r="AN121" s="959"/>
      <c r="AO121" s="960"/>
      <c r="AP121" s="962" t="s">
        <v>451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1262259</v>
      </c>
      <c r="BR121" s="926"/>
      <c r="BS121" s="926"/>
      <c r="BT121" s="926"/>
      <c r="BU121" s="926"/>
      <c r="BV121" s="926">
        <v>900690</v>
      </c>
      <c r="BW121" s="926"/>
      <c r="BX121" s="926"/>
      <c r="BY121" s="926"/>
      <c r="BZ121" s="926"/>
      <c r="CA121" s="926">
        <v>725302</v>
      </c>
      <c r="CB121" s="926"/>
      <c r="CC121" s="926"/>
      <c r="CD121" s="926"/>
      <c r="CE121" s="926"/>
      <c r="CF121" s="920">
        <v>5.6</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1458634</v>
      </c>
      <c r="DH121" s="926"/>
      <c r="DI121" s="926"/>
      <c r="DJ121" s="926"/>
      <c r="DK121" s="926"/>
      <c r="DL121" s="926">
        <v>1294360</v>
      </c>
      <c r="DM121" s="926"/>
      <c r="DN121" s="926"/>
      <c r="DO121" s="926"/>
      <c r="DP121" s="926"/>
      <c r="DQ121" s="926">
        <v>1141347</v>
      </c>
      <c r="DR121" s="926"/>
      <c r="DS121" s="926"/>
      <c r="DT121" s="926"/>
      <c r="DU121" s="926"/>
      <c r="DV121" s="927">
        <v>8.8000000000000007</v>
      </c>
      <c r="DW121" s="927"/>
      <c r="DX121" s="927"/>
      <c r="DY121" s="927"/>
      <c r="DZ121" s="928"/>
    </row>
    <row r="122" spans="1:130" s="230" customFormat="1" ht="26.25" customHeight="1" x14ac:dyDescent="0.15">
      <c r="A122" s="1063"/>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448</v>
      </c>
      <c r="AG122" s="959"/>
      <c r="AH122" s="959"/>
      <c r="AI122" s="959"/>
      <c r="AJ122" s="960"/>
      <c r="AK122" s="961" t="s">
        <v>448</v>
      </c>
      <c r="AL122" s="959"/>
      <c r="AM122" s="959"/>
      <c r="AN122" s="959"/>
      <c r="AO122" s="960"/>
      <c r="AP122" s="962" t="s">
        <v>448</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26239343</v>
      </c>
      <c r="BR122" s="1000"/>
      <c r="BS122" s="1000"/>
      <c r="BT122" s="1000"/>
      <c r="BU122" s="1000"/>
      <c r="BV122" s="1000">
        <v>26572795</v>
      </c>
      <c r="BW122" s="1000"/>
      <c r="BX122" s="1000"/>
      <c r="BY122" s="1000"/>
      <c r="BZ122" s="1000"/>
      <c r="CA122" s="1000">
        <v>25173518</v>
      </c>
      <c r="CB122" s="1000"/>
      <c r="CC122" s="1000"/>
      <c r="CD122" s="1000"/>
      <c r="CE122" s="1000"/>
      <c r="CF122" s="1017">
        <v>193.1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448</v>
      </c>
      <c r="DH122" s="926"/>
      <c r="DI122" s="926"/>
      <c r="DJ122" s="926"/>
      <c r="DK122" s="926"/>
      <c r="DL122" s="926" t="s">
        <v>451</v>
      </c>
      <c r="DM122" s="926"/>
      <c r="DN122" s="926"/>
      <c r="DO122" s="926"/>
      <c r="DP122" s="926"/>
      <c r="DQ122" s="926" t="s">
        <v>448</v>
      </c>
      <c r="DR122" s="926"/>
      <c r="DS122" s="926"/>
      <c r="DT122" s="926"/>
      <c r="DU122" s="926"/>
      <c r="DV122" s="927" t="s">
        <v>448</v>
      </c>
      <c r="DW122" s="927"/>
      <c r="DX122" s="927"/>
      <c r="DY122" s="927"/>
      <c r="DZ122" s="928"/>
    </row>
    <row r="123" spans="1:130" s="230" customFormat="1" ht="26.25" customHeight="1" x14ac:dyDescent="0.15">
      <c r="A123" s="1063"/>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448</v>
      </c>
      <c r="AG123" s="959"/>
      <c r="AH123" s="959"/>
      <c r="AI123" s="959"/>
      <c r="AJ123" s="960"/>
      <c r="AK123" s="961" t="s">
        <v>451</v>
      </c>
      <c r="AL123" s="959"/>
      <c r="AM123" s="959"/>
      <c r="AN123" s="959"/>
      <c r="AO123" s="960"/>
      <c r="AP123" s="962" t="s">
        <v>448</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486</v>
      </c>
      <c r="BP123" s="1005"/>
      <c r="BQ123" s="1035">
        <v>46236997</v>
      </c>
      <c r="BR123" s="1036"/>
      <c r="BS123" s="1036"/>
      <c r="BT123" s="1036"/>
      <c r="BU123" s="1036"/>
      <c r="BV123" s="1036">
        <v>45843013</v>
      </c>
      <c r="BW123" s="1036"/>
      <c r="BX123" s="1036"/>
      <c r="BY123" s="1036"/>
      <c r="BZ123" s="1036"/>
      <c r="CA123" s="1036">
        <v>43929699</v>
      </c>
      <c r="CB123" s="1036"/>
      <c r="CC123" s="1036"/>
      <c r="CD123" s="1036"/>
      <c r="CE123" s="1036"/>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451</v>
      </c>
      <c r="DH123" s="959"/>
      <c r="DI123" s="959"/>
      <c r="DJ123" s="959"/>
      <c r="DK123" s="960"/>
      <c r="DL123" s="961" t="s">
        <v>451</v>
      </c>
      <c r="DM123" s="959"/>
      <c r="DN123" s="959"/>
      <c r="DO123" s="959"/>
      <c r="DP123" s="960"/>
      <c r="DQ123" s="961" t="s">
        <v>451</v>
      </c>
      <c r="DR123" s="959"/>
      <c r="DS123" s="959"/>
      <c r="DT123" s="959"/>
      <c r="DU123" s="960"/>
      <c r="DV123" s="962" t="s">
        <v>449</v>
      </c>
      <c r="DW123" s="963"/>
      <c r="DX123" s="963"/>
      <c r="DY123" s="963"/>
      <c r="DZ123" s="964"/>
    </row>
    <row r="124" spans="1:130" s="230" customFormat="1" ht="26.25" customHeight="1" thickBot="1" x14ac:dyDescent="0.2">
      <c r="A124" s="1063"/>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1031" t="s">
        <v>488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449</v>
      </c>
      <c r="BR124" s="1027"/>
      <c r="BS124" s="1027"/>
      <c r="BT124" s="1027"/>
      <c r="BU124" s="1027"/>
      <c r="BV124" s="1027" t="s">
        <v>451</v>
      </c>
      <c r="BW124" s="1027"/>
      <c r="BX124" s="1027"/>
      <c r="BY124" s="1027"/>
      <c r="BZ124" s="1027"/>
      <c r="CA124" s="1027" t="s">
        <v>449</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8468</v>
      </c>
      <c r="DH124" s="986"/>
      <c r="DI124" s="986"/>
      <c r="DJ124" s="986"/>
      <c r="DK124" s="987"/>
      <c r="DL124" s="985" t="s">
        <v>490</v>
      </c>
      <c r="DM124" s="986"/>
      <c r="DN124" s="986"/>
      <c r="DO124" s="986"/>
      <c r="DP124" s="987"/>
      <c r="DQ124" s="985" t="s">
        <v>451</v>
      </c>
      <c r="DR124" s="986"/>
      <c r="DS124" s="986"/>
      <c r="DT124" s="986"/>
      <c r="DU124" s="987"/>
      <c r="DV124" s="988" t="s">
        <v>451</v>
      </c>
      <c r="DW124" s="989"/>
      <c r="DX124" s="989"/>
      <c r="DY124" s="989"/>
      <c r="DZ124" s="990"/>
    </row>
    <row r="125" spans="1:130" s="230" customFormat="1" ht="26.25" customHeight="1" x14ac:dyDescent="0.15">
      <c r="A125" s="1063"/>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490</v>
      </c>
      <c r="AG125" s="959"/>
      <c r="AH125" s="959"/>
      <c r="AI125" s="959"/>
      <c r="AJ125" s="960"/>
      <c r="AK125" s="961" t="s">
        <v>451</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451</v>
      </c>
      <c r="DM125" s="931"/>
      <c r="DN125" s="931"/>
      <c r="DO125" s="931"/>
      <c r="DP125" s="931"/>
      <c r="DQ125" s="931" t="s">
        <v>451</v>
      </c>
      <c r="DR125" s="931"/>
      <c r="DS125" s="931"/>
      <c r="DT125" s="931"/>
      <c r="DU125" s="931"/>
      <c r="DV125" s="932" t="s">
        <v>451</v>
      </c>
      <c r="DW125" s="932"/>
      <c r="DX125" s="932"/>
      <c r="DY125" s="932"/>
      <c r="DZ125" s="933"/>
    </row>
    <row r="126" spans="1:130" s="230" customFormat="1" ht="26.25" customHeight="1" thickBot="1" x14ac:dyDescent="0.2">
      <c r="A126" s="1063"/>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451</v>
      </c>
      <c r="AG126" s="959"/>
      <c r="AH126" s="959"/>
      <c r="AI126" s="959"/>
      <c r="AJ126" s="960"/>
      <c r="AK126" s="961" t="s">
        <v>451</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451</v>
      </c>
      <c r="DH126" s="926"/>
      <c r="DI126" s="926"/>
      <c r="DJ126" s="926"/>
      <c r="DK126" s="926"/>
      <c r="DL126" s="926" t="s">
        <v>490</v>
      </c>
      <c r="DM126" s="926"/>
      <c r="DN126" s="926"/>
      <c r="DO126" s="926"/>
      <c r="DP126" s="926"/>
      <c r="DQ126" s="926" t="s">
        <v>451</v>
      </c>
      <c r="DR126" s="926"/>
      <c r="DS126" s="926"/>
      <c r="DT126" s="926"/>
      <c r="DU126" s="926"/>
      <c r="DV126" s="927" t="s">
        <v>490</v>
      </c>
      <c r="DW126" s="927"/>
      <c r="DX126" s="927"/>
      <c r="DY126" s="927"/>
      <c r="DZ126" s="928"/>
    </row>
    <row r="127" spans="1:130" s="230" customFormat="1" ht="26.25" customHeight="1" x14ac:dyDescent="0.15">
      <c r="A127" s="1064"/>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5932</v>
      </c>
      <c r="AB127" s="959"/>
      <c r="AC127" s="959"/>
      <c r="AD127" s="959"/>
      <c r="AE127" s="960"/>
      <c r="AF127" s="961">
        <v>3097</v>
      </c>
      <c r="AG127" s="959"/>
      <c r="AH127" s="959"/>
      <c r="AI127" s="959"/>
      <c r="AJ127" s="960"/>
      <c r="AK127" s="961">
        <v>1233</v>
      </c>
      <c r="AL127" s="959"/>
      <c r="AM127" s="959"/>
      <c r="AN127" s="959"/>
      <c r="AO127" s="960"/>
      <c r="AP127" s="962">
        <v>0</v>
      </c>
      <c r="AQ127" s="963"/>
      <c r="AR127" s="963"/>
      <c r="AS127" s="963"/>
      <c r="AT127" s="964"/>
      <c r="AU127" s="232"/>
      <c r="AV127" s="232"/>
      <c r="AW127" s="232"/>
      <c r="AX127" s="1037" t="s">
        <v>495</v>
      </c>
      <c r="AY127" s="1038"/>
      <c r="AZ127" s="1038"/>
      <c r="BA127" s="1038"/>
      <c r="BB127" s="1038"/>
      <c r="BC127" s="1038"/>
      <c r="BD127" s="1038"/>
      <c r="BE127" s="1039"/>
      <c r="BF127" s="1040" t="s">
        <v>496</v>
      </c>
      <c r="BG127" s="1038"/>
      <c r="BH127" s="1038"/>
      <c r="BI127" s="1038"/>
      <c r="BJ127" s="1038"/>
      <c r="BK127" s="1038"/>
      <c r="BL127" s="1039"/>
      <c r="BM127" s="1040" t="s">
        <v>497</v>
      </c>
      <c r="BN127" s="1038"/>
      <c r="BO127" s="1038"/>
      <c r="BP127" s="1038"/>
      <c r="BQ127" s="1038"/>
      <c r="BR127" s="1038"/>
      <c r="BS127" s="1039"/>
      <c r="BT127" s="1040" t="s">
        <v>498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451</v>
      </c>
      <c r="DH127" s="926"/>
      <c r="DI127" s="926"/>
      <c r="DJ127" s="926"/>
      <c r="DK127" s="926"/>
      <c r="DL127" s="926" t="s">
        <v>397</v>
      </c>
      <c r="DM127" s="926"/>
      <c r="DN127" s="926"/>
      <c r="DO127" s="926"/>
      <c r="DP127" s="926"/>
      <c r="DQ127" s="926" t="s">
        <v>500</v>
      </c>
      <c r="DR127" s="926"/>
      <c r="DS127" s="926"/>
      <c r="DT127" s="926"/>
      <c r="DU127" s="926"/>
      <c r="DV127" s="927" t="s">
        <v>397</v>
      </c>
      <c r="DW127" s="927"/>
      <c r="DX127" s="927"/>
      <c r="DY127" s="927"/>
      <c r="DZ127" s="928"/>
    </row>
    <row r="128" spans="1:130" s="230" customFormat="1" ht="26.25" customHeight="1" thickBot="1" x14ac:dyDescent="0.2">
      <c r="A128" s="1047" t="s">
        <v>501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502</v>
      </c>
      <c r="X128" s="1049"/>
      <c r="Y128" s="1049"/>
      <c r="Z128" s="1050"/>
      <c r="AA128" s="1051">
        <v>123204</v>
      </c>
      <c r="AB128" s="1052"/>
      <c r="AC128" s="1052"/>
      <c r="AD128" s="1052"/>
      <c r="AE128" s="1053"/>
      <c r="AF128" s="1054">
        <v>171022</v>
      </c>
      <c r="AG128" s="1052"/>
      <c r="AH128" s="1052"/>
      <c r="AI128" s="1052"/>
      <c r="AJ128" s="1053"/>
      <c r="AK128" s="1054">
        <v>171627</v>
      </c>
      <c r="AL128" s="1052"/>
      <c r="AM128" s="1052"/>
      <c r="AN128" s="1052"/>
      <c r="AO128" s="1053"/>
      <c r="AP128" s="1055"/>
      <c r="AQ128" s="1056"/>
      <c r="AR128" s="1056"/>
      <c r="AS128" s="1056"/>
      <c r="AT128" s="1057"/>
      <c r="AU128" s="232"/>
      <c r="AV128" s="232"/>
      <c r="AW128" s="232"/>
      <c r="AX128" s="896" t="s">
        <v>503</v>
      </c>
      <c r="AY128" s="897"/>
      <c r="AZ128" s="897"/>
      <c r="BA128" s="897"/>
      <c r="BB128" s="897"/>
      <c r="BC128" s="897"/>
      <c r="BD128" s="897"/>
      <c r="BE128" s="898"/>
      <c r="BF128" s="1058" t="s">
        <v>451</v>
      </c>
      <c r="BG128" s="1059"/>
      <c r="BH128" s="1059"/>
      <c r="BI128" s="1059"/>
      <c r="BJ128" s="1059"/>
      <c r="BK128" s="1059"/>
      <c r="BL128" s="1060"/>
      <c r="BM128" s="1058">
        <v>12.69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504</v>
      </c>
      <c r="CQ128" s="740"/>
      <c r="CR128" s="740"/>
      <c r="CS128" s="740"/>
      <c r="CT128" s="740"/>
      <c r="CU128" s="740"/>
      <c r="CV128" s="740"/>
      <c r="CW128" s="740"/>
      <c r="CX128" s="740"/>
      <c r="CY128" s="740"/>
      <c r="CZ128" s="740"/>
      <c r="DA128" s="740"/>
      <c r="DB128" s="740"/>
      <c r="DC128" s="740"/>
      <c r="DD128" s="740"/>
      <c r="DE128" s="740"/>
      <c r="DF128" s="1042"/>
      <c r="DG128" s="1043" t="s">
        <v>490</v>
      </c>
      <c r="DH128" s="1044"/>
      <c r="DI128" s="1044"/>
      <c r="DJ128" s="1044"/>
      <c r="DK128" s="1044"/>
      <c r="DL128" s="1044" t="s">
        <v>451</v>
      </c>
      <c r="DM128" s="1044"/>
      <c r="DN128" s="1044"/>
      <c r="DO128" s="1044"/>
      <c r="DP128" s="1044"/>
      <c r="DQ128" s="1044" t="s">
        <v>451</v>
      </c>
      <c r="DR128" s="1044"/>
      <c r="DS128" s="1044"/>
      <c r="DT128" s="1044"/>
      <c r="DU128" s="1044"/>
      <c r="DV128" s="1045" t="s">
        <v>451</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16246517</v>
      </c>
      <c r="AB129" s="959"/>
      <c r="AC129" s="959"/>
      <c r="AD129" s="959"/>
      <c r="AE129" s="960"/>
      <c r="AF129" s="961">
        <v>16666459</v>
      </c>
      <c r="AG129" s="959"/>
      <c r="AH129" s="959"/>
      <c r="AI129" s="959"/>
      <c r="AJ129" s="960"/>
      <c r="AK129" s="961">
        <v>16221783</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490</v>
      </c>
      <c r="BG129" s="1067"/>
      <c r="BH129" s="1067"/>
      <c r="BI129" s="1067"/>
      <c r="BJ129" s="1067"/>
      <c r="BK129" s="1067"/>
      <c r="BL129" s="1068"/>
      <c r="BM129" s="1066">
        <v>17.690000000000001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3217967</v>
      </c>
      <c r="AB130" s="959"/>
      <c r="AC130" s="959"/>
      <c r="AD130" s="959"/>
      <c r="AE130" s="960"/>
      <c r="AF130" s="961">
        <v>3200599</v>
      </c>
      <c r="AG130" s="959"/>
      <c r="AH130" s="959"/>
      <c r="AI130" s="959"/>
      <c r="AJ130" s="960"/>
      <c r="AK130" s="961">
        <v>3185570</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13028550</v>
      </c>
      <c r="AB131" s="986"/>
      <c r="AC131" s="986"/>
      <c r="AD131" s="986"/>
      <c r="AE131" s="987"/>
      <c r="AF131" s="985">
        <v>13465860</v>
      </c>
      <c r="AG131" s="986"/>
      <c r="AH131" s="986"/>
      <c r="AI131" s="986"/>
      <c r="AJ131" s="987"/>
      <c r="AK131" s="985">
        <v>13036213</v>
      </c>
      <c r="AL131" s="986"/>
      <c r="AM131" s="986"/>
      <c r="AN131" s="986"/>
      <c r="AO131" s="987"/>
      <c r="AP131" s="1110"/>
      <c r="AQ131" s="1111"/>
      <c r="AR131" s="1111"/>
      <c r="AS131" s="1111"/>
      <c r="AT131" s="1112"/>
      <c r="AU131" s="233"/>
      <c r="AV131" s="233"/>
      <c r="AW131" s="233"/>
      <c r="AX131" s="1083" t="s">
        <v>511</v>
      </c>
      <c r="AY131" s="740"/>
      <c r="AZ131" s="740"/>
      <c r="BA131" s="740"/>
      <c r="BB131" s="740"/>
      <c r="BC131" s="740"/>
      <c r="BD131" s="740"/>
      <c r="BE131" s="1042"/>
      <c r="BF131" s="1084" t="s">
        <v>490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3.4565243250000002</v>
      </c>
      <c r="AB132" s="1097"/>
      <c r="AC132" s="1097"/>
      <c r="AD132" s="1097"/>
      <c r="AE132" s="1098"/>
      <c r="AF132" s="1099">
        <v>4.5242487300000001</v>
      </c>
      <c r="AG132" s="1097"/>
      <c r="AH132" s="1097"/>
      <c r="AI132" s="1097"/>
      <c r="AJ132" s="1098"/>
      <c r="AK132" s="1099">
        <v>4.817219541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3.5</v>
      </c>
      <c r="AB133" s="1080"/>
      <c r="AC133" s="1080"/>
      <c r="AD133" s="1080"/>
      <c r="AE133" s="1081"/>
      <c r="AF133" s="1079">
        <v>3.8</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yeZ3ykjnb8tIEEjYL1CkpdXKqUhQ9yHNysdQlJuTvSFIRLeX1FhOsE5sKUvgLeSp4jWMXNoQuAylBBib4pPkA==" saltValue="o88BUOHVDN+bvzzuzKtX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evlvV85SJbUollMSXAn5ewau2iGnT1RdCSlkg0ISRaZ3jwNBgGbkWUVXjM/UUe4ln3dZBqUcypeq4a47kKdkA==" saltValue="EjGs2Z/NMnz0i9leXPT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4jU0qdKKQSSgpfB4RgHOT9Yc0cnI49SOt0VJFCO6q4CDIl5eYts1H5olM21GtV/Sk34iLyKHfwsOUU9TsR/A==" saltValue="5Le2gWGUI7rlJgomN3nj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3973104</v>
      </c>
      <c r="AP9" s="281">
        <v>94984</v>
      </c>
      <c r="AQ9" s="282">
        <v>105319</v>
      </c>
      <c r="AR9" s="283">
        <v>-9.8000000000000007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711575</v>
      </c>
      <c r="AP10" s="284">
        <v>17012</v>
      </c>
      <c r="AQ10" s="285">
        <v>9860</v>
      </c>
      <c r="AR10" s="286">
        <v>72.5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76674</v>
      </c>
      <c r="AP11" s="284">
        <v>1833</v>
      </c>
      <c r="AQ11" s="285">
        <v>1656</v>
      </c>
      <c r="AR11" s="286">
        <v>10.7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3</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117700</v>
      </c>
      <c r="AP13" s="284">
        <v>2814</v>
      </c>
      <c r="AQ13" s="285">
        <v>4056</v>
      </c>
      <c r="AR13" s="286">
        <v>-30.6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t="s">
        <v>527</v>
      </c>
      <c r="AP14" s="284" t="s">
        <v>527</v>
      </c>
      <c r="AQ14" s="285">
        <v>2339</v>
      </c>
      <c r="AR14" s="286" t="s">
        <v>527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-222171</v>
      </c>
      <c r="AP15" s="284">
        <v>-5311</v>
      </c>
      <c r="AQ15" s="285">
        <v>-7717</v>
      </c>
      <c r="AR15" s="286">
        <v>-31.2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4656882</v>
      </c>
      <c r="AP16" s="284">
        <v>111331</v>
      </c>
      <c r="AQ16" s="285">
        <v>115515</v>
      </c>
      <c r="AR16" s="286">
        <v>-3.6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8.58</v>
      </c>
      <c r="AP21" s="298">
        <v>10.69</v>
      </c>
      <c r="AQ21" s="299">
        <v>-2.11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98.1</v>
      </c>
      <c r="AP22" s="303">
        <v>97.4</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3068562</v>
      </c>
      <c r="AP32" s="312">
        <v>73360</v>
      </c>
      <c r="AQ32" s="313">
        <v>74824</v>
      </c>
      <c r="AR32" s="314">
        <v>-2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1</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622447</v>
      </c>
      <c r="AP35" s="312">
        <v>14881</v>
      </c>
      <c r="AQ35" s="313">
        <v>17427</v>
      </c>
      <c r="AR35" s="314">
        <v>-14.6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292786</v>
      </c>
      <c r="AP36" s="312">
        <v>7000</v>
      </c>
      <c r="AQ36" s="313">
        <v>2447</v>
      </c>
      <c r="AR36" s="314">
        <v>186.1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1233</v>
      </c>
      <c r="AP37" s="312">
        <v>29</v>
      </c>
      <c r="AQ37" s="313">
        <v>591</v>
      </c>
      <c r="AR37" s="314">
        <v>-95.1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v>152</v>
      </c>
      <c r="AP38" s="315">
        <v>4</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-171627</v>
      </c>
      <c r="AP39" s="312">
        <v>-4103</v>
      </c>
      <c r="AQ39" s="313">
        <v>-3618</v>
      </c>
      <c r="AR39" s="314">
        <v>13.4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-3185570</v>
      </c>
      <c r="AP40" s="312">
        <v>-76157</v>
      </c>
      <c r="AQ40" s="313">
        <v>-63812</v>
      </c>
      <c r="AR40" s="314">
        <v>19.3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627983</v>
      </c>
      <c r="AP41" s="312">
        <v>15013</v>
      </c>
      <c r="AQ41" s="313">
        <v>27863</v>
      </c>
      <c r="AR41" s="314">
        <v>-46.1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4258160</v>
      </c>
      <c r="AN51" s="334">
        <v>96686</v>
      </c>
      <c r="AO51" s="335">
        <v>-4.7</v>
      </c>
      <c r="AP51" s="336">
        <v>83774</v>
      </c>
      <c r="AQ51" s="337">
        <v>-1.5</v>
      </c>
      <c r="AR51" s="338">
        <v>-3.2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2142201</v>
      </c>
      <c r="AN52" s="342">
        <v>48641</v>
      </c>
      <c r="AO52" s="343">
        <v>5.0999999999999996</v>
      </c>
      <c r="AP52" s="344">
        <v>52179</v>
      </c>
      <c r="AQ52" s="345">
        <v>2.7</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6248402</v>
      </c>
      <c r="AN53" s="334">
        <v>144119</v>
      </c>
      <c r="AO53" s="335">
        <v>49.1</v>
      </c>
      <c r="AP53" s="336">
        <v>132981</v>
      </c>
      <c r="AQ53" s="337">
        <v>58.7</v>
      </c>
      <c r="AR53" s="338">
        <v>-9.6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2609361</v>
      </c>
      <c r="AN54" s="342">
        <v>60185</v>
      </c>
      <c r="AO54" s="343">
        <v>23.7</v>
      </c>
      <c r="AP54" s="344">
        <v>56973</v>
      </c>
      <c r="AQ54" s="345">
        <v>9.1999999999999993</v>
      </c>
      <c r="AR54" s="346">
        <v>14.5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5461282</v>
      </c>
      <c r="AN55" s="334">
        <v>127651</v>
      </c>
      <c r="AO55" s="335">
        <v>-11.4</v>
      </c>
      <c r="AP55" s="336">
        <v>128523</v>
      </c>
      <c r="AQ55" s="337">
        <v>-3.4</v>
      </c>
      <c r="AR55" s="338">
        <v>-8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3862792</v>
      </c>
      <c r="AN56" s="342">
        <v>90288</v>
      </c>
      <c r="AO56" s="343">
        <v>50</v>
      </c>
      <c r="AP56" s="344">
        <v>56792</v>
      </c>
      <c r="AQ56" s="345">
        <v>-0.3</v>
      </c>
      <c r="AR56" s="346">
        <v>50.3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6773627</v>
      </c>
      <c r="AN57" s="334">
        <v>160410</v>
      </c>
      <c r="AO57" s="335">
        <v>25.7</v>
      </c>
      <c r="AP57" s="336">
        <v>96469</v>
      </c>
      <c r="AQ57" s="337">
        <v>-24.9</v>
      </c>
      <c r="AR57" s="338">
        <v>50.6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5096802</v>
      </c>
      <c r="AN58" s="342">
        <v>120700</v>
      </c>
      <c r="AO58" s="343">
        <v>33.700000000000003</v>
      </c>
      <c r="AP58" s="344">
        <v>49775</v>
      </c>
      <c r="AQ58" s="345">
        <v>-12.4</v>
      </c>
      <c r="AR58" s="346">
        <v>46.1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4862915</v>
      </c>
      <c r="AN59" s="334">
        <v>116257</v>
      </c>
      <c r="AO59" s="335">
        <v>-27.5</v>
      </c>
      <c r="AP59" s="336">
        <v>85743</v>
      </c>
      <c r="AQ59" s="337">
        <v>-11.1</v>
      </c>
      <c r="AR59" s="338">
        <v>-16.399999999999999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2160182</v>
      </c>
      <c r="AN60" s="342">
        <v>51643</v>
      </c>
      <c r="AO60" s="343">
        <v>-57.2</v>
      </c>
      <c r="AP60" s="344">
        <v>45231</v>
      </c>
      <c r="AQ60" s="345">
        <v>-9.1</v>
      </c>
      <c r="AR60" s="346">
        <v>-48.1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5520877</v>
      </c>
      <c r="AN61" s="349">
        <v>129025</v>
      </c>
      <c r="AO61" s="350">
        <v>6.2</v>
      </c>
      <c r="AP61" s="351">
        <v>105498</v>
      </c>
      <c r="AQ61" s="352">
        <v>3.6</v>
      </c>
      <c r="AR61" s="338">
        <v>2.6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3174268</v>
      </c>
      <c r="AN62" s="342">
        <v>74291</v>
      </c>
      <c r="AO62" s="343">
        <v>11.1</v>
      </c>
      <c r="AP62" s="344">
        <v>52190</v>
      </c>
      <c r="AQ62" s="345">
        <v>-2</v>
      </c>
      <c r="AR62" s="346">
        <v>13.1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s9Ch7296EjocR3Wrhlbt8NpfgTC6ssSokcI78R1QW/ijx0p5a29zLJm0VDLe6XlTQx0ZcrUXuiwSTJOqpbqdg==" saltValue="y8txMkKAddCeH+/sJrKX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aK3mG8XGzzXF3JdBQBgM1yoC4L9ib1xWdGwvuwUYklQj1P5JjD/dFh5d6TIL9pouLy9gxEeE2tQMpAo2FmZHiw==" saltValue="jkDrJGn6vG3wv2QhMNxx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nUVNGZcEJ0Ew+Poh2upEFyiLZaU4pWcSbmkjWnlzFZJoNtmNXBLMTZJuw1/+etj2cbX6vqtkUPVKKvKmBp8qnA==" saltValue="GUuys46E9W7JyZ8JQawG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7.62</v>
      </c>
      <c r="G47" s="12">
        <v>7.85</v>
      </c>
      <c r="H47" s="12">
        <v>12.26</v>
      </c>
      <c r="I47" s="12">
        <v>11.95</v>
      </c>
      <c r="J47" s="13">
        <v>12.28</v>
      </c>
    </row>
    <row r="48" spans="2:10" ht="57.75" customHeight="1" x14ac:dyDescent="0.15">
      <c r="B48" s="14"/>
      <c r="C48" s="1141" t="s">
        <v>4</v>
      </c>
      <c r="D48" s="1141"/>
      <c r="E48" s="1142"/>
      <c r="F48" s="15">
        <v>4.7</v>
      </c>
      <c r="G48" s="16">
        <v>8.65</v>
      </c>
      <c r="H48" s="16">
        <v>9.14</v>
      </c>
      <c r="I48" s="16">
        <v>6.71</v>
      </c>
      <c r="J48" s="17">
        <v>7.9</v>
      </c>
    </row>
    <row r="49" spans="2:10" ht="57.75" customHeight="1" thickBot="1" x14ac:dyDescent="0.2">
      <c r="B49" s="18"/>
      <c r="C49" s="1143" t="s">
        <v>5</v>
      </c>
      <c r="D49" s="1143"/>
      <c r="E49" s="1144"/>
      <c r="F49" s="19">
        <v>1.88</v>
      </c>
      <c r="G49" s="20">
        <v>6.62</v>
      </c>
      <c r="H49" s="20">
        <v>4.83</v>
      </c>
      <c r="I49" s="20">
        <v>3.56</v>
      </c>
      <c r="J49" s="21">
        <v>4.51</v>
      </c>
    </row>
    <row r="50" spans="2:10" x14ac:dyDescent="0.15"/>
  </sheetData>
  <sheetProtection algorithmName="SHA-512" hashValue="SjcBsQ6SpR7OmYYUSwDraRC2awc6rGGAklcbavrSrcROPsmrEEhDcSaT7Jb6+YbyoxDkdXNT/GYBDu0YymGs/g==" saltValue="3T800LHMMpwgUyV0mEyq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dcterms:created xsi:type="dcterms:W3CDTF">2024-03-14T04:34:46Z</dcterms:created>
  <dcterms:modified xsi:type="dcterms:W3CDTF">2024-03-22T06:25:07Z</dcterms:modified>
  <cp:category/>
</cp:coreProperties>
</file>