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D49172CA-F3EA-47F9-8F60-2384ACEA112D}" xr6:coauthVersionLast="47" xr6:coauthVersionMax="47" xr10:uidLastSave="{00000000-0000-0000-0000-000000000000}"/>
  <bookViews>
    <workbookView xWindow="-120" yWindow="-16320" windowWidth="29040" windowHeight="15840" tabRatio="88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AM36" i="10"/>
  <c r="AM35"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W34" i="10" l="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<sst xmlns="http://schemas.openxmlformats.org/spreadsheetml/2006/main" count="1045" uniqueCount="610">
  <si>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</si>
  <si>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</si>
  <si>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</si>
  <si>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</si>
  <si>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</si>
  <si>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</si>
  <si>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</si>
  <si>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</si>
  <si>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</si>
  <si>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</si>
  <si>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</si>
  <si>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</si>
  <si>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</si>
  <si>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</si>
  <si>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</si>
  <si>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</si>
  <si>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</si>
  <si>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</si>
  <si>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</si>
  <si>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</si>
  <si>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</si>
  <si>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</si>
  <si>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</si>
  <si>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</si>
  <si>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</si>
  <si>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</si>
  <si>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</si>
  <si>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</si>
  <si>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</si>
  <si>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</si>
  <si>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</si>
  <si>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</si>
  <si>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</si>
  <si>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</si>
  <si>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</si>
  <si>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</si>
  <si>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</si>
  <si>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</si>
  <si>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</si>
  <si>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</si>
  <si>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</si>
  <si>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</si>
  <si>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</si>
  <si>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</si>
  <si>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</si>
  <si>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</si>
  <si>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</si>
  <si>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</si>
  <si>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</si>
  <si>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</si>
  <si>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</si>
  <si>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</si>
  <si>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</si>
  <si>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</si>
  <si>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</si>
  <si>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</si>
  <si>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</si>
  <si>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</si>
  <si>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</si>
  <si>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</si>
  <si>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</si>
  <si>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</si>
  <si>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</si>
  <si>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</si>
  <si>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</si>
  <si>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</si>
  <si>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</si>
  <si>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</si>
  <si>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</si>
  <si>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</si>
  <si>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</si>
  <si>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</si>
  <si>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</si>
  <si>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</si>
  <si>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</si>
  <si>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</si>
  <si>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</si>
  <si>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</si>
  <si>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</si>
  <si>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</si>
  <si>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</si>
  <si>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</si>
  <si>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</si>
  <si>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</si>
  <si>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</si>
  <si>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</si>
  <si>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</si>
  <si>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</si>
  <si>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</si>
  <si>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</si>
  <si>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</si>
  <si>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</si>
  <si>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</si>
  <si>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</si>
  <si>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</si>
  <si>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</si>
  <si>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</si>
  <si>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</si>
  <si>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</si>
  <si>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</si>
  <si>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</si>
  <si>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</si>
  <si>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</si>
  <si>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</si>
  <si>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</si>
  <si>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</si>
  <si>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</si>
  <si>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</si>
  <si>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</si>
  <si>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</si>
  <si>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</si>
  <si>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</si>
  <si>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</si>
  <si>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</si>
  <si>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</si>
  <si>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</si>
  <si>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</si>
  <si>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</si>
  <si>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</si>
  <si>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</si>
  <si>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</si>
  <si>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</si>
  <si>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</si>
  <si>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</si>
  <si>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</si>
  <si>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</si>
  <si>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</si>
  <si>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</si>
  <si>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</si>
  <si>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</si>
  <si>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</si>
  <si>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</si>
  <si>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</si>
  <si>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</si>
  <si>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</si>
  <si>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</si>
  <si>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</si>
  <si>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</si>
  <si>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</si>
  <si>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</si>
  <si>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</si>
  <si>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</si>
  <si>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</si>
  <si>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</si>
  <si>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</si>
  <si>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</si>
  <si>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</si>
  <si>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</si>
  <si>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</si>
  <si>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</si>
  <si>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</si>
  <si>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</si>
  <si>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</si>
  <si>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</si>
  <si>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</si>
  <si>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</si>
  <si>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</si>
  <si>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</si>
  <si>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</si>
  <si>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</si>
  <si>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</si>
  <si>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</si>
  <si>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</si>
  <si>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</si>
  <si>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</si>
  <si>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</si>
  <si>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</si>
  <si>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</si>
  <si>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</si>
  <si>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</si>
  <si>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</si>
  <si>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</si>
  <si>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</si>
  <si>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</si>
  <si>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</si>
  <si>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</si>
  <si>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</si>
  <si>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</si>
  <si>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</si>
  <si>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</si>
  <si>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</si>
  <si>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</si>
  <si>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</si>
  <si>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</si>
  <si>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</si>
  <si>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</si>
  <si>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</si>
  <si>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</si>
  <si>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</si>
  <si>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</si>
  <si>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</si>
  <si>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</si>
  <si>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</si>
  <si>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</si>
  <si>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</si>
  <si>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</si>
  <si>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</si>
  <si>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</si>
  <si>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</si>
  <si>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</si>
  <si>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</si>
  <si>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</si>
  <si>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</si>
  <si>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</si>
  <si>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</si>
  <si>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</si>
  <si>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</si>
  <si>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</si>
  <si>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</si>
  <si>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</si>
  <si>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</si>
  <si>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</si>
  <si>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</si>
  <si>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</si>
  <si>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</si>
  <si>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長崎県五島市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</si>
  <si>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</si>
  <si>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</si>
  <si>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</si>
  <si>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</si>
  <si>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</si>
  <si>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</si>
  <si>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</si>
  <si>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</si>
  <si>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</si>
  <si>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</si>
  <si>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</si>
  <si>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</si>
  <si>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</si>
  <si>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</si>
  <si>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</si>
  <si>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</si>
  <si>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</si>
  <si>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</si>
  <si>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</si>
  <si>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</si>
  <si>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</si>
  <si>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</si>
  <si>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</si>
  <si>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</si>
  <si>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</si>
  <si>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</si>
  <si>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</si>
  <si>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</si>
  <si>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</si>
  <si>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</si>
  <si>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</si>
  <si>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</si>
  <si>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</si>
  <si>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</si>
  <si>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</si>
  <si>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</si>
  <si>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</si>
  <si>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</si>
  <si>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</si>
  <si>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</si>
  <si>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</si>
  <si>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</si>
  <si>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</si>
  <si>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</si>
  <si>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</si>
  <si>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</si>
  <si>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</si>
  <si>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</si>
  <si>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</si>
  <si>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</si>
  <si>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</si>
  <si>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</si>
  <si>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</si>
  <si>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</si>
  <si>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</si>
  <si>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</si>
  <si>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</si>
  <si>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</si>
  <si>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</si>
  <si>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</si>
  <si>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</si>
  <si>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</si>
  <si>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</si>
  <si>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</si>
  <si>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</si>
  <si>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</si>
  <si>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</si>
  <si>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</si>
  <si>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</si>
  <si>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</si>
  <si>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</si>
  <si>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</si>
  <si>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</si>
  <si>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</si>
  <si>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</si>
  <si>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</si>
  <si>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</si>
  <si>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</si>
  <si>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</si>
  <si>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</si>
  <si>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</si>
  <si>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</si>
  <si>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</si>
  <si>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</si>
  <si>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</si>
  <si>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</si>
  <si>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</si>
  <si>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</si>
  <si>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</si>
  <si>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</si>
  <si>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</si>
  <si>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</si>
  <si>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</si>
  <si>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</si>
  <si>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</si>
  <si>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</si>
  <si>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</si>
  <si>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</si>
  <si>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</si>
  <si>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</si>
  <si>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</si>
  <si>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</si>
  <si>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</si>
  <si>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</si>
  <si>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</si>
  <si>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</si>
  <si>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</si>
  <si>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</si>
  <si>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</si>
  <si>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</si>
  <si>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</si>
  <si>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</si>
  <si>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</si>
  <si>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</si>
  <si>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</si>
  <si>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</si>
  <si>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</si>
  <si>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</si>
  <si>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</si>
  <si>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</si>
  <si>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</si>
  <si>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</si>
  <si>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</si>
  <si>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</si>
  <si>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</si>
  <si>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港湾整備</t>
    <phoneticPr fontId="5"/>
  </si>
  <si>
    <t>被保険者数(人)</t>
  </si>
  <si>
    <t>　積立金</t>
    <phoneticPr fontId="5"/>
  </si>
  <si>
    <t>　うち臨時財政対策債</t>
    <phoneticPr fontId="5"/>
  </si>
  <si>
    <t>下水道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</si>
  <si>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</si>
  <si>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</si>
  <si>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</si>
  <si>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</si>
  <si>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</si>
  <si>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</si>
  <si>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</si>
  <si>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</si>
  <si>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</si>
  <si>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</si>
  <si>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</si>
  <si>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</si>
  <si>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</si>
  <si>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</si>
  <si>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</si>
  <si>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</si>
  <si>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</si>
  <si>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</si>
  <si>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</si>
  <si>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</si>
  <si>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</si>
  <si>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</si>
  <si>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長崎県五島市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</si>
  <si>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</si>
  <si>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</si>
  <si>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</si>
  <si>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</si>
  <si>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</si>
  <si>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</si>
  <si>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</si>
  <si>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</si>
  <si>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</si>
  <si>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</si>
  <si>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</si>
  <si>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</si>
  <si>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</si>
  <si>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</si>
  <si>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</si>
  <si>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</si>
  <si>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</si>
  <si>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</si>
  <si>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</si>
  <si>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</si>
  <si>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</si>
  <si>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</si>
  <si>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</si>
  <si>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</si>
  <si>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</si>
  <si>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</si>
  <si>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</si>
  <si>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</si>
  <si>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</si>
  <si>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</si>
  <si>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</si>
  <si>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</si>
  <si>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</si>
  <si>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</si>
  <si>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</si>
  <si>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</si>
  <si>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</si>
  <si>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t>
    <phoneticPr fontId="5"/>
  </si>
  <si>
    <t>介護保険事業特別会計（事業勘定）</t>
    <phoneticPr fontId="5"/>
  </si>
  <si>
    <t>介護保険事業特別会計（介護サービス事業勘定）</t>
    <phoneticPr fontId="5"/>
  </si>
  <si>
    <t>-</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</si>
  <si>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</si>
  <si>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</si>
  <si>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</si>
  <si>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</si>
  <si>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</si>
  <si>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港湾整備事業特別会計</t>
    <phoneticPr fontId="5"/>
  </si>
  <si>
    <t>-</t>
    <phoneticPr fontId="5"/>
  </si>
  <si>
    <t>法非適用企業</t>
    <phoneticPr fontId="5"/>
  </si>
  <si>
    <t>交通船事業特別会計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</si>
  <si>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</si>
  <si>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</si>
  <si>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</si>
  <si>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</si>
  <si>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</si>
  <si>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</si>
  <si>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</si>
  <si>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</si>
  <si>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</si>
  <si>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</si>
  <si>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</si>
  <si>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</si>
  <si>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</si>
  <si>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</si>
  <si>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</si>
  <si>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</si>
  <si>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</si>
  <si>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</si>
  <si>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</si>
  <si>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</si>
  <si>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</si>
  <si>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</si>
  <si>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</si>
  <si>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</si>
  <si>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</si>
  <si>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</si>
  <si>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</si>
  <si>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</si>
  <si>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</si>
  <si>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</si>
  <si>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</si>
  <si>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</si>
  <si>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</si>
  <si>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</si>
  <si>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</si>
  <si>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</si>
  <si>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</si>
  <si>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</si>
  <si>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</si>
  <si>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</si>
  <si>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</si>
  <si>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</si>
  <si>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</si>
  <si>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</si>
  <si>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</si>
  <si>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</si>
  <si>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</si>
  <si>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</si>
  <si>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</si>
  <si>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</si>
  <si>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</si>
  <si>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</si>
  <si>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</si>
  <si>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</si>
  <si>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</si>
  <si>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</si>
  <si>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</si>
  <si>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</si>
  <si>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</si>
  <si>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</si>
  <si>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</si>
  <si>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</si>
  <si>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国民健康保険事業特別会計（直営診療施設勘定）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</si>
  <si>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</si>
  <si>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港湾整備事業特別会計</t>
    <phoneticPr fontId="5"/>
  </si>
  <si>
    <t>(Ｆ)</t>
    <phoneticPr fontId="5"/>
  </si>
  <si>
    <t>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</si>
  <si>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</si>
  <si>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</si>
  <si>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</si>
  <si>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</si>
  <si>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</si>
  <si>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</si>
  <si>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</si>
  <si>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</si>
  <si>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</si>
  <si>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</si>
  <si>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</si>
  <si>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</si>
  <si>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</si>
  <si>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</si>
  <si>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</si>
  <si>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</si>
  <si>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</si>
  <si>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</si>
  <si>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</si>
  <si>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</si>
  <si>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</si>
  <si>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</si>
  <si>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</si>
  <si>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</si>
  <si>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</si>
  <si>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</si>
  <si>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</si>
  <si>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</si>
  <si>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</si>
  <si>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</si>
  <si>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</si>
  <si>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</si>
  <si>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</si>
  <si>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</si>
  <si>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</si>
  <si>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</si>
  <si>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</si>
  <si>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</si>
  <si>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</si>
  <si>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</si>
  <si>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</si>
  <si>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</si>
  <si>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</si>
  <si>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</si>
  <si>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</si>
  <si>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</si>
  <si>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</si>
  <si>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</si>
  <si>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</si>
  <si>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</si>
  <si>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</si>
  <si>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</si>
  <si>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</si>
  <si>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</si>
  <si>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</si>
  <si>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</si>
  <si>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</si>
  <si>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</si>
  <si>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</si>
  <si>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</si>
  <si>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</si>
  <si>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</si>
  <si>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</si>
  <si>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</si>
  <si>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</si>
  <si>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</si>
  <si>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</si>
  <si>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</si>
  <si>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</si>
  <si>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</si>
  <si>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</si>
  <si>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</si>
  <si>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</si>
  <si>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</si>
  <si>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</si>
  <si>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</si>
  <si>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</si>
  <si>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</si>
  <si>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</si>
  <si>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</si>
  <si>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</si>
  <si>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</si>
  <si>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</si>
  <si>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</si>
  <si>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1.46</t>
  </si>
  <si>
    <t>▲ 3.40</t>
  </si>
  <si>
    <t>▲ 1.68</t>
  </si>
  <si>
    <t>水道事業会計</t>
  </si>
  <si>
    <t>一般会計</t>
  </si>
  <si>
    <t>介護保険事業特別会計（事業勘定）</t>
  </si>
  <si>
    <t>国民健康保険事業特別会計（事業勘定）</t>
  </si>
  <si>
    <t>後期高齢者医療特別会計</t>
  </si>
  <si>
    <t>診療所事業特別会計</t>
  </si>
  <si>
    <t>土地取得事業特別会計</t>
  </si>
  <si>
    <t>国民健康保険事業特別会計（直営診療施設勘定）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</si>
  <si>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</si>
  <si>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</si>
  <si>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</si>
  <si>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</si>
  <si>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</si>
  <si>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</si>
  <si>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</si>
  <si>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</si>
  <si>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</si>
  <si>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五島市農林総合開発公社</t>
    <rPh sb="0" eb="3">
      <t>ゴトウシ</t>
    </rPh>
    <rPh sb="3" eb="7">
      <t>ノウリンソウゴウ</t>
    </rPh>
    <rPh sb="7" eb="9">
      <t>カイハツ</t>
    </rPh>
    <rPh sb="9" eb="11">
      <t>コウシャ</t>
    </rPh>
    <phoneticPr fontId="2"/>
  </si>
  <si>
    <t>嵯峨島旅客船</t>
    <rPh sb="0" eb="3">
      <t>サガシマ</t>
    </rPh>
    <rPh sb="3" eb="6">
      <t>リョカクセン</t>
    </rPh>
    <phoneticPr fontId="2"/>
  </si>
  <si>
    <t>五島テレビ</t>
    <rPh sb="0" eb="2">
      <t>ゴトウ</t>
    </rPh>
    <phoneticPr fontId="2"/>
  </si>
  <si>
    <t>長崎県林業公社</t>
    <rPh sb="0" eb="3">
      <t>ナガサキケン</t>
    </rPh>
    <rPh sb="3" eb="7">
      <t>リンギョウコウシャ</t>
    </rPh>
    <phoneticPr fontId="2"/>
  </si>
  <si>
    <t>○</t>
    <phoneticPr fontId="2"/>
  </si>
  <si>
    <t>長崎県病院企業団（五島市分）</t>
    <rPh sb="0" eb="3">
      <t>ナガサキケン</t>
    </rPh>
    <rPh sb="3" eb="5">
      <t>ビョウイン</t>
    </rPh>
    <rPh sb="5" eb="7">
      <t>キギョウ</t>
    </rPh>
    <rPh sb="7" eb="8">
      <t>ダン</t>
    </rPh>
    <rPh sb="9" eb="12">
      <t>ゴトウシ</t>
    </rPh>
    <rPh sb="12" eb="13">
      <t>ブン</t>
    </rPh>
    <phoneticPr fontId="2"/>
  </si>
  <si>
    <t>長崎県市町村総合組合（一般会計）</t>
    <rPh sb="0" eb="3">
      <t>ナガサキケン</t>
    </rPh>
    <rPh sb="3" eb="6">
      <t>シチョウソン</t>
    </rPh>
    <rPh sb="6" eb="8">
      <t>ソウゴウ</t>
    </rPh>
    <rPh sb="8" eb="10">
      <t>クミアイ</t>
    </rPh>
    <rPh sb="11" eb="13">
      <t>イッパン</t>
    </rPh>
    <rPh sb="13" eb="15">
      <t>カイケイ</t>
    </rPh>
    <phoneticPr fontId="2"/>
  </si>
  <si>
    <t>〃（市町村会館管理事業特別会計）</t>
    <rPh sb="2" eb="5">
      <t>シチョウソン</t>
    </rPh>
    <rPh sb="5" eb="7">
      <t>カイカン</t>
    </rPh>
    <rPh sb="7" eb="9">
      <t>カンリ</t>
    </rPh>
    <rPh sb="9" eb="11">
      <t>ジギョウ</t>
    </rPh>
    <rPh sb="11" eb="13">
      <t>トクベツ</t>
    </rPh>
    <rPh sb="13" eb="15">
      <t>カイケイ</t>
    </rPh>
    <phoneticPr fontId="2"/>
  </si>
  <si>
    <t>〃（市町村会館馬町別館管理事業特別会計）</t>
    <rPh sb="2" eb="5">
      <t>シチョウソン</t>
    </rPh>
    <rPh sb="5" eb="7">
      <t>カイカン</t>
    </rPh>
    <rPh sb="7" eb="8">
      <t>ウマ</t>
    </rPh>
    <rPh sb="8" eb="9">
      <t>マチ</t>
    </rPh>
    <rPh sb="9" eb="11">
      <t>ベッカン</t>
    </rPh>
    <rPh sb="11" eb="13">
      <t>カンリ</t>
    </rPh>
    <rPh sb="13" eb="15">
      <t>ジギョウ</t>
    </rPh>
    <rPh sb="15" eb="17">
      <t>トクベツ</t>
    </rPh>
    <rPh sb="17" eb="19">
      <t>カイケイ</t>
    </rPh>
    <phoneticPr fontId="2"/>
  </si>
  <si>
    <t>〃（公平委員会事業特別会計）</t>
    <rPh sb="2" eb="4">
      <t>コウヘイ</t>
    </rPh>
    <rPh sb="4" eb="7">
      <t>イインカイ</t>
    </rPh>
    <rPh sb="7" eb="9">
      <t>ジギョウ</t>
    </rPh>
    <rPh sb="9" eb="11">
      <t>トクベツ</t>
    </rPh>
    <rPh sb="11" eb="13">
      <t>カイケイ</t>
    </rPh>
    <phoneticPr fontId="2"/>
  </si>
  <si>
    <t>〃（行政不服審査会事業特別会計）</t>
    <rPh sb="2" eb="4">
      <t>ギョウセイ</t>
    </rPh>
    <rPh sb="4" eb="6">
      <t>フフク</t>
    </rPh>
    <rPh sb="6" eb="9">
      <t>シンサカイ</t>
    </rPh>
    <rPh sb="9" eb="11">
      <t>ジギョウ</t>
    </rPh>
    <rPh sb="11" eb="13">
      <t>トクベツ</t>
    </rPh>
    <rPh sb="13" eb="15">
      <t>カイケイ</t>
    </rPh>
    <phoneticPr fontId="2"/>
  </si>
  <si>
    <t>〃（交通災害共済事業特別会計）</t>
    <rPh sb="2" eb="4">
      <t>コウツウ</t>
    </rPh>
    <rPh sb="4" eb="6">
      <t>サイガイ</t>
    </rPh>
    <rPh sb="6" eb="8">
      <t>キョウサイ</t>
    </rPh>
    <rPh sb="8" eb="10">
      <t>ジギョウ</t>
    </rPh>
    <rPh sb="10" eb="12">
      <t>トクベツ</t>
    </rPh>
    <rPh sb="12" eb="14">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</si>
  <si>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</si>
  <si>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〃（後期高齢者医療事業会計）</t>
    <rPh sb="2" eb="4">
      <t>コウキ</t>
    </rPh>
    <rPh sb="4" eb="7">
      <t>コウレイシャ</t>
    </rPh>
    <rPh sb="7" eb="9">
      <t>イリョウ</t>
    </rPh>
    <rPh sb="9" eb="11">
      <t>ジギョウ</t>
    </rPh>
    <rPh sb="11" eb="13">
      <t>カイケイ</t>
    </rPh>
    <phoneticPr fontId="2"/>
  </si>
  <si>
    <t>-</t>
    <phoneticPr fontId="2"/>
  </si>
  <si>
    <t>まちづくり基金</t>
    <rPh sb="5" eb="7">
      <t>キキン</t>
    </rPh>
    <phoneticPr fontId="5"/>
  </si>
  <si>
    <t>地域福祉基金</t>
    <rPh sb="0" eb="6">
      <t>チイキフクシキキン</t>
    </rPh>
    <phoneticPr fontId="5"/>
  </si>
  <si>
    <t>ふるさとづくり基金</t>
    <rPh sb="7" eb="9">
      <t>キキン</t>
    </rPh>
    <phoneticPr fontId="5"/>
  </si>
  <si>
    <t>公共施設整備等基金</t>
    <rPh sb="0" eb="2">
      <t>コウキョウ</t>
    </rPh>
    <rPh sb="2" eb="4">
      <t>シセツ</t>
    </rPh>
    <rPh sb="4" eb="6">
      <t>セイビ</t>
    </rPh>
    <rPh sb="6" eb="7">
      <t>トウ</t>
    </rPh>
    <rPh sb="7" eb="9">
      <t>キキンガッペイ</t>
    </rPh>
    <phoneticPr fontId="5"/>
  </si>
  <si>
    <t>合併市町村振興基金</t>
    <rPh sb="0" eb="2">
      <t>ガッペイ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</si>
</sst>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557B-4EF0-AA8F-E0AB0EB74C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181721</c:v>
                </c:pt>
                <c:pt idx="1">
                  <c:v>266645</c:v>
                </c:pt>
                <c:pt idx="2">
                  <c:v>122939</c:v>
                </c:pt>
                <c:pt idx="3">
                  <c:v>147149</c:v>
                </c:pt>
                <c:pt idx="4">
                  <c:v>153040</c:v>
                </c:pt>
              </c:numCache>
            </c:numRef>
          </c:val>
          <c:smooth val="0"/>
          <c:extLst>
            <c:ext xmlns:c16="http://schemas.microsoft.com/office/drawing/2014/chart" uri="{C3380CC4-5D6E-409C-BE32-E72D297353CC}">
              <c16:uniqueId val="{00000001-557B-4EF0-AA8F-E0AB0EB74C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3.79</c:v>
                </c:pt>
                <c:pt idx="1">
                  <c:v>3.93</c:v>
                </c:pt>
                <c:pt idx="2">
                  <c:v>8.4</c:v>
                </c:pt>
                <c:pt idx="3">
                  <c:v>4.21</c:v>
                </c:pt>
                <c:pt idx="4">
                  <c:v>5.09</c:v>
                </c:pt>
              </c:numCache>
            </c:numRef>
          </c:val>
          <c:extLst>
            <c:ext xmlns:c16="http://schemas.microsoft.com/office/drawing/2014/chart" uri="{C3380CC4-5D6E-409C-BE32-E72D297353CC}">
              <c16:uniqueId val="{00000000-4D34-4545-A8F1-4FF23F48EF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29.24</c:v>
                </c:pt>
                <c:pt idx="1">
                  <c:v>26.43</c:v>
                </c:pt>
                <c:pt idx="2">
                  <c:v>22.87</c:v>
                </c:pt>
                <c:pt idx="3">
                  <c:v>22.71</c:v>
                </c:pt>
                <c:pt idx="4">
                  <c:v>23.29</c:v>
                </c:pt>
              </c:numCache>
            </c:numRef>
          </c:val>
          <c:extLst>
            <c:ext xmlns:c16="http://schemas.microsoft.com/office/drawing/2014/chart" uri="{C3380CC4-5D6E-409C-BE32-E72D297353CC}">
              <c16:uniqueId val="{00000001-4D34-4545-A8F1-4FF23F48EF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-1.46</c:v>
                </c:pt>
                <c:pt idx="1">
                  <c:v>-3.4</c:v>
                </c:pt>
                <c:pt idx="2">
                  <c:v>1.06</c:v>
                </c:pt>
                <c:pt idx="3">
                  <c:v>-1.68</c:v>
                </c:pt>
                <c:pt idx="4">
                  <c:v>2.99</c:v>
                </c:pt>
              </c:numCache>
            </c:numRef>
          </c:val>
          <c:smooth val="0"/>
          <c:extLst>
            <c:ext xmlns:c16="http://schemas.microsoft.com/office/drawing/2014/chart" uri="{C3380CC4-5D6E-409C-BE32-E72D297353CC}">
              <c16:uniqueId val="{00000002-4D34-4545-A8F1-4FF23F48EF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0-8793-41AF-91B1-A4F428EBDF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93-41AF-91B1-A4F428EBDFA4}"/>
            </c:ext>
          </c:extLst>
        </c:ser>
        <c:ser>
          <c:idx val="2"/>
          <c:order val="2"/>
          <c:tx>
            <c:strRef>
              <c:f>データシート!$A$29</c:f>
              <c:strCache>
                <c:ptCount val="1"/>
                <c:pt idx="0">
                  <c:v>国民健康保険事業特別会計（直営診療施設勘定）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793-41AF-91B1-A4F428EBDFA4}"/>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793-41AF-91B1-A4F428EBDFA4}"/>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793-41AF-91B1-A4F428EBDFA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5-8793-41AF-91B1-A4F428EBDFA4}"/>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0.36</c:v>
                </c:pt>
                <c:pt idx="2">
                  <c:v>#N/A</c:v>
                </c:pt>
                <c:pt idx="3">
                  <c:v>0.23</c:v>
                </c:pt>
                <c:pt idx="4">
                  <c:v>#N/A</c:v>
                </c:pt>
                <c:pt idx="5">
                  <c:v>0.3</c:v>
                </c:pt>
                <c:pt idx="6">
                  <c:v>#N/A</c:v>
                </c:pt>
                <c:pt idx="7">
                  <c:v>0.24</c:v>
                </c:pt>
                <c:pt idx="8">
                  <c:v>#N/A</c:v>
                </c:pt>
                <c:pt idx="9">
                  <c:v>0.49</c:v>
                </c:pt>
              </c:numCache>
            </c:numRef>
          </c:val>
          <c:extLst>
            <c:ext xmlns:c16="http://schemas.microsoft.com/office/drawing/2014/chart" uri="{C3380CC4-5D6E-409C-BE32-E72D297353CC}">
              <c16:uniqueId val="{00000006-8793-41AF-91B1-A4F428EBDFA4}"/>
            </c:ext>
          </c:extLst>
        </c:ser>
        <c:ser>
          <c:idx val="7"/>
          <c:order val="7"/>
          <c:tx>
            <c:strRef>
              <c:f>データシート!$A$34</c:f>
              <c:strCache>
                <c:ptCount val="1"/>
                <c:pt idx="0">
                  <c:v>介護保険事業特別会計（事業勘定）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1.0900000000000001</c:v>
                </c:pt>
                <c:pt idx="2">
                  <c:v>#N/A</c:v>
                </c:pt>
                <c:pt idx="3">
                  <c:v>0.47</c:v>
                </c:pt>
                <c:pt idx="4">
                  <c:v>#N/A</c:v>
                </c:pt>
                <c:pt idx="5">
                  <c:v>0.31</c:v>
                </c:pt>
                <c:pt idx="6">
                  <c:v>#N/A</c:v>
                </c:pt>
                <c:pt idx="7">
                  <c:v>0.35</c:v>
                </c:pt>
                <c:pt idx="8">
                  <c:v>#N/A</c:v>
                </c:pt>
                <c:pt idx="9">
                  <c:v>0.62</c:v>
                </c:pt>
              </c:numCache>
            </c:numRef>
          </c:val>
          <c:extLst>
            <c:ext xmlns:c16="http://schemas.microsoft.com/office/drawing/2014/chart" uri="{C3380CC4-5D6E-409C-BE32-E72D297353CC}">
              <c16:uniqueId val="{00000007-8793-41AF-91B1-A4F428EBDFA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3.78</c:v>
                </c:pt>
                <c:pt idx="2">
                  <c:v>#N/A</c:v>
                </c:pt>
                <c:pt idx="3">
                  <c:v>3.93</c:v>
                </c:pt>
                <c:pt idx="4">
                  <c:v>#N/A</c:v>
                </c:pt>
                <c:pt idx="5">
                  <c:v>8.39</c:v>
                </c:pt>
                <c:pt idx="6">
                  <c:v>#N/A</c:v>
                </c:pt>
                <c:pt idx="7">
                  <c:v>4.2</c:v>
                </c:pt>
                <c:pt idx="8">
                  <c:v>#N/A</c:v>
                </c:pt>
                <c:pt idx="9">
                  <c:v>5.08</c:v>
                </c:pt>
              </c:numCache>
            </c:numRef>
          </c:val>
          <c:extLst>
            <c:ext xmlns:c16="http://schemas.microsoft.com/office/drawing/2014/chart" uri="{C3380CC4-5D6E-409C-BE32-E72D297353CC}">
              <c16:uniqueId val="{00000008-8793-41AF-91B1-A4F428EBDFA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4.6100000000000003</c:v>
                </c:pt>
                <c:pt idx="2">
                  <c:v>#N/A</c:v>
                </c:pt>
                <c:pt idx="3">
                  <c:v>4.93</c:v>
                </c:pt>
                <c:pt idx="4">
                  <c:v>#N/A</c:v>
                </c:pt>
                <c:pt idx="5">
                  <c:v>6.3</c:v>
                </c:pt>
                <c:pt idx="6">
                  <c:v>#N/A</c:v>
                </c:pt>
                <c:pt idx="7">
                  <c:v>5.98</c:v>
                </c:pt>
                <c:pt idx="8">
                  <c:v>#N/A</c:v>
                </c:pt>
                <c:pt idx="9">
                  <c:v>5.84</c:v>
                </c:pt>
              </c:numCache>
            </c:numRef>
          </c:val>
          <c:extLst>
            <c:ext xmlns:c16="http://schemas.microsoft.com/office/drawing/2014/chart" uri="{C3380CC4-5D6E-409C-BE32-E72D297353CC}">
              <c16:uniqueId val="{00000009-8793-41AF-91B1-A4F428EBDF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3458</c:v>
                </c:pt>
                <c:pt idx="5">
                  <c:v>3426</c:v>
                </c:pt>
                <c:pt idx="8">
                  <c:v>3399</c:v>
                </c:pt>
                <c:pt idx="11">
                  <c:v>3290</c:v>
                </c:pt>
                <c:pt idx="14">
                  <c:v>3548</c:v>
                </c:pt>
              </c:numCache>
            </c:numRef>
          </c:val>
          <c:extLst>
            <c:ext xmlns:c16="http://schemas.microsoft.com/office/drawing/2014/chart" uri="{C3380CC4-5D6E-409C-BE32-E72D297353CC}">
              <c16:uniqueId val="{00000000-5C95-4535-AF99-84D23132F2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1-5C95-4535-AF99-84D23132F2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29</c:v>
                </c:pt>
                <c:pt idx="3">
                  <c:v>30</c:v>
                </c:pt>
                <c:pt idx="6">
                  <c:v>29</c:v>
                </c:pt>
                <c:pt idx="9">
                  <c:v>28</c:v>
                </c:pt>
                <c:pt idx="12">
                  <c:v>25</c:v>
                </c:pt>
              </c:numCache>
            </c:numRef>
          </c:val>
          <c:extLst>
            <c:ext xmlns:c16="http://schemas.microsoft.com/office/drawing/2014/chart" uri="{C3380CC4-5D6E-409C-BE32-E72D297353CC}">
              <c16:uniqueId val="{00000002-5C95-4535-AF99-84D23132F2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292</c:v>
                </c:pt>
                <c:pt idx="3">
                  <c:v>278</c:v>
                </c:pt>
                <c:pt idx="6">
                  <c:v>309</c:v>
                </c:pt>
                <c:pt idx="9">
                  <c:v>284</c:v>
                </c:pt>
                <c:pt idx="12">
                  <c:v>283</c:v>
                </c:pt>
              </c:numCache>
            </c:numRef>
          </c:val>
          <c:extLst>
            <c:ext xmlns:c16="http://schemas.microsoft.com/office/drawing/2014/chart" uri="{C3380CC4-5D6E-409C-BE32-E72D297353CC}">
              <c16:uniqueId val="{00000003-5C95-4535-AF99-84D23132F2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175</c:v>
                </c:pt>
                <c:pt idx="3">
                  <c:v>174</c:v>
                </c:pt>
                <c:pt idx="6">
                  <c:v>392</c:v>
                </c:pt>
                <c:pt idx="9">
                  <c:v>132</c:v>
                </c:pt>
                <c:pt idx="12">
                  <c:v>125</c:v>
                </c:pt>
              </c:numCache>
            </c:numRef>
          </c:val>
          <c:extLst>
            <c:ext xmlns:c16="http://schemas.microsoft.com/office/drawing/2014/chart" uri="{C3380CC4-5D6E-409C-BE32-E72D297353CC}">
              <c16:uniqueId val="{00000004-5C95-4535-AF99-84D23132F2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95-4535-AF99-84D23132F2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95-4535-AF99-84D23132F2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3665</c:v>
                </c:pt>
                <c:pt idx="3">
                  <c:v>3721</c:v>
                </c:pt>
                <c:pt idx="6">
                  <c:v>3806</c:v>
                </c:pt>
                <c:pt idx="9">
                  <c:v>3911</c:v>
                </c:pt>
                <c:pt idx="12">
                  <c:v>4254</c:v>
                </c:pt>
              </c:numCache>
            </c:numRef>
          </c:val>
          <c:extLst>
            <c:ext xmlns:c16="http://schemas.microsoft.com/office/drawing/2014/chart" uri="{C3380CC4-5D6E-409C-BE32-E72D297353CC}">
              <c16:uniqueId val="{00000007-5C95-4535-AF99-84D23132F2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703</c:v>
                </c:pt>
                <c:pt idx="2">
                  <c:v>#N/A</c:v>
                </c:pt>
                <c:pt idx="3">
                  <c:v>#N/A</c:v>
                </c:pt>
                <c:pt idx="4">
                  <c:v>780</c:v>
                </c:pt>
                <c:pt idx="5">
                  <c:v>#N/A</c:v>
                </c:pt>
                <c:pt idx="6">
                  <c:v>#N/A</c:v>
                </c:pt>
                <c:pt idx="7">
                  <c:v>1137</c:v>
                </c:pt>
                <c:pt idx="8">
                  <c:v>#N/A</c:v>
                </c:pt>
                <c:pt idx="9">
                  <c:v>#N/A</c:v>
                </c:pt>
                <c:pt idx="10">
                  <c:v>1065</c:v>
                </c:pt>
                <c:pt idx="11">
                  <c:v>#N/A</c:v>
                </c:pt>
                <c:pt idx="12">
                  <c:v>#N/A</c:v>
                </c:pt>
                <c:pt idx="13">
                  <c:v>1139</c:v>
                </c:pt>
                <c:pt idx="14">
                  <c:v>#N/A</c:v>
                </c:pt>
              </c:numCache>
            </c:numRef>
          </c:val>
          <c:smooth val="0"/>
          <c:extLst>
            <c:ext xmlns:c16="http://schemas.microsoft.com/office/drawing/2014/chart" uri="{C3380CC4-5D6E-409C-BE32-E72D297353CC}">
              <c16:uniqueId val="{00000008-5C95-4535-AF99-84D23132F2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28327</c:v>
                </c:pt>
                <c:pt idx="5">
                  <c:v>30530</c:v>
                </c:pt>
                <c:pt idx="8">
                  <c:v>29819</c:v>
                </c:pt>
                <c:pt idx="11">
                  <c:v>29324</c:v>
                </c:pt>
                <c:pt idx="14">
                  <c:v>28578</c:v>
                </c:pt>
              </c:numCache>
            </c:numRef>
          </c:val>
          <c:extLst>
            <c:ext xmlns:c16="http://schemas.microsoft.com/office/drawing/2014/chart" uri="{C3380CC4-5D6E-409C-BE32-E72D297353CC}">
              <c16:uniqueId val="{00000000-5773-424A-B12A-2BC641524E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1184</c:v>
                </c:pt>
                <c:pt idx="5">
                  <c:v>1672</c:v>
                </c:pt>
                <c:pt idx="8">
                  <c:v>1836</c:v>
                </c:pt>
                <c:pt idx="11">
                  <c:v>1836</c:v>
                </c:pt>
                <c:pt idx="14">
                  <c:v>1772</c:v>
                </c:pt>
              </c:numCache>
            </c:numRef>
          </c:val>
          <c:extLst>
            <c:ext xmlns:c16="http://schemas.microsoft.com/office/drawing/2014/chart" uri="{C3380CC4-5D6E-409C-BE32-E72D297353CC}">
              <c16:uniqueId val="{00000001-5773-424A-B12A-2BC641524E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11943</c:v>
                </c:pt>
                <c:pt idx="5">
                  <c:v>11519</c:v>
                </c:pt>
                <c:pt idx="8">
                  <c:v>11399</c:v>
                </c:pt>
                <c:pt idx="11">
                  <c:v>13180</c:v>
                </c:pt>
                <c:pt idx="14">
                  <c:v>13979</c:v>
                </c:pt>
              </c:numCache>
            </c:numRef>
          </c:val>
          <c:extLst>
            <c:ext xmlns:c16="http://schemas.microsoft.com/office/drawing/2014/chart" uri="{C3380CC4-5D6E-409C-BE32-E72D297353CC}">
              <c16:uniqueId val="{00000002-5773-424A-B12A-2BC641524E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73-424A-B12A-2BC641524E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73-424A-B12A-2BC641524E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c:v>
                </c:pt>
                <c:pt idx="3">
                  <c:v>11</c:v>
                </c:pt>
                <c:pt idx="6">
                  <c:v>10</c:v>
                </c:pt>
                <c:pt idx="9">
                  <c:v>9</c:v>
                </c:pt>
                <c:pt idx="12">
                  <c:v>9</c:v>
                </c:pt>
              </c:numCache>
            </c:numRef>
          </c:val>
          <c:extLst>
            <c:ext xmlns:c16="http://schemas.microsoft.com/office/drawing/2014/chart" uri="{C3380CC4-5D6E-409C-BE32-E72D297353CC}">
              <c16:uniqueId val="{00000005-5773-424A-B12A-2BC641524E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2503</c:v>
                </c:pt>
                <c:pt idx="3">
                  <c:v>2472</c:v>
                </c:pt>
                <c:pt idx="6">
                  <c:v>2489</c:v>
                </c:pt>
                <c:pt idx="9">
                  <c:v>2564</c:v>
                </c:pt>
                <c:pt idx="12">
                  <c:v>2494</c:v>
                </c:pt>
              </c:numCache>
            </c:numRef>
          </c:val>
          <c:extLst>
            <c:ext xmlns:c16="http://schemas.microsoft.com/office/drawing/2014/chart" uri="{C3380CC4-5D6E-409C-BE32-E72D297353CC}">
              <c16:uniqueId val="{00000006-5773-424A-B12A-2BC641524E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2144</c:v>
                </c:pt>
                <c:pt idx="3">
                  <c:v>2246</c:v>
                </c:pt>
                <c:pt idx="6">
                  <c:v>2112</c:v>
                </c:pt>
                <c:pt idx="9">
                  <c:v>1886</c:v>
                </c:pt>
                <c:pt idx="12">
                  <c:v>1678</c:v>
                </c:pt>
              </c:numCache>
            </c:numRef>
          </c:val>
          <c:extLst>
            <c:ext xmlns:c16="http://schemas.microsoft.com/office/drawing/2014/chart" uri="{C3380CC4-5D6E-409C-BE32-E72D297353CC}">
              <c16:uniqueId val="{00000007-5773-424A-B12A-2BC641524E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1289</c:v>
                </c:pt>
                <c:pt idx="3">
                  <c:v>1390</c:v>
                </c:pt>
                <c:pt idx="6">
                  <c:v>1573</c:v>
                </c:pt>
                <c:pt idx="9">
                  <c:v>1522</c:v>
                </c:pt>
                <c:pt idx="12">
                  <c:v>1326</c:v>
                </c:pt>
              </c:numCache>
            </c:numRef>
          </c:val>
          <c:extLst>
            <c:ext xmlns:c16="http://schemas.microsoft.com/office/drawing/2014/chart" uri="{C3380CC4-5D6E-409C-BE32-E72D297353CC}">
              <c16:uniqueId val="{00000008-5773-424A-B12A-2BC641524E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90</c:v>
                </c:pt>
                <c:pt idx="3">
                  <c:v>72</c:v>
                </c:pt>
                <c:pt idx="6">
                  <c:v>55</c:v>
                </c:pt>
                <c:pt idx="9">
                  <c:v>38</c:v>
                </c:pt>
                <c:pt idx="12">
                  <c:v>23</c:v>
                </c:pt>
              </c:numCache>
            </c:numRef>
          </c:val>
          <c:extLst>
            <c:ext xmlns:c16="http://schemas.microsoft.com/office/drawing/2014/chart" uri="{C3380CC4-5D6E-409C-BE32-E72D297353CC}">
              <c16:uniqueId val="{00000009-5773-424A-B12A-2BC641524E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35033</c:v>
                </c:pt>
                <c:pt idx="3">
                  <c:v>39166</c:v>
                </c:pt>
                <c:pt idx="6">
                  <c:v>38490</c:v>
                </c:pt>
                <c:pt idx="9">
                  <c:v>37962</c:v>
                </c:pt>
                <c:pt idx="12">
                  <c:v>37088</c:v>
                </c:pt>
              </c:numCache>
            </c:numRef>
          </c:val>
          <c:extLst>
            <c:ext xmlns:c16="http://schemas.microsoft.com/office/drawing/2014/chart" uri="{C3380CC4-5D6E-409C-BE32-E72D297353CC}">
              <c16:uniqueId val="{0000000A-5773-424A-B12A-2BC641524E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1635</c:v>
                </c:pt>
                <c:pt idx="5">
                  <c:v>#N/A</c:v>
                </c:pt>
                <c:pt idx="6">
                  <c:v>#N/A</c:v>
                </c:pt>
                <c:pt idx="7">
                  <c:v>1675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73-424A-B12A-2BC641524E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3701</c:v>
                </c:pt>
                <c:pt idx="1">
                  <c:v>3817</c:v>
                </c:pt>
                <c:pt idx="2">
                  <c:v>3853</c:v>
                </c:pt>
              </c:numCache>
            </c:numRef>
          </c:val>
          <c:extLst>
            <c:ext xmlns:c16="http://schemas.microsoft.com/office/drawing/2014/chart" uri="{C3380CC4-5D6E-409C-BE32-E72D297353CC}">
              <c16:uniqueId val="{00000000-C283-4F21-9E5B-945C854046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2097</c:v>
                </c:pt>
                <c:pt idx="1">
                  <c:v>2255</c:v>
                </c:pt>
                <c:pt idx="2">
                  <c:v>2554</c:v>
                </c:pt>
              </c:numCache>
            </c:numRef>
          </c:val>
          <c:extLst>
            <c:ext xmlns:c16="http://schemas.microsoft.com/office/drawing/2014/chart" uri="{C3380CC4-5D6E-409C-BE32-E72D297353CC}">
              <c16:uniqueId val="{00000001-C283-4F21-9E5B-945C854046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8029</c:v>
                </c:pt>
                <c:pt idx="1">
                  <c:v>9447</c:v>
                </c:pt>
                <c:pt idx="2">
                  <c:v>9889</c:v>
                </c:pt>
              </c:numCache>
            </c:numRef>
          </c:val>
          <c:extLst>
            <c:ext xmlns:c16="http://schemas.microsoft.com/office/drawing/2014/chart" uri="{C3380CC4-5D6E-409C-BE32-E72D297353CC}">
              <c16:uniqueId val="{00000002-C283-4F21-9E5B-945C854046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五島市財政改革プランに基づき、高利率地方債の繰上償還を実施した結果、実質公債費比率は減少傾向にあったものの、</a:t>
          </a:r>
          <a:r>
            <a:rPr kumimoji="1" lang="ja-JP" altLang="en-US" sz="1100">
              <a:solidFill>
                <a:schemeClr val="dk1"/>
              </a:solidFill>
              <a:effectLst/>
              <a:latin typeface="+mn-lt"/>
              <a:ea typeface="+mn-ea"/>
              <a:cs typeface="+mn-cs"/>
            </a:rPr>
            <a:t>庁舎建設やごみ処理施設建設などの</a:t>
          </a:r>
          <a:r>
            <a:rPr kumimoji="1" lang="ja-JP" altLang="ja-JP" sz="1100">
              <a:solidFill>
                <a:schemeClr val="dk1"/>
              </a:solidFill>
              <a:effectLst/>
              <a:latin typeface="+mn-lt"/>
              <a:ea typeface="+mn-ea"/>
              <a:cs typeface="+mn-cs"/>
            </a:rPr>
            <a:t>大型建設事業の実施によ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元利償還金が増加し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、今後も高止まりが予測される。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年度に簡易水道事業を水道事業に統合したことによる臨時的な支出があったもので、令和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年度は以前と同程度となっている。</a:t>
          </a:r>
          <a:endParaRPr lang="ja-JP" altLang="ja-JP" sz="1400">
            <a:effectLst/>
          </a:endParaRPr>
        </a:p>
        <a:p>
          <a:r>
            <a:rPr kumimoji="1" lang="ja-JP" altLang="ja-JP" sz="1100">
              <a:solidFill>
                <a:schemeClr val="dk1"/>
              </a:solidFill>
              <a:effectLst/>
              <a:latin typeface="+mn-lt"/>
              <a:ea typeface="+mn-ea"/>
              <a:cs typeface="+mn-cs"/>
            </a:rPr>
            <a:t>　今後も第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次財政改革プランに基づき、普通建設事業費の見直しや交付税措置の高い有利な地方債の活用などの取組みを進めていく。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元金の償還額が平準化されないため、財政収支を不安定にさせる恐れがあること、また利子の総支払額が過大となることから、当市では満期一括償還方式を導入していない。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将来負担額は年々減少傾向にあったが、令和元年度に市庁舎建設事業等の大型事業の影響による地方債現在高の増加により大きく増加している。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年度の将来負担比率の分子は</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マイナス</a:t>
          </a:r>
          <a:r>
            <a:rPr kumimoji="1" lang="ja-JP" altLang="en-US" sz="1100">
              <a:solidFill>
                <a:schemeClr val="dk1"/>
              </a:solidFill>
              <a:effectLst/>
              <a:latin typeface="+mn-lt"/>
              <a:ea typeface="+mn-ea"/>
              <a:cs typeface="+mn-cs"/>
            </a:rPr>
            <a:t>となって</a:t>
          </a:r>
          <a:r>
            <a:rPr kumimoji="1" lang="ja-JP" altLang="ja-JP" sz="1100">
              <a:solidFill>
                <a:schemeClr val="dk1"/>
              </a:solidFill>
              <a:effectLst/>
              <a:latin typeface="+mn-lt"/>
              <a:ea typeface="+mn-ea"/>
              <a:cs typeface="+mn-cs"/>
            </a:rPr>
            <a:t>おり、これは公共施設整備等に備えるため特目基金へ積立てたこと</a:t>
          </a:r>
          <a:r>
            <a:rPr kumimoji="1" lang="ja-JP" altLang="en-US" sz="1100">
              <a:solidFill>
                <a:schemeClr val="dk1"/>
              </a:solidFill>
              <a:effectLst/>
              <a:latin typeface="+mn-lt"/>
              <a:ea typeface="+mn-ea"/>
              <a:cs typeface="+mn-cs"/>
            </a:rPr>
            <a:t>や、ふるさと納税寄附金額の増加により、基金への積立額が増加したこと</a:t>
          </a:r>
          <a:r>
            <a:rPr kumimoji="1" lang="ja-JP" altLang="ja-JP" sz="1100">
              <a:solidFill>
                <a:schemeClr val="dk1"/>
              </a:solidFill>
              <a:effectLst/>
              <a:latin typeface="+mn-lt"/>
              <a:ea typeface="+mn-ea"/>
              <a:cs typeface="+mn-cs"/>
            </a:rPr>
            <a:t>などで、充当可能基金が増額したことによる影響が大きいためである。</a:t>
          </a:r>
          <a:endParaRPr lang="ja-JP" altLang="ja-JP" sz="1400">
            <a:effectLst/>
          </a:endParaRPr>
        </a:p>
        <a:p>
          <a:r>
            <a:rPr kumimoji="1" lang="ja-JP" altLang="ja-JP" sz="1100">
              <a:solidFill>
                <a:schemeClr val="dk1"/>
              </a:solidFill>
              <a:effectLst/>
              <a:latin typeface="+mn-lt"/>
              <a:ea typeface="+mn-ea"/>
              <a:cs typeface="+mn-cs"/>
            </a:rPr>
            <a:t>　また、令和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年度は繰上償還を実施しており、今後も効果的な繰上償還を実施する</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、財政健全化に努めていく。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長崎県五島市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　令和</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年度末の基金残高は、普通会計で</a:t>
          </a:r>
          <a:r>
            <a:rPr kumimoji="1" lang="en-US" altLang="ja-JP" sz="1300">
              <a:solidFill>
                <a:schemeClr val="dk1"/>
              </a:solidFill>
              <a:effectLst/>
              <a:latin typeface="+mn-ea"/>
              <a:ea typeface="+mn-ea"/>
              <a:cs typeface="+mn-cs"/>
            </a:rPr>
            <a:t>16,297</a:t>
          </a:r>
          <a:r>
            <a:rPr kumimoji="1" lang="ja-JP" altLang="ja-JP" sz="1300">
              <a:solidFill>
                <a:schemeClr val="dk1"/>
              </a:solidFill>
              <a:effectLst/>
              <a:latin typeface="+mn-ea"/>
              <a:ea typeface="+mn-ea"/>
              <a:cs typeface="+mn-cs"/>
            </a:rPr>
            <a:t>百万円となっており、前年度から</a:t>
          </a:r>
          <a:r>
            <a:rPr kumimoji="1" lang="en-US" altLang="ja-JP" sz="1300">
              <a:solidFill>
                <a:schemeClr val="dk1"/>
              </a:solidFill>
              <a:effectLst/>
              <a:latin typeface="+mn-ea"/>
              <a:ea typeface="+mn-ea"/>
              <a:cs typeface="+mn-cs"/>
            </a:rPr>
            <a:t>778</a:t>
          </a:r>
          <a:r>
            <a:rPr kumimoji="1" lang="ja-JP" altLang="ja-JP" sz="1300">
              <a:solidFill>
                <a:schemeClr val="dk1"/>
              </a:solidFill>
              <a:effectLst/>
              <a:latin typeface="+mn-ea"/>
              <a:ea typeface="+mn-ea"/>
              <a:cs typeface="+mn-cs"/>
            </a:rPr>
            <a:t>百万円増加している。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財政調整基金残高は</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百万円</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減債基金残高は</a:t>
          </a:r>
          <a:r>
            <a:rPr kumimoji="1" lang="en-US" altLang="ja-JP" sz="1300">
              <a:solidFill>
                <a:schemeClr val="dk1"/>
              </a:solidFill>
              <a:effectLst/>
              <a:latin typeface="+mn-ea"/>
              <a:ea typeface="+mn-ea"/>
              <a:cs typeface="+mn-cs"/>
            </a:rPr>
            <a:t>299</a:t>
          </a:r>
          <a:r>
            <a:rPr kumimoji="1" lang="ja-JP" altLang="ja-JP" sz="1300">
              <a:solidFill>
                <a:schemeClr val="dk1"/>
              </a:solidFill>
              <a:effectLst/>
              <a:latin typeface="+mn-ea"/>
              <a:ea typeface="+mn-ea"/>
              <a:cs typeface="+mn-cs"/>
            </a:rPr>
            <a:t>百万円増加した。また、今後の公共施設の整備に備え剰余金等を活用し公共施設整備等基金へ</a:t>
          </a:r>
          <a:r>
            <a:rPr kumimoji="1" lang="en-US" altLang="ja-JP" sz="1300">
              <a:solidFill>
                <a:schemeClr val="dk1"/>
              </a:solidFill>
              <a:effectLst/>
              <a:latin typeface="+mn-ea"/>
              <a:ea typeface="+mn-ea"/>
              <a:cs typeface="+mn-cs"/>
            </a:rPr>
            <a:t>280</a:t>
          </a:r>
          <a:r>
            <a:rPr kumimoji="1" lang="ja-JP" altLang="ja-JP" sz="1300">
              <a:solidFill>
                <a:schemeClr val="dk1"/>
              </a:solidFill>
              <a:effectLst/>
              <a:latin typeface="+mn-ea"/>
              <a:ea typeface="+mn-ea"/>
              <a:cs typeface="+mn-cs"/>
            </a:rPr>
            <a:t>百万円を積み立てたこと</a:t>
          </a:r>
          <a:r>
            <a:rPr kumimoji="1" lang="ja-JP" altLang="en-US" sz="1300">
              <a:solidFill>
                <a:schemeClr val="dk1"/>
              </a:solidFill>
              <a:effectLst/>
              <a:latin typeface="+mn-ea"/>
              <a:ea typeface="+mn-ea"/>
              <a:cs typeface="+mn-cs"/>
            </a:rPr>
            <a:t>、ふるさと納税寄附金額が増加したことによる基金積立額の増加</a:t>
          </a:r>
          <a:r>
            <a:rPr kumimoji="1" lang="ja-JP" altLang="ja-JP" sz="1300">
              <a:solidFill>
                <a:schemeClr val="dk1"/>
              </a:solidFill>
              <a:effectLst/>
              <a:latin typeface="+mn-ea"/>
              <a:ea typeface="+mn-ea"/>
              <a:cs typeface="+mn-cs"/>
            </a:rPr>
            <a:t>などが主な要因である。</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予期せぬ災害や市税の減収への対応に加え、老朽化が進む公共施設の整備など、今後の財政需要の増大にも対応するため、各基金の目的に沿った積立、取崩を行っていき、基金残高については維持をしていく方針である。</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（基金の使途）</a:t>
          </a:r>
        </a:p>
        <a:p>
          <a:r>
            <a:rPr kumimoji="1" lang="ja-JP" altLang="en-US" sz="1200">
              <a:solidFill>
                <a:schemeClr val="dk1"/>
              </a:solidFill>
              <a:effectLst/>
              <a:latin typeface="+mn-ea"/>
              <a:ea typeface="+mn-ea"/>
              <a:cs typeface="+mn-cs"/>
            </a:rPr>
            <a:t>公共施設整備等基金：公共施設の整備</a:t>
          </a:r>
        </a:p>
        <a:p>
          <a:r>
            <a:rPr kumimoji="1" lang="ja-JP" altLang="en-US" sz="1200">
              <a:solidFill>
                <a:schemeClr val="dk1"/>
              </a:solidFill>
              <a:effectLst/>
              <a:latin typeface="+mn-ea"/>
              <a:ea typeface="+mn-ea"/>
              <a:cs typeface="+mn-cs"/>
            </a:rPr>
            <a:t>合併市町村振興基金：住民の連携の強化又は地域振興に資する事業</a:t>
          </a:r>
        </a:p>
        <a:p>
          <a:r>
            <a:rPr kumimoji="1" lang="ja-JP" altLang="en-US" sz="1200">
              <a:solidFill>
                <a:schemeClr val="dk1"/>
              </a:solidFill>
              <a:effectLst/>
              <a:latin typeface="+mn-ea"/>
              <a:ea typeface="+mn-ea"/>
              <a:cs typeface="+mn-cs"/>
            </a:rPr>
            <a:t>まちづくり基金：新市建設計画に定められた地域振興に関する事業</a:t>
          </a:r>
        </a:p>
        <a:p>
          <a:r>
            <a:rPr kumimoji="1" lang="ja-JP" altLang="en-US" sz="1200">
              <a:solidFill>
                <a:schemeClr val="dk1"/>
              </a:solidFill>
              <a:effectLst/>
              <a:latin typeface="+mn-ea"/>
              <a:ea typeface="+mn-ea"/>
              <a:cs typeface="+mn-cs"/>
            </a:rPr>
            <a:t>地域福祉基金：地域福祉の向上を図るため</a:t>
          </a:r>
        </a:p>
        <a:p>
          <a:r>
            <a:rPr kumimoji="1" lang="ja-JP" altLang="en-US" sz="1200">
              <a:solidFill>
                <a:schemeClr val="dk1"/>
              </a:solidFill>
              <a:effectLst/>
              <a:latin typeface="+mn-ea"/>
              <a:ea typeface="+mn-ea"/>
              <a:cs typeface="+mn-cs"/>
            </a:rPr>
            <a:t>ふるさとづくり基金：多様な人々の参加による個性豊かで活力あるふるさとづくりに資するため</a:t>
          </a:r>
        </a:p>
        <a:p>
          <a:endParaRPr kumimoji="1" lang="ja-JP" altLang="en-US"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（増減理由）</a:t>
          </a:r>
        </a:p>
        <a:p>
          <a:r>
            <a:rPr kumimoji="1" lang="ja-JP" altLang="en-US" sz="1200">
              <a:solidFill>
                <a:schemeClr val="dk1"/>
              </a:solidFill>
              <a:effectLst/>
              <a:latin typeface="+mn-ea"/>
              <a:ea typeface="+mn-ea"/>
              <a:cs typeface="+mn-cs"/>
            </a:rPr>
            <a:t>公共施設整備等基金：今後の公共施設の整備に備え</a:t>
          </a:r>
          <a:r>
            <a:rPr kumimoji="1" lang="en-US" altLang="ja-JP" sz="1200">
              <a:solidFill>
                <a:schemeClr val="dk1"/>
              </a:solidFill>
              <a:effectLst/>
              <a:latin typeface="+mn-ea"/>
              <a:ea typeface="+mn-ea"/>
              <a:cs typeface="+mn-cs"/>
            </a:rPr>
            <a:t>280</a:t>
          </a:r>
          <a:r>
            <a:rPr kumimoji="1" lang="ja-JP" altLang="en-US" sz="1200">
              <a:solidFill>
                <a:schemeClr val="dk1"/>
              </a:solidFill>
              <a:effectLst/>
              <a:latin typeface="+mn-ea"/>
              <a:ea typeface="+mn-ea"/>
              <a:cs typeface="+mn-cs"/>
            </a:rPr>
            <a:t>百万円を積み立てたことによる増加</a:t>
          </a:r>
        </a:p>
        <a:p>
          <a:r>
            <a:rPr kumimoji="1" lang="ja-JP" altLang="en-US" sz="1200">
              <a:solidFill>
                <a:schemeClr val="dk1"/>
              </a:solidFill>
              <a:effectLst/>
              <a:latin typeface="+mn-ea"/>
              <a:ea typeface="+mn-ea"/>
              <a:cs typeface="+mn-cs"/>
            </a:rPr>
            <a:t>合併市町村振興基金：基金利子の積み立てにより</a:t>
          </a:r>
          <a:r>
            <a:rPr kumimoji="1" lang="en-US" altLang="ja-JP" sz="1200">
              <a:solidFill>
                <a:schemeClr val="dk1"/>
              </a:solidFill>
              <a:effectLst/>
              <a:latin typeface="+mn-ea"/>
              <a:ea typeface="+mn-ea"/>
              <a:cs typeface="+mn-cs"/>
            </a:rPr>
            <a:t>4</a:t>
          </a:r>
          <a:r>
            <a:rPr kumimoji="1" lang="ja-JP" altLang="en-US" sz="1200">
              <a:solidFill>
                <a:schemeClr val="dk1"/>
              </a:solidFill>
              <a:effectLst/>
              <a:latin typeface="+mn-ea"/>
              <a:ea typeface="+mn-ea"/>
              <a:cs typeface="+mn-cs"/>
            </a:rPr>
            <a:t>百万円増加</a:t>
          </a:r>
        </a:p>
        <a:p>
          <a:r>
            <a:rPr kumimoji="1" lang="ja-JP" altLang="en-US" sz="1200">
              <a:solidFill>
                <a:schemeClr val="dk1"/>
              </a:solidFill>
              <a:effectLst/>
              <a:latin typeface="+mn-ea"/>
              <a:ea typeface="+mn-ea"/>
              <a:cs typeface="+mn-cs"/>
            </a:rPr>
            <a:t>まちづくり基金：過疎ソフト基金併用型事業への活用等により</a:t>
          </a:r>
          <a:r>
            <a:rPr kumimoji="1" lang="en-US" altLang="ja-JP" sz="1200">
              <a:solidFill>
                <a:schemeClr val="dk1"/>
              </a:solidFill>
              <a:effectLst/>
              <a:latin typeface="+mn-ea"/>
              <a:ea typeface="+mn-ea"/>
              <a:cs typeface="+mn-cs"/>
            </a:rPr>
            <a:t>43</a:t>
          </a:r>
          <a:r>
            <a:rPr kumimoji="1" lang="ja-JP" altLang="en-US" sz="1200">
              <a:solidFill>
                <a:schemeClr val="dk1"/>
              </a:solidFill>
              <a:effectLst/>
              <a:latin typeface="+mn-ea"/>
              <a:ea typeface="+mn-ea"/>
              <a:cs typeface="+mn-cs"/>
            </a:rPr>
            <a:t>百万円減少</a:t>
          </a:r>
        </a:p>
        <a:p>
          <a:r>
            <a:rPr kumimoji="1" lang="ja-JP" altLang="en-US" sz="1200">
              <a:solidFill>
                <a:schemeClr val="dk1"/>
              </a:solidFill>
              <a:effectLst/>
              <a:latin typeface="+mn-ea"/>
              <a:ea typeface="+mn-ea"/>
              <a:cs typeface="+mn-cs"/>
            </a:rPr>
            <a:t>地域福祉基金：乳幼児福祉医療費への一部活用により</a:t>
          </a:r>
          <a:r>
            <a:rPr kumimoji="1" lang="en-US" altLang="ja-JP" sz="1200">
              <a:solidFill>
                <a:schemeClr val="dk1"/>
              </a:solidFill>
              <a:effectLst/>
              <a:latin typeface="+mn-ea"/>
              <a:ea typeface="+mn-ea"/>
              <a:cs typeface="+mn-cs"/>
            </a:rPr>
            <a:t>1</a:t>
          </a:r>
          <a:r>
            <a:rPr kumimoji="1" lang="ja-JP" altLang="en-US" sz="1200">
              <a:solidFill>
                <a:schemeClr val="dk1"/>
              </a:solidFill>
              <a:effectLst/>
              <a:latin typeface="+mn-ea"/>
              <a:ea typeface="+mn-ea"/>
              <a:cs typeface="+mn-cs"/>
            </a:rPr>
            <a:t>百万円減少</a:t>
          </a:r>
        </a:p>
        <a:p>
          <a:r>
            <a:rPr kumimoji="1" lang="ja-JP" altLang="en-US" sz="1200">
              <a:solidFill>
                <a:schemeClr val="dk1"/>
              </a:solidFill>
              <a:effectLst/>
              <a:latin typeface="+mn-ea"/>
              <a:ea typeface="+mn-ea"/>
              <a:cs typeface="+mn-cs"/>
            </a:rPr>
            <a:t>ふるさとづくり基金：ふるさとづくり寄附金事業へ財源充当として</a:t>
          </a:r>
          <a:r>
            <a:rPr kumimoji="1" lang="en-US" altLang="ja-JP" sz="1200">
              <a:solidFill>
                <a:schemeClr val="dk1"/>
              </a:solidFill>
              <a:effectLst/>
              <a:latin typeface="+mn-ea"/>
              <a:ea typeface="+mn-ea"/>
              <a:cs typeface="+mn-cs"/>
            </a:rPr>
            <a:t>415</a:t>
          </a:r>
          <a:r>
            <a:rPr kumimoji="1" lang="ja-JP" altLang="en-US" sz="1200">
              <a:solidFill>
                <a:schemeClr val="dk1"/>
              </a:solidFill>
              <a:effectLst/>
              <a:latin typeface="+mn-ea"/>
              <a:ea typeface="+mn-ea"/>
              <a:cs typeface="+mn-cs"/>
            </a:rPr>
            <a:t>百万円を取り崩したものの、寄附額が</a:t>
          </a:r>
          <a:r>
            <a:rPr kumimoji="1" lang="en-US" altLang="ja-JP" sz="1200">
              <a:solidFill>
                <a:schemeClr val="dk1"/>
              </a:solidFill>
              <a:effectLst/>
              <a:latin typeface="+mn-ea"/>
              <a:ea typeface="+mn-ea"/>
              <a:cs typeface="+mn-cs"/>
            </a:rPr>
            <a:t>640</a:t>
          </a:r>
          <a:r>
            <a:rPr kumimoji="1" lang="ja-JP" altLang="en-US" sz="1200">
              <a:solidFill>
                <a:schemeClr val="dk1"/>
              </a:solidFill>
              <a:effectLst/>
              <a:latin typeface="+mn-ea"/>
              <a:ea typeface="+mn-ea"/>
              <a:cs typeface="+mn-cs"/>
            </a:rPr>
            <a:t>百万円となったことによる増加</a:t>
          </a:r>
        </a:p>
        <a:p>
          <a:endParaRPr kumimoji="1" lang="ja-JP" altLang="en-US"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p>
        <a:p>
          <a:r>
            <a:rPr kumimoji="1" lang="ja-JP" altLang="en-US" sz="1200">
              <a:solidFill>
                <a:schemeClr val="dk1"/>
              </a:solidFill>
              <a:effectLst/>
              <a:latin typeface="+mn-ea"/>
              <a:ea typeface="+mn-ea"/>
              <a:cs typeface="+mn-cs"/>
            </a:rPr>
            <a:t>　今後も各基金の目的に沿った積立、取崩を行っていき、基金残高については維持をしていく方針である。</a:t>
          </a: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　令和</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年度末の基金残高は、</a:t>
          </a:r>
          <a:r>
            <a:rPr kumimoji="1" lang="en-US" altLang="ja-JP" sz="1300">
              <a:solidFill>
                <a:schemeClr val="dk1"/>
              </a:solidFill>
              <a:effectLst/>
              <a:latin typeface="+mn-ea"/>
              <a:ea typeface="+mn-ea"/>
              <a:cs typeface="+mn-cs"/>
            </a:rPr>
            <a:t>3,853</a:t>
          </a:r>
          <a:r>
            <a:rPr kumimoji="1" lang="ja-JP" altLang="ja-JP" sz="1300">
              <a:solidFill>
                <a:schemeClr val="dk1"/>
              </a:solidFill>
              <a:effectLst/>
              <a:latin typeface="+mn-ea"/>
              <a:ea typeface="+mn-ea"/>
              <a:cs typeface="+mn-cs"/>
            </a:rPr>
            <a:t>百万円となっており、前年度から</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百万円増加している。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前年度決算剰余金による積立てなどから、積立額</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百万円、取崩額</a:t>
          </a:r>
          <a:r>
            <a:rPr kumimoji="1" lang="en-US" altLang="ja-JP" sz="1300">
              <a:solidFill>
                <a:schemeClr val="dk1"/>
              </a:solidFill>
              <a:effectLst/>
              <a:latin typeface="+mn-ea"/>
              <a:ea typeface="+mn-ea"/>
              <a:cs typeface="+mn-cs"/>
            </a:rPr>
            <a:t>0</a:t>
          </a:r>
          <a:r>
            <a:rPr kumimoji="1" lang="ja-JP" altLang="ja-JP" sz="1300">
              <a:solidFill>
                <a:schemeClr val="dk1"/>
              </a:solidFill>
              <a:effectLst/>
              <a:latin typeface="+mn-ea"/>
              <a:ea typeface="+mn-ea"/>
              <a:cs typeface="+mn-cs"/>
            </a:rPr>
            <a:t>百万円、差引</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百万円の増加となった。</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予期せぬ災害や市税の減収への対応に加え、老朽化が進む公共施設の整備など、今後の財政需要の増大にも対応するため、基金残高については維持をしていく方針である。</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　令和</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年度末の基金残高は、</a:t>
          </a:r>
          <a:r>
            <a:rPr kumimoji="1" lang="en-US" altLang="ja-JP" sz="1300">
              <a:solidFill>
                <a:schemeClr val="dk1"/>
              </a:solidFill>
              <a:effectLst/>
              <a:latin typeface="+mn-ea"/>
              <a:ea typeface="+mn-ea"/>
              <a:cs typeface="+mn-cs"/>
            </a:rPr>
            <a:t>2,554</a:t>
          </a:r>
          <a:r>
            <a:rPr kumimoji="1" lang="ja-JP" altLang="ja-JP" sz="1300">
              <a:solidFill>
                <a:schemeClr val="dk1"/>
              </a:solidFill>
              <a:effectLst/>
              <a:latin typeface="+mn-ea"/>
              <a:ea typeface="+mn-ea"/>
              <a:cs typeface="+mn-cs"/>
            </a:rPr>
            <a:t>百万円となっており、前年度から</a:t>
          </a:r>
          <a:r>
            <a:rPr kumimoji="1" lang="en-US" altLang="ja-JP" sz="1300">
              <a:solidFill>
                <a:schemeClr val="dk1"/>
              </a:solidFill>
              <a:effectLst/>
              <a:latin typeface="+mn-ea"/>
              <a:ea typeface="+mn-ea"/>
              <a:cs typeface="+mn-cs"/>
            </a:rPr>
            <a:t>299</a:t>
          </a:r>
          <a:r>
            <a:rPr kumimoji="1" lang="ja-JP" altLang="ja-JP" sz="1300">
              <a:solidFill>
                <a:schemeClr val="dk1"/>
              </a:solidFill>
              <a:effectLst/>
              <a:latin typeface="+mn-ea"/>
              <a:ea typeface="+mn-ea"/>
              <a:cs typeface="+mn-cs"/>
            </a:rPr>
            <a:t>百万円増加している。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余剰金による積立てなどから、</a:t>
          </a:r>
          <a:r>
            <a:rPr kumimoji="1" lang="ja-JP" altLang="ja-JP" sz="1300">
              <a:solidFill>
                <a:schemeClr val="dk1"/>
              </a:solidFill>
              <a:effectLst/>
              <a:latin typeface="+mn-ea"/>
              <a:ea typeface="+mn-ea"/>
              <a:cs typeface="+mn-cs"/>
            </a:rPr>
            <a:t>積立額</a:t>
          </a:r>
          <a:r>
            <a:rPr kumimoji="1" lang="en-US" altLang="ja-JP" sz="1300">
              <a:solidFill>
                <a:schemeClr val="dk1"/>
              </a:solidFill>
              <a:effectLst/>
              <a:latin typeface="+mn-ea"/>
              <a:ea typeface="+mn-ea"/>
              <a:cs typeface="+mn-cs"/>
            </a:rPr>
            <a:t>303</a:t>
          </a:r>
          <a:r>
            <a:rPr kumimoji="1" lang="ja-JP" altLang="ja-JP" sz="1300">
              <a:solidFill>
                <a:schemeClr val="dk1"/>
              </a:solidFill>
              <a:effectLst/>
              <a:latin typeface="+mn-ea"/>
              <a:ea typeface="+mn-ea"/>
              <a:cs typeface="+mn-cs"/>
            </a:rPr>
            <a:t>百万円、取崩額</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百万円、差引</a:t>
          </a:r>
          <a:r>
            <a:rPr kumimoji="1" lang="en-US" altLang="ja-JP" sz="1300">
              <a:solidFill>
                <a:schemeClr val="dk1"/>
              </a:solidFill>
              <a:effectLst/>
              <a:latin typeface="+mn-ea"/>
              <a:ea typeface="+mn-ea"/>
              <a:cs typeface="+mn-cs"/>
            </a:rPr>
            <a:t>299</a:t>
          </a:r>
          <a:r>
            <a:rPr kumimoji="1" lang="ja-JP" altLang="ja-JP" sz="1300">
              <a:solidFill>
                <a:schemeClr val="dk1"/>
              </a:solidFill>
              <a:effectLst/>
              <a:latin typeface="+mn-ea"/>
              <a:ea typeface="+mn-ea"/>
              <a:cs typeface="+mn-cs"/>
            </a:rPr>
            <a:t>百万円の増加となった。</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繰上償還等に備えるため、基金残高については維持をしていく方針である。</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23B73C0-AC4A-448C-9825-C0EB2DA8673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5848FDB-2AE7-4ED9-9F44-89296100FFA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60B270E-FE95-418B-984C-BFAEE2D5D8C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79CBE69-7202-4195-AE44-114BDAE552C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3B48499-660F-4A97-A576-85086468C22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2697489-824C-445E-99A0-DDADA131632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4E30783-66D2-426B-9958-09CABE95C88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7DF1E3B-1430-4F2B-B7E4-FEC5157D2C9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2F8F0DD-4233-48AB-8B43-31A6509E55C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EEBE6D4-BE04-4467-A344-286B6A8C7CC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34,749
420.12
34,702,522
33,469,529
842,138
16,546,061
37,087,944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88995A9-39E0-4410-8961-AB478146B80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EE7F293-807B-496D-9537-6EA9C9785DF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878D330-F892-4B77-9662-80FA5FC49B2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4011C55-CB79-4414-A2D2-B90BB1C1F33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E3CF5C6-A2E8-4357-8FC2-911C020E1FA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35EBE83-B1CE-474B-902E-C1749CE7D00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2E33D2E-6108-45D0-BBE0-6E58C930D2A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0F4F941-AAA5-47BC-8D55-6BBA2501FEC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EFAE977-EA99-49B6-93BA-A476D07E327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00C26FF-8DA0-44BE-91C3-1A288D18230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6CEE2D8-E360-4F7F-B2AD-3E2F91C302B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D3A88E7-A339-4BBC-8885-8DD15E261F7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F30570A-23F7-45EF-BE14-538CEF3234A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D6E2153-9603-499D-B156-19A9E13476C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94C3C17-1EC6-4C6A-B956-AD9F0692A62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9557A18-3631-4916-8DCE-21E7C332EF1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96832B4-5084-4F16-A2F0-3D39FF74F34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6F8C4F1-601A-4D56-8EDE-F7BB9742BF2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E437EC8-9E93-44BF-883F-709B093E611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5D501D6-E0B9-49C0-8A34-00AE82FBF94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7918508-7F1C-4D1A-8329-FEBC2CF4B4B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142B385-F63C-473B-B11E-E36D983042B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AAA47C7-006F-49ED-8CFF-6B846354281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D54B8A4-5DE0-4893-BA78-7CDDAD5D69F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507CEEA-29EC-4AB7-9B0C-D95D1DA74B9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C94071F-79CC-46FE-8683-0993E43EF7F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59C93A6-4B55-40D8-BFDF-E53F83DC394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1C0C6D2-45B9-47EA-807F-744B950A914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59C0336-0BEB-45DA-8E3A-6966EDAE67E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A0972B7-9105-473F-9E5B-A29A83466B2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73682DE-4782-4074-B259-09291A7C61F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C17ECDC-5904-4EAB-B0C1-0A8726AB2D9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681ACF2-CA14-4F03-B300-41D2302AA59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1113912-65FE-41E2-99C5-19E4AC3BC17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615F448-CB43-4713-917C-6505D8F7E36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7ABAED7-AB8B-4BC9-B0BD-34CF536FB6B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308F348-8F69-4890-834A-3E8DD894F7B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に加え、離島という地理的に不利な条件により産業立地が困難なことから市内に中心となる産業がないため、財政基盤が非常に弱く、類似団体の平均を大きく下回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年度以降も、第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次財政改革プラン（～令和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沿った、歳入の確保（市税徴収率の向上、ふるさと納税の推進等）、歳出の抑制（人件費の抑制、公債費の抑制等）に係る取り組みにより更なる歳出削減等に努め、健全で持続可能な財政運営を行っていけるよう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19607EF-2B14-45D8-957A-470092704BA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1B46283-73D2-4C3D-8F98-68F63E4CF35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AA6F4E99-D037-4B4B-8197-0D5C4F17EFA8}"/>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DF72C2A4-6887-4029-9D26-32A8D686EA8A}"/>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55BF23A5-BBDF-4325-9C4F-1B7BFD9B00DB}"/>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4AD65375-78C4-470F-A442-849EB6D64B54}"/>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8840ABFF-6FFE-4D31-BB9D-9CB9A01FE811}"/>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E8030235-E7CC-4C3E-99F2-DB656538A25D}"/>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CEC3FCF3-2FD1-4831-824C-F7C194E07C1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BADC4B3-63A9-49DF-BF0B-87EF3886DC2F}"/>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F7F7AAC9-4B61-4D9F-8905-06C9B28390D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DB2140B6-D18B-42C9-A204-938A3F4B43C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6F38C12B-FA30-4AB3-B773-27793664F3B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846619C7-D9EF-4C8C-858D-276B6213018D}"/>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F56BD37C-FB4E-48A0-8C19-CFBD1C1500A4}"/>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E496F2D-8CC2-496C-8326-CD5C1E0B6C05}"/>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A3B7E34F-516E-438D-A0D8-B22101E602A3}"/>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56232486-EF27-4BFF-96A3-B3EB8241D6C7}"/>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41FCC07D-ECC0-4006-9B80-0A8BD00E3CFF}"/>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7F1DC822-D26A-4E99-9E73-49AAAA46577D}"/>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91DC7CA0-9BB8-4C9C-90B2-501D22366283}"/>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83E870E0-28B3-43B7-B511-67BC6793EC87}"/>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9742AA32-5CF2-4B6B-8EA9-B179B2E2BA0C}"/>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F29DE195-0E80-48D2-8E41-C07B732BCABF}"/>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8ACEF31D-C99A-4EBA-A5A6-0709E7EC0FA6}"/>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EA2539BC-DC4D-4827-A3C8-966BB293C32F}"/>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B1465CC2-9F76-42E9-80B8-0886EC3504BC}"/>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92710</xdr:rowOff>
    </xdr:to>
    <xdr:cxnSp macro="">
      <xdr:nvCxnSpPr>
        <xdr:cNvPr id="76" name="直線コネクタ 75">
          <a:extLst>
            <a:ext uri="{FF2B5EF4-FFF2-40B4-BE49-F238E27FC236}">
              <a16:creationId xmlns:a16="http://schemas.microsoft.com/office/drawing/2014/main" id="{7284B6E1-571E-4390-BD4C-7762AEBF79D4}"/>
            </a:ext>
          </a:extLst>
        </xdr:cNvPr>
        <xdr:cNvCxnSpPr/>
      </xdr:nvCxnSpPr>
      <xdr:spPr>
        <a:xfrm flipV="1">
          <a:off x="1447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5B10A23B-DF64-4B31-9281-4D7823F21FD2}"/>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492BD700-60C6-4EBB-AEAF-6E0E7F5BFE34}"/>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D256A150-BEB3-4EFD-89BB-D2A368591BC2}"/>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30ECB81A-00E4-4DB6-8094-BC66E9CB0E65}"/>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B9BE43B5-5B03-42C3-A2E1-4CBAEF42D96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49DD441-2DC2-4563-B2B8-09F756EA6A4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A16B77F-E68B-46DB-8F74-DBE69482F4B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F793446-F3A3-4C97-9D9C-DD309AB8A8E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525EBDC-8959-4B22-8D43-C6B2D6B7C7E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441E7921-E80A-4902-A170-AF4DC5B3153B}"/>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7ACD7161-A671-4329-A782-A56CB6E1D64B}"/>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48DB9E25-5C78-42AF-BDBD-C6E738191911}"/>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551939DE-D199-4E34-A011-725085926A83}"/>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37913FB-3CC7-4884-AE47-B53E8CB366AF}"/>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6FE1398D-7354-49C8-A8BF-32690CA009AB}"/>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D91170BA-2246-4B26-8217-A05D1F20D9A5}"/>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C7B5AAD0-BACB-4F1B-BD81-1FA61A55B687}"/>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4" name="楕円 93">
          <a:extLst>
            <a:ext uri="{FF2B5EF4-FFF2-40B4-BE49-F238E27FC236}">
              <a16:creationId xmlns:a16="http://schemas.microsoft.com/office/drawing/2014/main" id="{034A9AF8-CBF3-4361-B83A-21CE1554C442}"/>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5" name="テキスト ボックス 94">
          <a:extLst>
            <a:ext uri="{FF2B5EF4-FFF2-40B4-BE49-F238E27FC236}">
              <a16:creationId xmlns:a16="http://schemas.microsoft.com/office/drawing/2014/main" id="{EFB2A649-4B1F-4ABD-85B4-9FB2F4941AC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B84277A7-87F1-482B-A24C-2FD69671E0D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CB27413F-6977-48A3-B7EF-7BFABE17EE0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F8FCE547-FF79-4ED6-A1E1-22EEDFA78CD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7EC23E12-505C-4214-9130-DE8BD20549F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81980E79-66BF-4DB4-BBEA-4965277C5B6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508AA866-3FCE-42FC-8F54-494D95F43CC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3C4ACA76-9843-4D2A-8345-E2839025F79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840A0AA6-A838-4F21-9F64-DCD034E075E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2BDBACFC-F371-4846-884C-52C44CBAF77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A50E43D9-46AD-4A00-BD09-0D6A6633546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C227D8E9-F133-4481-921F-47AC0CDD259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A4CF678D-7878-4709-992C-F3F26EB259B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4055DA25-0174-415D-AEFA-82D46B1BDC1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普通交付税交付額の減や臨時財政対策債の減など経常歳入一般財源等の減に加えて、近年実施した大型建設事業の元金償還の影響による公債費の増により経常歳出一般財源等が増加し、前年度と比較して</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ポイント悪化し、類似団体平均値は上回った。</a:t>
          </a:r>
          <a:endParaRPr lang="ja-JP" altLang="ja-JP" sz="1000">
            <a:effectLst/>
          </a:endParaRPr>
        </a:p>
        <a:p>
          <a:r>
            <a:rPr kumimoji="1" lang="ja-JP" altLang="ja-JP" sz="1000">
              <a:solidFill>
                <a:schemeClr val="dk1"/>
              </a:solidFill>
              <a:effectLst/>
              <a:latin typeface="+mn-lt"/>
              <a:ea typeface="+mn-ea"/>
              <a:cs typeface="+mn-cs"/>
            </a:rPr>
            <a:t>　有人属島を多く有する離島地域であり格差のない住民サービスに努めていることから類似施設の整理が進みにくく、人件費や施設維持費等に係る経費が類似団体と比べて大きくなっている。今後も引き続き、事務事業の見直しや、公共施設等総合管理計画に基づき、各種施設の統廃合や民間移譲を積極的に進め経常経費の削減に努めていく。</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EF6EEAE2-ECB0-46CF-93DB-5F1F0FDAF67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D68B6AE8-50D8-40CA-AD67-44D59A132E0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874D9BBC-BA23-4875-BAB8-584F7173CF8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CCAF4B6E-55C4-4DD4-B6D0-2D4F05E4F8DC}"/>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D6B3E29A-77CA-4FC7-8CF4-0AB082D933B5}"/>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31D853BF-D313-4904-A038-954875898E6C}"/>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D4584A1A-36FF-4F74-A93D-DE7DD22DB7CC}"/>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A6AC94CC-D60A-4B4D-ACB6-7503F2BD6BC5}"/>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6F5EA103-358B-4BC5-87D3-524DCAECAA56}"/>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382B3803-C7F8-4018-8B07-7635BF65C11C}"/>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4C180D17-674F-4393-9873-52546FC429E6}"/>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1750F544-CADD-4D81-9E1F-8563355C9C8E}"/>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26E36ADB-32C5-450E-8BC9-AA0633E3522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9CD43406-95E7-45A9-8766-13149879B8FB}"/>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CCEE3DEA-6C31-4D63-AAC8-91DE0B97A908}"/>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D405CC6C-A245-4F7B-A797-0A8BCB22ABE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719F2D7-B275-4FD7-9951-84807E127D1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71751919-AEC1-4C65-96DB-C769891EA93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CB3F7A1-6581-4875-A6B5-4B39407566F7}"/>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7D9C0D5F-F6EA-492F-BAA8-BB37FA8DC244}"/>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12E0A3F2-123C-4FAD-87E1-A589924FAA49}"/>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248B24B5-8F95-4ECC-AC63-FC4229120BC8}"/>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BE470684-1A4C-460C-85AC-C43B965006C2}"/>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107224</xdr:rowOff>
    </xdr:from>
    <xdr:to>
      <xdr:col>23</xdr:col>
      <xdr:colOff>133350</xdr:colOff>
      <xdr:row>60</xdr:row>
      <xdr:rowOff>73660</xdr:rowOff>
    </xdr:to>
    <xdr:cxnSp macro="">
      <xdr:nvCxnSpPr>
        <xdr:cNvPr id="132" name="直線コネクタ 131">
          <a:extLst>
            <a:ext uri="{FF2B5EF4-FFF2-40B4-BE49-F238E27FC236}">
              <a16:creationId xmlns:a16="http://schemas.microsoft.com/office/drawing/2014/main" id="{2CF75969-817F-44DE-99E6-9BD7AFC4AD73}"/>
            </a:ext>
          </a:extLst>
        </xdr:cNvPr>
        <xdr:cNvCxnSpPr/>
      </xdr:nvCxnSpPr>
      <xdr:spPr>
        <a:xfrm>
          <a:off x="4114800" y="1022277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A73A26E3-D85F-41B9-82B9-D778AAC7DE47}"/>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4A434B4C-2564-4591-B98C-5957955105C7}"/>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107224</xdr:rowOff>
    </xdr:from>
    <xdr:to>
      <xdr:col>19</xdr:col>
      <xdr:colOff>133350</xdr:colOff>
      <xdr:row>60</xdr:row>
      <xdr:rowOff>46083</xdr:rowOff>
    </xdr:to>
    <xdr:cxnSp macro="">
      <xdr:nvCxnSpPr>
        <xdr:cNvPr id="135" name="直線コネクタ 134">
          <a:extLst>
            <a:ext uri="{FF2B5EF4-FFF2-40B4-BE49-F238E27FC236}">
              <a16:creationId xmlns:a16="http://schemas.microsoft.com/office/drawing/2014/main" id="{9F05DBB0-98E1-42C1-AA62-CCFCD4B5E4E8}"/>
            </a:ext>
          </a:extLst>
        </xdr:cNvPr>
        <xdr:cNvCxnSpPr/>
      </xdr:nvCxnSpPr>
      <xdr:spPr>
        <a:xfrm flipV="1">
          <a:off x="3225800" y="1022277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3B5E0986-B199-4B3A-8503-A2DDCEB32F4F}"/>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C06BF53E-887B-47D0-B0A7-FA0066CE6D46}"/>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46083</xdr:rowOff>
    </xdr:from>
    <xdr:to>
      <xdr:col>15</xdr:col>
      <xdr:colOff>82550</xdr:colOff>
      <xdr:row>60</xdr:row>
      <xdr:rowOff>101237</xdr:rowOff>
    </xdr:to>
    <xdr:cxnSp macro="">
      <xdr:nvCxnSpPr>
        <xdr:cNvPr id="138" name="直線コネクタ 137">
          <a:extLst>
            <a:ext uri="{FF2B5EF4-FFF2-40B4-BE49-F238E27FC236}">
              <a16:creationId xmlns:a16="http://schemas.microsoft.com/office/drawing/2014/main" id="{EA491833-764F-4ABE-81F2-6159E350FE4E}"/>
            </a:ext>
          </a:extLst>
        </xdr:cNvPr>
        <xdr:cNvCxnSpPr/>
      </xdr:nvCxnSpPr>
      <xdr:spPr>
        <a:xfrm flipV="1">
          <a:off x="2336800" y="103330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85583EB6-F591-4D11-952E-C66A9240559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3BD0833D-4D97-4F17-B002-3DBD4A8D99AB}"/>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32294</xdr:rowOff>
    </xdr:from>
    <xdr:to>
      <xdr:col>11</xdr:col>
      <xdr:colOff>31750</xdr:colOff>
      <xdr:row>60</xdr:row>
      <xdr:rowOff>101237</xdr:rowOff>
    </xdr:to>
    <xdr:cxnSp macro="">
      <xdr:nvCxnSpPr>
        <xdr:cNvPr id="141" name="直線コネクタ 140">
          <a:extLst>
            <a:ext uri="{FF2B5EF4-FFF2-40B4-BE49-F238E27FC236}">
              <a16:creationId xmlns:a16="http://schemas.microsoft.com/office/drawing/2014/main" id="{599DC8EF-FB6A-4E5C-8A16-4DD330BC4687}"/>
            </a:ext>
          </a:extLst>
        </xdr:cNvPr>
        <xdr:cNvCxnSpPr/>
      </xdr:nvCxnSpPr>
      <xdr:spPr>
        <a:xfrm>
          <a:off x="1447800" y="1031929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5871F336-94C7-4FD0-859B-7E871821198E}"/>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AB2C6D7C-14F4-4C27-B847-7A5B17F56A32}"/>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7938E96D-188A-4B6E-B6FF-66E36B74442F}"/>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A99C498-3D54-4AE5-A994-767A46B4801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D59C30E-7D5C-4767-992A-5D1D09C38D2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C569207-D408-4F8C-B081-010F335889C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2DA7DE1-13B0-4F5D-9321-EC38DF0B187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2FD2A4A-DA07-49AB-8354-EFD4566B637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09DF107-C7ED-40FC-84B5-98E8437A9DE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1" name="楕円 150">
          <a:extLst>
            <a:ext uri="{FF2B5EF4-FFF2-40B4-BE49-F238E27FC236}">
              <a16:creationId xmlns:a16="http://schemas.microsoft.com/office/drawing/2014/main" id="{8AB4319E-37EA-4F96-B1D2-DCCB68909F69}"/>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166387</xdr:rowOff>
    </xdr:from>
    <xdr:ext cx="762000" cy="259045"/>
    <xdr:sp macro="" textlink="">
      <xdr:nvSpPr>
        <xdr:cNvPr id="152" name="財政構造の弾力性該当値テキスト">
          <a:extLst>
            <a:ext uri="{FF2B5EF4-FFF2-40B4-BE49-F238E27FC236}">
              <a16:creationId xmlns:a16="http://schemas.microsoft.com/office/drawing/2014/main" id="{5AD5666E-1509-45E0-9EE0-EC907679D48B}"/>
            </a:ext>
          </a:extLst>
        </xdr:cNvPr>
        <xdr:cNvSpPr txBox="1"/>
      </xdr:nvSpPr>
      <xdr:spPr>
        <a:xfrm>
          <a:off x="5041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56424</xdr:rowOff>
    </xdr:from>
    <xdr:to>
      <xdr:col>19</xdr:col>
      <xdr:colOff>184150</xdr:colOff>
      <xdr:row>59</xdr:row>
      <xdr:rowOff>158024</xdr:rowOff>
    </xdr:to>
    <xdr:sp macro="" textlink="">
      <xdr:nvSpPr>
        <xdr:cNvPr id="153" name="楕円 152">
          <a:extLst>
            <a:ext uri="{FF2B5EF4-FFF2-40B4-BE49-F238E27FC236}">
              <a16:creationId xmlns:a16="http://schemas.microsoft.com/office/drawing/2014/main" id="{D01412FC-7B42-4BD5-9C46-D5EA1FB1065C}"/>
            </a:ext>
          </a:extLst>
        </xdr:cNvPr>
        <xdr:cNvSpPr/>
      </xdr:nvSpPr>
      <xdr:spPr>
        <a:xfrm>
          <a:off x="4064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168201</xdr:rowOff>
    </xdr:from>
    <xdr:ext cx="736600" cy="259045"/>
    <xdr:sp macro="" textlink="">
      <xdr:nvSpPr>
        <xdr:cNvPr id="154" name="テキスト ボックス 153">
          <a:extLst>
            <a:ext uri="{FF2B5EF4-FFF2-40B4-BE49-F238E27FC236}">
              <a16:creationId xmlns:a16="http://schemas.microsoft.com/office/drawing/2014/main" id="{279B69E3-EF3D-402E-B190-0112B2BAE576}"/>
            </a:ext>
          </a:extLst>
        </xdr:cNvPr>
        <xdr:cNvSpPr txBox="1"/>
      </xdr:nvSpPr>
      <xdr:spPr>
        <a:xfrm>
          <a:off x="3733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166733</xdr:rowOff>
    </xdr:from>
    <xdr:to>
      <xdr:col>15</xdr:col>
      <xdr:colOff>133350</xdr:colOff>
      <xdr:row>60</xdr:row>
      <xdr:rowOff>96883</xdr:rowOff>
    </xdr:to>
    <xdr:sp macro="" textlink="">
      <xdr:nvSpPr>
        <xdr:cNvPr id="155" name="楕円 154">
          <a:extLst>
            <a:ext uri="{FF2B5EF4-FFF2-40B4-BE49-F238E27FC236}">
              <a16:creationId xmlns:a16="http://schemas.microsoft.com/office/drawing/2014/main" id="{DA5FD685-108C-4992-ADB6-71034F73F8A6}"/>
            </a:ext>
          </a:extLst>
        </xdr:cNvPr>
        <xdr:cNvSpPr/>
      </xdr:nvSpPr>
      <xdr:spPr>
        <a:xfrm>
          <a:off x="3175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107060</xdr:rowOff>
    </xdr:from>
    <xdr:ext cx="762000" cy="259045"/>
    <xdr:sp macro="" textlink="">
      <xdr:nvSpPr>
        <xdr:cNvPr id="156" name="テキスト ボックス 155">
          <a:extLst>
            <a:ext uri="{FF2B5EF4-FFF2-40B4-BE49-F238E27FC236}">
              <a16:creationId xmlns:a16="http://schemas.microsoft.com/office/drawing/2014/main" id="{C191CCE6-377F-41B0-B0B6-EA48F0CDBA44}"/>
            </a:ext>
          </a:extLst>
        </xdr:cNvPr>
        <xdr:cNvSpPr txBox="1"/>
      </xdr:nvSpPr>
      <xdr:spPr>
        <a:xfrm>
          <a:off x="2844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50437</xdr:rowOff>
    </xdr:from>
    <xdr:to>
      <xdr:col>11</xdr:col>
      <xdr:colOff>82550</xdr:colOff>
      <xdr:row>60</xdr:row>
      <xdr:rowOff>152037</xdr:rowOff>
    </xdr:to>
    <xdr:sp macro="" textlink="">
      <xdr:nvSpPr>
        <xdr:cNvPr id="157" name="楕円 156">
          <a:extLst>
            <a:ext uri="{FF2B5EF4-FFF2-40B4-BE49-F238E27FC236}">
              <a16:creationId xmlns:a16="http://schemas.microsoft.com/office/drawing/2014/main" id="{41533F05-9F6E-4C9C-A50D-9E04082F0D9C}"/>
            </a:ext>
          </a:extLst>
        </xdr:cNvPr>
        <xdr:cNvSpPr/>
      </xdr:nvSpPr>
      <xdr:spPr>
        <a:xfrm>
          <a:off x="2286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162214</xdr:rowOff>
    </xdr:from>
    <xdr:ext cx="762000" cy="259045"/>
    <xdr:sp macro="" textlink="">
      <xdr:nvSpPr>
        <xdr:cNvPr id="158" name="テキスト ボックス 157">
          <a:extLst>
            <a:ext uri="{FF2B5EF4-FFF2-40B4-BE49-F238E27FC236}">
              <a16:creationId xmlns:a16="http://schemas.microsoft.com/office/drawing/2014/main" id="{F036822B-BB24-4104-B91C-6F6A8576D687}"/>
            </a:ext>
          </a:extLst>
        </xdr:cNvPr>
        <xdr:cNvSpPr txBox="1"/>
      </xdr:nvSpPr>
      <xdr:spPr>
        <a:xfrm>
          <a:off x="1955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152944</xdr:rowOff>
    </xdr:from>
    <xdr:to>
      <xdr:col>7</xdr:col>
      <xdr:colOff>31750</xdr:colOff>
      <xdr:row>60</xdr:row>
      <xdr:rowOff>83094</xdr:rowOff>
    </xdr:to>
    <xdr:sp macro="" textlink="">
      <xdr:nvSpPr>
        <xdr:cNvPr id="159" name="楕円 158">
          <a:extLst>
            <a:ext uri="{FF2B5EF4-FFF2-40B4-BE49-F238E27FC236}">
              <a16:creationId xmlns:a16="http://schemas.microsoft.com/office/drawing/2014/main" id="{87F3AC02-B478-4973-BE1E-8472FE87B834}"/>
            </a:ext>
          </a:extLst>
        </xdr:cNvPr>
        <xdr:cNvSpPr/>
      </xdr:nvSpPr>
      <xdr:spPr>
        <a:xfrm>
          <a:off x="1397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93271</xdr:rowOff>
    </xdr:from>
    <xdr:ext cx="762000" cy="259045"/>
    <xdr:sp macro="" textlink="">
      <xdr:nvSpPr>
        <xdr:cNvPr id="160" name="テキスト ボックス 159">
          <a:extLst>
            <a:ext uri="{FF2B5EF4-FFF2-40B4-BE49-F238E27FC236}">
              <a16:creationId xmlns:a16="http://schemas.microsoft.com/office/drawing/2014/main" id="{7F2B4F7E-9233-41B3-91F7-E51FFA4C8D79}"/>
            </a:ext>
          </a:extLst>
        </xdr:cNvPr>
        <xdr:cNvSpPr txBox="1"/>
      </xdr:nvSpPr>
      <xdr:spPr>
        <a:xfrm>
          <a:off x="1066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56DD1277-085E-428C-B4CB-29922E26122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6BDEF455-F435-4676-AC49-5641B752085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10BB7E2-C60F-4D56-AA3C-483BEF9DFE1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718A1DF-9564-429D-BCDE-CABD7F478B3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EEE3901-0625-44FC-8EB2-BD24F9A9D15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4B3D6240-A002-44D4-B484-6EEED50E4F4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86E287DF-EFD7-4A4B-8FF6-BB48E8A32EA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8F0EDA75-99B4-46E7-B76F-F16D9B90C7F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EABE4EF-40DC-4051-9F12-9FE7959A66F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5DC51528-E256-475F-8195-13DF5382FA4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642BA176-50A9-42FD-8E6B-50E0D4D87EC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3655C0A-1270-4317-BEE3-21AF3FB0E92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6E6DDDD-C954-4105-B8E0-A22394EE233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当市は有人属島を多く有する離島地域であり、格差のない住民サービスの提供に努めていることから、維持経費等の施設の維持に必要な経費が多額となり、類似団体平均を上回っている状況である。令和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年度は物価高騰などの影響により、物件費が増額となった。</a:t>
          </a:r>
          <a:endParaRPr lang="ja-JP" altLang="ja-JP" sz="1400">
            <a:effectLst/>
          </a:endParaRPr>
        </a:p>
        <a:p>
          <a:r>
            <a:rPr kumimoji="1" lang="ja-JP" altLang="ja-JP" sz="1100">
              <a:solidFill>
                <a:schemeClr val="dk1"/>
              </a:solidFill>
              <a:effectLst/>
              <a:latin typeface="+mn-lt"/>
              <a:ea typeface="+mn-ea"/>
              <a:cs typeface="+mn-cs"/>
            </a:rPr>
            <a:t>　人件費については、今後も第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次定員管理計画に沿って、定員管理、給与の適正化に努めていく。また、物件費については「選択と集中」による事務事業の見直しを行い、歳出削減に努めていく。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4E8879D6-2CCA-4D9A-A38B-21964F698A8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75203233-DFF8-459C-921C-59DE881987C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ED5F1790-3B94-4EEE-8FB9-08AC65B1664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CBD9FE4B-08A6-4CBF-B989-C0B7FCC58822}"/>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51C6A0C-1AF7-4146-9F6B-23C346C9A5D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B7010E94-C26C-4B87-BD60-8A7A1F9627A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6106E1D-B55D-4D88-B1B4-3A2FBE8C028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3F906172-22FF-4BDF-BD7C-3BD20AB7978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66F32F66-7107-491F-BC18-1CC84517116F}"/>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908537DE-69FB-4687-852E-CB3D2C046F16}"/>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9AB59206-58E4-4AEF-B823-8D61FDE1C7E2}"/>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2FD412A5-0E9D-4676-8F76-8DB8AB9B7466}"/>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357C4CDB-4949-4F95-8A0F-B06F6C110A9B}"/>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8F7E4113-FAD8-4619-A14B-A6F027BE551D}"/>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E3836069-AE7A-46B1-AD4B-90CD0BD19596}"/>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937CE98-5F84-4F2F-A3A3-8C2830B71DA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61B5764-5862-46A5-A77A-E18501C7A13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FB509F86-7572-4CD6-99DD-F4AEF6A69D84}"/>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A756D460-6407-4E83-996A-A495545BC0B8}"/>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CEAA6094-1A47-407A-8DF5-6A9239E91EB5}"/>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99F6838E-B3C2-4014-9E04-029F3E642974}"/>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3925E677-1FB9-41F1-88F4-2F6578752FF6}"/>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117983</xdr:rowOff>
    </xdr:from>
    <xdr:to>
      <xdr:col>23</xdr:col>
      <xdr:colOff>133350</xdr:colOff>
      <xdr:row>82</xdr:row>
      <xdr:rowOff>130649</xdr:rowOff>
    </xdr:to>
    <xdr:cxnSp macro="">
      <xdr:nvCxnSpPr>
        <xdr:cNvPr id="196" name="直線コネクタ 195">
          <a:extLst>
            <a:ext uri="{FF2B5EF4-FFF2-40B4-BE49-F238E27FC236}">
              <a16:creationId xmlns:a16="http://schemas.microsoft.com/office/drawing/2014/main" id="{455FD417-312C-407E-A606-41BFC6C90693}"/>
            </a:ext>
          </a:extLst>
        </xdr:cNvPr>
        <xdr:cNvCxnSpPr/>
      </xdr:nvCxnSpPr>
      <xdr:spPr>
        <a:xfrm>
          <a:off x="4114800" y="14176883"/>
          <a:ext cx="838200" cy="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EC2DBD3F-2E2D-4C13-8990-464324E3C6DD}"/>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98763D05-2323-4B77-8310-69B807EDACA4}"/>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87799</xdr:rowOff>
    </xdr:from>
    <xdr:to>
      <xdr:col>19</xdr:col>
      <xdr:colOff>133350</xdr:colOff>
      <xdr:row>82</xdr:row>
      <xdr:rowOff>117983</xdr:rowOff>
    </xdr:to>
    <xdr:cxnSp macro="">
      <xdr:nvCxnSpPr>
        <xdr:cNvPr id="199" name="直線コネクタ 198">
          <a:extLst>
            <a:ext uri="{FF2B5EF4-FFF2-40B4-BE49-F238E27FC236}">
              <a16:creationId xmlns:a16="http://schemas.microsoft.com/office/drawing/2014/main" id="{6A98A7FB-5AE0-4413-A187-41FE744840A0}"/>
            </a:ext>
          </a:extLst>
        </xdr:cNvPr>
        <xdr:cNvCxnSpPr/>
      </xdr:nvCxnSpPr>
      <xdr:spPr>
        <a:xfrm>
          <a:off x="3225800" y="14146699"/>
          <a:ext cx="889000" cy="3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460D2A75-C9D8-400B-9BC5-6A43A89F2738}"/>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F8C66FED-9C1C-4EF4-AB8D-BD2073B3B111}"/>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87799</xdr:rowOff>
    </xdr:from>
    <xdr:to>
      <xdr:col>15</xdr:col>
      <xdr:colOff>82550</xdr:colOff>
      <xdr:row>82</xdr:row>
      <xdr:rowOff>104245</xdr:rowOff>
    </xdr:to>
    <xdr:cxnSp macro="">
      <xdr:nvCxnSpPr>
        <xdr:cNvPr id="202" name="直線コネクタ 201">
          <a:extLst>
            <a:ext uri="{FF2B5EF4-FFF2-40B4-BE49-F238E27FC236}">
              <a16:creationId xmlns:a16="http://schemas.microsoft.com/office/drawing/2014/main" id="{84B6E74F-6CD8-4137-9CCB-94D1CD800DDB}"/>
            </a:ext>
          </a:extLst>
        </xdr:cNvPr>
        <xdr:cNvCxnSpPr/>
      </xdr:nvCxnSpPr>
      <xdr:spPr>
        <a:xfrm flipV="1">
          <a:off x="2336800" y="14146699"/>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9340D92F-BC59-4CC3-9C16-5CB8531A9A39}"/>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1FD6A9F7-6B14-4F4E-9BFC-86C960036FFC}"/>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78451</xdr:rowOff>
    </xdr:from>
    <xdr:to>
      <xdr:col>11</xdr:col>
      <xdr:colOff>31750</xdr:colOff>
      <xdr:row>82</xdr:row>
      <xdr:rowOff>104245</xdr:rowOff>
    </xdr:to>
    <xdr:cxnSp macro="">
      <xdr:nvCxnSpPr>
        <xdr:cNvPr id="205" name="直線コネクタ 204">
          <a:extLst>
            <a:ext uri="{FF2B5EF4-FFF2-40B4-BE49-F238E27FC236}">
              <a16:creationId xmlns:a16="http://schemas.microsoft.com/office/drawing/2014/main" id="{B3FD260A-6404-408C-B071-947E69AE5764}"/>
            </a:ext>
          </a:extLst>
        </xdr:cNvPr>
        <xdr:cNvCxnSpPr/>
      </xdr:nvCxnSpPr>
      <xdr:spPr>
        <a:xfrm>
          <a:off x="1447800" y="14137351"/>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3A49C946-1D99-4E00-848A-9D3375462709}"/>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46989F85-AC3A-41A7-9FF0-BF792C52A7A7}"/>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BCE0D752-F639-4B47-A386-AB002A626DEB}"/>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B8C28D86-A9B9-4B78-8EE0-8EBC9892C76D}"/>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A7EF5FA-2C3C-4CFD-87E2-254E966ADE6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D6F9953-F6C4-427C-A841-57C74428405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DC67093-1241-4F19-838E-478B7520208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7F46A43-B354-4BFE-9692-74D792FDDDD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28F99A4-AA01-4778-BFB4-27097F21328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79849</xdr:rowOff>
    </xdr:from>
    <xdr:to>
      <xdr:col>23</xdr:col>
      <xdr:colOff>184150</xdr:colOff>
      <xdr:row>83</xdr:row>
      <xdr:rowOff>9999</xdr:rowOff>
    </xdr:to>
    <xdr:sp macro="" textlink="">
      <xdr:nvSpPr>
        <xdr:cNvPr id="215" name="楕円 214">
          <a:extLst>
            <a:ext uri="{FF2B5EF4-FFF2-40B4-BE49-F238E27FC236}">
              <a16:creationId xmlns:a16="http://schemas.microsoft.com/office/drawing/2014/main" id="{A54F4B57-28A7-412F-8A15-876EA5576CB0}"/>
            </a:ext>
          </a:extLst>
        </xdr:cNvPr>
        <xdr:cNvSpPr/>
      </xdr:nvSpPr>
      <xdr:spPr>
        <a:xfrm>
          <a:off x="4902200" y="141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51926</xdr:rowOff>
    </xdr:from>
    <xdr:ext cx="762000" cy="259045"/>
    <xdr:sp macro="" textlink="">
      <xdr:nvSpPr>
        <xdr:cNvPr id="216" name="人件費・物件費等の状況該当値テキスト">
          <a:extLst>
            <a:ext uri="{FF2B5EF4-FFF2-40B4-BE49-F238E27FC236}">
              <a16:creationId xmlns:a16="http://schemas.microsoft.com/office/drawing/2014/main" id="{F73C4D36-8A6F-4E25-A5CC-376F83E702BF}"/>
            </a:ext>
          </a:extLst>
        </xdr:cNvPr>
        <xdr:cNvSpPr txBox="1"/>
      </xdr:nvSpPr>
      <xdr:spPr>
        <a:xfrm>
          <a:off x="5041900" y="1411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67183</xdr:rowOff>
    </xdr:from>
    <xdr:to>
      <xdr:col>19</xdr:col>
      <xdr:colOff>184150</xdr:colOff>
      <xdr:row>82</xdr:row>
      <xdr:rowOff>168783</xdr:rowOff>
    </xdr:to>
    <xdr:sp macro="" textlink="">
      <xdr:nvSpPr>
        <xdr:cNvPr id="217" name="楕円 216">
          <a:extLst>
            <a:ext uri="{FF2B5EF4-FFF2-40B4-BE49-F238E27FC236}">
              <a16:creationId xmlns:a16="http://schemas.microsoft.com/office/drawing/2014/main" id="{6C24FEA4-AF2E-463C-A88D-60A18DC5FE71}"/>
            </a:ext>
          </a:extLst>
        </xdr:cNvPr>
        <xdr:cNvSpPr/>
      </xdr:nvSpPr>
      <xdr:spPr>
        <a:xfrm>
          <a:off x="4064000" y="141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153560</xdr:rowOff>
    </xdr:from>
    <xdr:ext cx="736600" cy="259045"/>
    <xdr:sp macro="" textlink="">
      <xdr:nvSpPr>
        <xdr:cNvPr id="218" name="テキスト ボックス 217">
          <a:extLst>
            <a:ext uri="{FF2B5EF4-FFF2-40B4-BE49-F238E27FC236}">
              <a16:creationId xmlns:a16="http://schemas.microsoft.com/office/drawing/2014/main" id="{2B7A029B-061E-4637-9EAA-78F45C1BB50E}"/>
            </a:ext>
          </a:extLst>
        </xdr:cNvPr>
        <xdr:cNvSpPr txBox="1"/>
      </xdr:nvSpPr>
      <xdr:spPr>
        <a:xfrm>
          <a:off x="3733800" y="1421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36999</xdr:rowOff>
    </xdr:from>
    <xdr:to>
      <xdr:col>15</xdr:col>
      <xdr:colOff>133350</xdr:colOff>
      <xdr:row>82</xdr:row>
      <xdr:rowOff>138599</xdr:rowOff>
    </xdr:to>
    <xdr:sp macro="" textlink="">
      <xdr:nvSpPr>
        <xdr:cNvPr id="219" name="楕円 218">
          <a:extLst>
            <a:ext uri="{FF2B5EF4-FFF2-40B4-BE49-F238E27FC236}">
              <a16:creationId xmlns:a16="http://schemas.microsoft.com/office/drawing/2014/main" id="{A20CD98D-3AC6-43CB-B1DB-DAF94B2216D2}"/>
            </a:ext>
          </a:extLst>
        </xdr:cNvPr>
        <xdr:cNvSpPr/>
      </xdr:nvSpPr>
      <xdr:spPr>
        <a:xfrm>
          <a:off x="3175000" y="140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123376</xdr:rowOff>
    </xdr:from>
    <xdr:ext cx="762000" cy="259045"/>
    <xdr:sp macro="" textlink="">
      <xdr:nvSpPr>
        <xdr:cNvPr id="220" name="テキスト ボックス 219">
          <a:extLst>
            <a:ext uri="{FF2B5EF4-FFF2-40B4-BE49-F238E27FC236}">
              <a16:creationId xmlns:a16="http://schemas.microsoft.com/office/drawing/2014/main" id="{DC379968-5C60-4BF1-86C1-2949E698D7D3}"/>
            </a:ext>
          </a:extLst>
        </xdr:cNvPr>
        <xdr:cNvSpPr txBox="1"/>
      </xdr:nvSpPr>
      <xdr:spPr>
        <a:xfrm>
          <a:off x="2844800" y="1418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53445</xdr:rowOff>
    </xdr:from>
    <xdr:to>
      <xdr:col>11</xdr:col>
      <xdr:colOff>82550</xdr:colOff>
      <xdr:row>82</xdr:row>
      <xdr:rowOff>155045</xdr:rowOff>
    </xdr:to>
    <xdr:sp macro="" textlink="">
      <xdr:nvSpPr>
        <xdr:cNvPr id="221" name="楕円 220">
          <a:extLst>
            <a:ext uri="{FF2B5EF4-FFF2-40B4-BE49-F238E27FC236}">
              <a16:creationId xmlns:a16="http://schemas.microsoft.com/office/drawing/2014/main" id="{680CBF3F-F5FE-460E-B998-56B46BEFE126}"/>
            </a:ext>
          </a:extLst>
        </xdr:cNvPr>
        <xdr:cNvSpPr/>
      </xdr:nvSpPr>
      <xdr:spPr>
        <a:xfrm>
          <a:off x="2286000" y="141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139822</xdr:rowOff>
    </xdr:from>
    <xdr:ext cx="762000" cy="259045"/>
    <xdr:sp macro="" textlink="">
      <xdr:nvSpPr>
        <xdr:cNvPr id="222" name="テキスト ボックス 221">
          <a:extLst>
            <a:ext uri="{FF2B5EF4-FFF2-40B4-BE49-F238E27FC236}">
              <a16:creationId xmlns:a16="http://schemas.microsoft.com/office/drawing/2014/main" id="{BE1ADCCD-0ED7-413B-9DC4-9DD2AD24748A}"/>
            </a:ext>
          </a:extLst>
        </xdr:cNvPr>
        <xdr:cNvSpPr txBox="1"/>
      </xdr:nvSpPr>
      <xdr:spPr>
        <a:xfrm>
          <a:off x="1955800" y="1419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27651</xdr:rowOff>
    </xdr:from>
    <xdr:to>
      <xdr:col>7</xdr:col>
      <xdr:colOff>31750</xdr:colOff>
      <xdr:row>82</xdr:row>
      <xdr:rowOff>129251</xdr:rowOff>
    </xdr:to>
    <xdr:sp macro="" textlink="">
      <xdr:nvSpPr>
        <xdr:cNvPr id="223" name="楕円 222">
          <a:extLst>
            <a:ext uri="{FF2B5EF4-FFF2-40B4-BE49-F238E27FC236}">
              <a16:creationId xmlns:a16="http://schemas.microsoft.com/office/drawing/2014/main" id="{E53001E5-093F-4759-BCF8-BFF94F41B30D}"/>
            </a:ext>
          </a:extLst>
        </xdr:cNvPr>
        <xdr:cNvSpPr/>
      </xdr:nvSpPr>
      <xdr:spPr>
        <a:xfrm>
          <a:off x="1397000" y="1408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114028</xdr:rowOff>
    </xdr:from>
    <xdr:ext cx="762000" cy="259045"/>
    <xdr:sp macro="" textlink="">
      <xdr:nvSpPr>
        <xdr:cNvPr id="224" name="テキスト ボックス 223">
          <a:extLst>
            <a:ext uri="{FF2B5EF4-FFF2-40B4-BE49-F238E27FC236}">
              <a16:creationId xmlns:a16="http://schemas.microsoft.com/office/drawing/2014/main" id="{4106FE1D-BC30-4AF7-8159-F6F2E29CABCC}"/>
            </a:ext>
          </a:extLst>
        </xdr:cNvPr>
        <xdr:cNvSpPr txBox="1"/>
      </xdr:nvSpPr>
      <xdr:spPr>
        <a:xfrm>
          <a:off x="1066800" y="1417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577BB534-CD39-4C13-86BA-44FFF863276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5B79B557-E8F5-4EDA-8448-3F8AEF5EBD0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4A85735F-2354-4D3C-9A0A-44AD5AC1AD7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8E29D75A-379B-4F0F-90DE-2BA8B966050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514039E-AEC1-4677-89D5-99DC408A8E8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E5D2453E-3C14-4E44-AD1B-0FC37C07C66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B9E1F2AF-769C-462C-8BAA-A4D4D266590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176E798-8F1A-46EA-8A1F-FE35247CF0F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34E70D-75B2-4ED3-98DA-D4B6044BA09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8FA6AD71-85A1-4107-9E10-2BE24EDA87F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D33C0F52-B1DF-4169-877A-2547CC74222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D2690F16-4BA8-416A-BF75-A84F6FE5CC2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323017DB-8106-4689-94FC-53C90FFDB0C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全国市平均との比較では△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ポイント、類似団体平均との比較では△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ポイントとそれぞれの平均値より低い状況である。</a:t>
          </a:r>
          <a:endParaRPr lang="ja-JP" altLang="ja-JP" sz="1400">
            <a:effectLst/>
          </a:endParaRPr>
        </a:p>
        <a:p>
          <a:r>
            <a:rPr kumimoji="1" lang="ja-JP" altLang="ja-JP" sz="1100">
              <a:solidFill>
                <a:schemeClr val="dk1"/>
              </a:solidFill>
              <a:effectLst/>
              <a:latin typeface="+mn-lt"/>
              <a:ea typeface="+mn-ea"/>
              <a:cs typeface="+mn-cs"/>
            </a:rPr>
            <a:t>　今後も国、他都市の動向等を勘案しながら給与の適正化に努める。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6BB2982E-DD00-4E71-A990-F066601BBED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CA808832-536E-40C5-A35B-B41E48A35E3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62434E7D-1011-44C5-9E8A-32D935013B9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4851266C-6E33-4724-B3FF-6D00E6884A5E}"/>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2112FFBE-EBB0-4465-8DBB-4C79C43CC71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BD372272-E9BC-4373-A9EB-2DA9848279B5}"/>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223D9F3-8B88-4DCD-A13A-9C213C6A34A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4FFE05E9-B9C4-43F6-B3F9-43562A1D820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D1BBFC9A-D1C6-46C5-9AA1-E4999A417C8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9D4F9CCD-DDE6-44F0-B86C-DBBCB9E790C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F5C05DE4-AA90-456F-9F8D-2B23DDCAAA4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527CD4A2-E8A2-4444-9010-239ED873959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A5F8E93-57CB-4B10-87AC-FB9183FDAD2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AB8E0FA8-D59E-4AEA-9770-01E5616260C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D83A3B2A-83A8-470B-AC2B-F8F69C52978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F73BB4DA-B48E-4B1D-A9AB-1355418438B4}"/>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B72251C1-2F8D-49FF-BCC1-EBCEB55E8393}"/>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4AD29A78-5E71-488D-ABCF-C06E74C7CF46}"/>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2751845-5476-44F7-96BA-62327CC7EB11}"/>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BAF67D01-C036-4AA5-A394-4F8E611374D4}"/>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138995</xdr:rowOff>
    </xdr:to>
    <xdr:cxnSp macro="">
      <xdr:nvCxnSpPr>
        <xdr:cNvPr id="258" name="直線コネクタ 257">
          <a:extLst>
            <a:ext uri="{FF2B5EF4-FFF2-40B4-BE49-F238E27FC236}">
              <a16:creationId xmlns:a16="http://schemas.microsoft.com/office/drawing/2014/main" id="{377C21EB-B743-431E-A3AA-24DEB1761825}"/>
            </a:ext>
          </a:extLst>
        </xdr:cNvPr>
        <xdr:cNvCxnSpPr/>
      </xdr:nvCxnSpPr>
      <xdr:spPr>
        <a:xfrm>
          <a:off x="16179800" y="1468543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5C963F8D-3259-4138-91FF-D74BDA5816DE}"/>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5DEC9D9F-A71C-4BBA-BF49-66C2675EF6D7}"/>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112184</xdr:rowOff>
    </xdr:to>
    <xdr:cxnSp macro="">
      <xdr:nvCxnSpPr>
        <xdr:cNvPr id="261" name="直線コネクタ 260">
          <a:extLst>
            <a:ext uri="{FF2B5EF4-FFF2-40B4-BE49-F238E27FC236}">
              <a16:creationId xmlns:a16="http://schemas.microsoft.com/office/drawing/2014/main" id="{1220EA97-E649-4AAB-BBAA-0D156FAABAFD}"/>
            </a:ext>
          </a:extLst>
        </xdr:cNvPr>
        <xdr:cNvCxnSpPr/>
      </xdr:nvCxnSpPr>
      <xdr:spPr>
        <a:xfrm>
          <a:off x="15290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98D3BD12-356D-4898-A490-02968EBE32E3}"/>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1FC3912B-E73E-443C-B1F4-DE731820BBCC}"/>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112184</xdr:rowOff>
    </xdr:to>
    <xdr:cxnSp macro="">
      <xdr:nvCxnSpPr>
        <xdr:cNvPr id="264" name="直線コネクタ 263">
          <a:extLst>
            <a:ext uri="{FF2B5EF4-FFF2-40B4-BE49-F238E27FC236}">
              <a16:creationId xmlns:a16="http://schemas.microsoft.com/office/drawing/2014/main" id="{75ED69FD-3892-4E98-9050-347EBCFC738F}"/>
            </a:ext>
          </a:extLst>
        </xdr:cNvPr>
        <xdr:cNvCxnSpPr/>
      </xdr:nvCxnSpPr>
      <xdr:spPr>
        <a:xfrm>
          <a:off x="14401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84ED40CA-F65C-4611-879E-BC70F12CED3B}"/>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E01825CF-646F-4352-BAF8-F19A1D972A2E}"/>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7761</xdr:rowOff>
    </xdr:to>
    <xdr:cxnSp macro="">
      <xdr:nvCxnSpPr>
        <xdr:cNvPr id="267" name="直線コネクタ 266">
          <a:extLst>
            <a:ext uri="{FF2B5EF4-FFF2-40B4-BE49-F238E27FC236}">
              <a16:creationId xmlns:a16="http://schemas.microsoft.com/office/drawing/2014/main" id="{759D4C5E-8529-4714-ABFA-31180591D1BE}"/>
            </a:ext>
          </a:extLst>
        </xdr:cNvPr>
        <xdr:cNvCxnSpPr/>
      </xdr:nvCxnSpPr>
      <xdr:spPr>
        <a:xfrm flipV="1">
          <a:off x="13512800" y="146586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F308AF55-BA58-44C1-925B-AC34943FC549}"/>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6120ACD4-6268-4560-A8D5-ABB399B8F377}"/>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29C5A7C8-47BB-4996-822A-0E7E5A9D9B0E}"/>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2988F00E-B48D-4BFA-9100-B1A88A14D2A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3573ED3-D290-4970-A48A-334518BC456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6B8934A-00EE-4BFF-9050-5BE146F8FFD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E31DB98-9B1F-4368-894C-EE6BFC9F635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C3F3BF1-439A-4EB7-B3F4-435CFD69995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03C26D6-5020-4AE8-B3F8-45706574D85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7" name="楕円 276">
          <a:extLst>
            <a:ext uri="{FF2B5EF4-FFF2-40B4-BE49-F238E27FC236}">
              <a16:creationId xmlns:a16="http://schemas.microsoft.com/office/drawing/2014/main" id="{31131047-FB46-4E76-975D-EEDE98E9718B}"/>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8" name="給与水準   （国との比較）該当値テキスト">
          <a:extLst>
            <a:ext uri="{FF2B5EF4-FFF2-40B4-BE49-F238E27FC236}">
              <a16:creationId xmlns:a16="http://schemas.microsoft.com/office/drawing/2014/main" id="{D157C5F5-5E48-4382-B281-21DD049BA26C}"/>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9" name="楕円 278">
          <a:extLst>
            <a:ext uri="{FF2B5EF4-FFF2-40B4-BE49-F238E27FC236}">
              <a16:creationId xmlns:a16="http://schemas.microsoft.com/office/drawing/2014/main" id="{786594CE-2017-451D-BD42-2A9049D122EA}"/>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0" name="テキスト ボックス 279">
          <a:extLst>
            <a:ext uri="{FF2B5EF4-FFF2-40B4-BE49-F238E27FC236}">
              <a16:creationId xmlns:a16="http://schemas.microsoft.com/office/drawing/2014/main" id="{685FD3C9-D961-416D-B4C2-6A0B7E055891}"/>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a:extLst>
            <a:ext uri="{FF2B5EF4-FFF2-40B4-BE49-F238E27FC236}">
              <a16:creationId xmlns:a16="http://schemas.microsoft.com/office/drawing/2014/main" id="{71B16E57-E014-4A14-859C-9F1C3BEC732C}"/>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2" name="テキスト ボックス 281">
          <a:extLst>
            <a:ext uri="{FF2B5EF4-FFF2-40B4-BE49-F238E27FC236}">
              <a16:creationId xmlns:a16="http://schemas.microsoft.com/office/drawing/2014/main" id="{A2535C99-4C5E-4159-88B7-C9C53A401D2D}"/>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3" name="楕円 282">
          <a:extLst>
            <a:ext uri="{FF2B5EF4-FFF2-40B4-BE49-F238E27FC236}">
              <a16:creationId xmlns:a16="http://schemas.microsoft.com/office/drawing/2014/main" id="{4C07EF9B-81B0-4F12-BF82-71EA339E936E}"/>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4" name="テキスト ボックス 283">
          <a:extLst>
            <a:ext uri="{FF2B5EF4-FFF2-40B4-BE49-F238E27FC236}">
              <a16:creationId xmlns:a16="http://schemas.microsoft.com/office/drawing/2014/main" id="{D4104506-48BC-4137-B61E-A9FEFCD2F816}"/>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5" name="楕円 284">
          <a:extLst>
            <a:ext uri="{FF2B5EF4-FFF2-40B4-BE49-F238E27FC236}">
              <a16:creationId xmlns:a16="http://schemas.microsoft.com/office/drawing/2014/main" id="{D554B6B6-9905-43AA-91CD-C034DD7D93C2}"/>
            </a:ext>
          </a:extLst>
        </xdr:cNvPr>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68738</xdr:rowOff>
    </xdr:from>
    <xdr:ext cx="762000" cy="259045"/>
    <xdr:sp macro="" textlink="">
      <xdr:nvSpPr>
        <xdr:cNvPr id="286" name="テキスト ボックス 285">
          <a:extLst>
            <a:ext uri="{FF2B5EF4-FFF2-40B4-BE49-F238E27FC236}">
              <a16:creationId xmlns:a16="http://schemas.microsoft.com/office/drawing/2014/main" id="{296ED0F8-1413-4BAA-BCB3-457CAE5C4F3D}"/>
            </a:ext>
          </a:extLst>
        </xdr:cNvPr>
        <xdr:cNvSpPr txBox="1"/>
      </xdr:nvSpPr>
      <xdr:spPr>
        <a:xfrm>
          <a:off x="13131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B0A6350E-EF7C-4EF8-B99D-93DCCADF2EA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E1572C27-0739-4228-AE7D-9BD14F5F0EA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4057C9D7-86FC-477C-A5CF-E3976092854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AC16462F-FAC9-4D06-A686-1FE9C6A3C67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554B2E54-A861-4EC4-ABA7-09EAE902742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C3038B8E-9A08-478E-B151-DB8311EA116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DD307F77-75E3-4FCA-ACA2-90C9577E832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48AA146C-BA6D-4B08-AE08-8BD4A0E5F60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FEDBEAA4-00E9-4D4C-8D5D-97B6CD43CC3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8F4E2803-48FD-40C2-BE20-D96D0A06C57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92384384-AD9D-4FA9-8681-67622031468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8B4411F8-E074-45C9-BCF0-E42055927C8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AD9D940B-355A-4DE0-AA20-4A678635366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多くの二次離島を抱える行政区域であることから、人口千人当たりの職員数は類似団体平均を上回っている状況である。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これまで、民間活力の活用や組織・機構の見直しを行い、積極的に職員数の削減を行ってきたが、人口減少の進行や行政ニーズの多様化など、人口千人当たりの職員数は減少しにくくなっている。今後も第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次定員管理計画に沿って、「選択と集中」の視点をもって戦略的に取り組むための組織・人員体制の構築に努めていく。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6A2F9B03-BC02-40AE-8CFF-758E62150F3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E13B0EE7-3F92-43B5-B920-470FD6E9211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BE062E09-B9D8-4E92-9FB8-A7BF2EF0B57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416028AE-4CC2-4AB5-B141-3A3C8F019CA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F2BA855-09CE-4585-8AD9-E43A0BB2EF22}"/>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8E3A2805-AF26-4E42-8C2B-CD6D044FE028}"/>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9146566B-CCDE-4AE0-B378-BFD706BD99F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F3E9353A-02D8-44DF-B7B3-E485D1E3D3A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8EDABDC2-0C1D-42B2-81B3-6EF73241FB1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9C933EEC-5B8C-46D7-B988-CE7DF18470C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FB46E638-1754-44A5-9CD7-75CA6C98AA6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D5EFE79D-1324-45A8-805E-A1BB430A6FC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FD89BFD6-1A75-441E-9BAB-D1C79860438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4BB64162-3B02-4B89-8214-8E28A3132AF6}"/>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6292AB4E-8C35-4CE4-83F2-AA96A5186928}"/>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E93D004-BD82-490E-8896-45795C56C9A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5397370B-8219-4AFD-BF83-DE039301A6B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CB72AF02-3C0F-41A0-8DE5-33B9A977A78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967DA232-F269-46D9-9E50-D8423F454AF8}"/>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C6D4E780-487F-4B49-9A15-936BB5F4F95A}"/>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6B4CC229-6ECA-43BA-966E-88298FA2469A}"/>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E6A87A70-0FE3-4B70-9E6D-88D91F2642CB}"/>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FEB54036-450B-4B1E-A7BD-83B640DF42CC}"/>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44208</xdr:rowOff>
    </xdr:from>
    <xdr:to>
      <xdr:col>81</xdr:col>
      <xdr:colOff>44450</xdr:colOff>
      <xdr:row>63</xdr:row>
      <xdr:rowOff>56848</xdr:rowOff>
    </xdr:to>
    <xdr:cxnSp macro="">
      <xdr:nvCxnSpPr>
        <xdr:cNvPr id="323" name="直線コネクタ 322">
          <a:extLst>
            <a:ext uri="{FF2B5EF4-FFF2-40B4-BE49-F238E27FC236}">
              <a16:creationId xmlns:a16="http://schemas.microsoft.com/office/drawing/2014/main" id="{CD6062FF-AA62-41B8-85CF-FEF844312268}"/>
            </a:ext>
          </a:extLst>
        </xdr:cNvPr>
        <xdr:cNvCxnSpPr/>
      </xdr:nvCxnSpPr>
      <xdr:spPr>
        <a:xfrm>
          <a:off x="16179800" y="10845558"/>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E2224A4E-88AD-4451-863E-3ACE0BD21932}"/>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25FE4108-3B89-4367-A54E-AF6C4FAF8BF7}"/>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13184</xdr:rowOff>
    </xdr:from>
    <xdr:to>
      <xdr:col>77</xdr:col>
      <xdr:colOff>44450</xdr:colOff>
      <xdr:row>63</xdr:row>
      <xdr:rowOff>44208</xdr:rowOff>
    </xdr:to>
    <xdr:cxnSp macro="">
      <xdr:nvCxnSpPr>
        <xdr:cNvPr id="326" name="直線コネクタ 325">
          <a:extLst>
            <a:ext uri="{FF2B5EF4-FFF2-40B4-BE49-F238E27FC236}">
              <a16:creationId xmlns:a16="http://schemas.microsoft.com/office/drawing/2014/main" id="{FD7C0D84-715D-4837-9FA1-658A21D6ECCE}"/>
            </a:ext>
          </a:extLst>
        </xdr:cNvPr>
        <xdr:cNvCxnSpPr/>
      </xdr:nvCxnSpPr>
      <xdr:spPr>
        <a:xfrm>
          <a:off x="15290800" y="108145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B471568D-1626-46E9-9A7B-128E087F7753}"/>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CA32FD11-E1C2-4A53-85BB-75A96C387D68}"/>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163951</xdr:rowOff>
    </xdr:from>
    <xdr:to>
      <xdr:col>72</xdr:col>
      <xdr:colOff>203200</xdr:colOff>
      <xdr:row>63</xdr:row>
      <xdr:rowOff>13184</xdr:rowOff>
    </xdr:to>
    <xdr:cxnSp macro="">
      <xdr:nvCxnSpPr>
        <xdr:cNvPr id="329" name="直線コネクタ 328">
          <a:extLst>
            <a:ext uri="{FF2B5EF4-FFF2-40B4-BE49-F238E27FC236}">
              <a16:creationId xmlns:a16="http://schemas.microsoft.com/office/drawing/2014/main" id="{8AB039A7-6BB4-4A4C-A040-8FBE7A3AB758}"/>
            </a:ext>
          </a:extLst>
        </xdr:cNvPr>
        <xdr:cNvCxnSpPr/>
      </xdr:nvCxnSpPr>
      <xdr:spPr>
        <a:xfrm>
          <a:off x="14401800" y="107938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D52AEF8C-EF89-4ADA-A092-71D5F132D625}"/>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41A6C6A7-45B3-4924-A38B-870C56E6D8B2}"/>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163951</xdr:rowOff>
    </xdr:from>
    <xdr:to>
      <xdr:col>68</xdr:col>
      <xdr:colOff>152400</xdr:colOff>
      <xdr:row>63</xdr:row>
      <xdr:rowOff>544</xdr:rowOff>
    </xdr:to>
    <xdr:cxnSp macro="">
      <xdr:nvCxnSpPr>
        <xdr:cNvPr id="332" name="直線コネクタ 331">
          <a:extLst>
            <a:ext uri="{FF2B5EF4-FFF2-40B4-BE49-F238E27FC236}">
              <a16:creationId xmlns:a16="http://schemas.microsoft.com/office/drawing/2014/main" id="{9229DDB3-9279-4C53-BA2B-B8CE04F48EB0}"/>
            </a:ext>
          </a:extLst>
        </xdr:cNvPr>
        <xdr:cNvCxnSpPr/>
      </xdr:nvCxnSpPr>
      <xdr:spPr>
        <a:xfrm flipV="1">
          <a:off x="13512800" y="1079385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CF6E95B3-6C9A-4C63-81AE-6FDDF3874853}"/>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89FE30BF-ED8F-48D2-80BC-6E8DC8CF6E16}"/>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FC9DEFC6-7D13-486B-9840-0F73E64FA2FF}"/>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FFD2EF71-F6E1-419C-AD4C-4037E654E7BE}"/>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1ACB573-BB9A-4499-B6C0-60B9C9E5D14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3CC6629C-29FF-487D-BA06-1189A48D97C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EBDA95AC-851B-4C87-A27C-0ADCA41F12D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108BD6E-184C-4142-AD03-A19F0705C0F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4E9E51A-1883-4C56-9FBD-858F610183B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6048</xdr:rowOff>
    </xdr:from>
    <xdr:to>
      <xdr:col>81</xdr:col>
      <xdr:colOff>95250</xdr:colOff>
      <xdr:row>63</xdr:row>
      <xdr:rowOff>107648</xdr:rowOff>
    </xdr:to>
    <xdr:sp macro="" textlink="">
      <xdr:nvSpPr>
        <xdr:cNvPr id="342" name="楕円 341">
          <a:extLst>
            <a:ext uri="{FF2B5EF4-FFF2-40B4-BE49-F238E27FC236}">
              <a16:creationId xmlns:a16="http://schemas.microsoft.com/office/drawing/2014/main" id="{DBA64F6E-F083-41E5-9512-803E7C1CB53A}"/>
            </a:ext>
          </a:extLst>
        </xdr:cNvPr>
        <xdr:cNvSpPr/>
      </xdr:nvSpPr>
      <xdr:spPr>
        <a:xfrm>
          <a:off x="169672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149575</xdr:rowOff>
    </xdr:from>
    <xdr:ext cx="762000" cy="259045"/>
    <xdr:sp macro="" textlink="">
      <xdr:nvSpPr>
        <xdr:cNvPr id="343" name="定員管理の状況該当値テキスト">
          <a:extLst>
            <a:ext uri="{FF2B5EF4-FFF2-40B4-BE49-F238E27FC236}">
              <a16:creationId xmlns:a16="http://schemas.microsoft.com/office/drawing/2014/main" id="{4A5A91F0-AF5C-4793-AFFB-AD7AD3F0EC95}"/>
            </a:ext>
          </a:extLst>
        </xdr:cNvPr>
        <xdr:cNvSpPr txBox="1"/>
      </xdr:nvSpPr>
      <xdr:spPr>
        <a:xfrm>
          <a:off x="17106900" y="1077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164858</xdr:rowOff>
    </xdr:from>
    <xdr:to>
      <xdr:col>77</xdr:col>
      <xdr:colOff>95250</xdr:colOff>
      <xdr:row>63</xdr:row>
      <xdr:rowOff>95008</xdr:rowOff>
    </xdr:to>
    <xdr:sp macro="" textlink="">
      <xdr:nvSpPr>
        <xdr:cNvPr id="344" name="楕円 343">
          <a:extLst>
            <a:ext uri="{FF2B5EF4-FFF2-40B4-BE49-F238E27FC236}">
              <a16:creationId xmlns:a16="http://schemas.microsoft.com/office/drawing/2014/main" id="{1DB52576-2A70-4626-8AAC-170A5A5350CA}"/>
            </a:ext>
          </a:extLst>
        </xdr:cNvPr>
        <xdr:cNvSpPr/>
      </xdr:nvSpPr>
      <xdr:spPr>
        <a:xfrm>
          <a:off x="16129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79785</xdr:rowOff>
    </xdr:from>
    <xdr:ext cx="736600" cy="259045"/>
    <xdr:sp macro="" textlink="">
      <xdr:nvSpPr>
        <xdr:cNvPr id="345" name="テキスト ボックス 344">
          <a:extLst>
            <a:ext uri="{FF2B5EF4-FFF2-40B4-BE49-F238E27FC236}">
              <a16:creationId xmlns:a16="http://schemas.microsoft.com/office/drawing/2014/main" id="{7F17F4A2-6145-4808-A100-936DD6267481}"/>
            </a:ext>
          </a:extLst>
        </xdr:cNvPr>
        <xdr:cNvSpPr txBox="1"/>
      </xdr:nvSpPr>
      <xdr:spPr>
        <a:xfrm>
          <a:off x="15798800" y="1088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133834</xdr:rowOff>
    </xdr:from>
    <xdr:to>
      <xdr:col>73</xdr:col>
      <xdr:colOff>44450</xdr:colOff>
      <xdr:row>63</xdr:row>
      <xdr:rowOff>63984</xdr:rowOff>
    </xdr:to>
    <xdr:sp macro="" textlink="">
      <xdr:nvSpPr>
        <xdr:cNvPr id="346" name="楕円 345">
          <a:extLst>
            <a:ext uri="{FF2B5EF4-FFF2-40B4-BE49-F238E27FC236}">
              <a16:creationId xmlns:a16="http://schemas.microsoft.com/office/drawing/2014/main" id="{BCE977E5-8116-4CCD-B3F1-CE2CE5BFEA78}"/>
            </a:ext>
          </a:extLst>
        </xdr:cNvPr>
        <xdr:cNvSpPr/>
      </xdr:nvSpPr>
      <xdr:spPr>
        <a:xfrm>
          <a:off x="15240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48761</xdr:rowOff>
    </xdr:from>
    <xdr:ext cx="762000" cy="259045"/>
    <xdr:sp macro="" textlink="">
      <xdr:nvSpPr>
        <xdr:cNvPr id="347" name="テキスト ボックス 346">
          <a:extLst>
            <a:ext uri="{FF2B5EF4-FFF2-40B4-BE49-F238E27FC236}">
              <a16:creationId xmlns:a16="http://schemas.microsoft.com/office/drawing/2014/main" id="{ED499604-6865-413F-A751-A881F68F2E61}"/>
            </a:ext>
          </a:extLst>
        </xdr:cNvPr>
        <xdr:cNvSpPr txBox="1"/>
      </xdr:nvSpPr>
      <xdr:spPr>
        <a:xfrm>
          <a:off x="14909800" y="108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113151</xdr:rowOff>
    </xdr:from>
    <xdr:to>
      <xdr:col>68</xdr:col>
      <xdr:colOff>203200</xdr:colOff>
      <xdr:row>63</xdr:row>
      <xdr:rowOff>43301</xdr:rowOff>
    </xdr:to>
    <xdr:sp macro="" textlink="">
      <xdr:nvSpPr>
        <xdr:cNvPr id="348" name="楕円 347">
          <a:extLst>
            <a:ext uri="{FF2B5EF4-FFF2-40B4-BE49-F238E27FC236}">
              <a16:creationId xmlns:a16="http://schemas.microsoft.com/office/drawing/2014/main" id="{C9E62CD2-3FD8-43FF-8F9C-52E65A5EEF78}"/>
            </a:ext>
          </a:extLst>
        </xdr:cNvPr>
        <xdr:cNvSpPr/>
      </xdr:nvSpPr>
      <xdr:spPr>
        <a:xfrm>
          <a:off x="14351000" y="107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28078</xdr:rowOff>
    </xdr:from>
    <xdr:ext cx="762000" cy="259045"/>
    <xdr:sp macro="" textlink="">
      <xdr:nvSpPr>
        <xdr:cNvPr id="349" name="テキスト ボックス 348">
          <a:extLst>
            <a:ext uri="{FF2B5EF4-FFF2-40B4-BE49-F238E27FC236}">
              <a16:creationId xmlns:a16="http://schemas.microsoft.com/office/drawing/2014/main" id="{68DC08FA-FD88-4428-9E07-55DAA2FE5427}"/>
            </a:ext>
          </a:extLst>
        </xdr:cNvPr>
        <xdr:cNvSpPr txBox="1"/>
      </xdr:nvSpPr>
      <xdr:spPr>
        <a:xfrm>
          <a:off x="14020800" y="108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121194</xdr:rowOff>
    </xdr:from>
    <xdr:to>
      <xdr:col>64</xdr:col>
      <xdr:colOff>152400</xdr:colOff>
      <xdr:row>63</xdr:row>
      <xdr:rowOff>51344</xdr:rowOff>
    </xdr:to>
    <xdr:sp macro="" textlink="">
      <xdr:nvSpPr>
        <xdr:cNvPr id="350" name="楕円 349">
          <a:extLst>
            <a:ext uri="{FF2B5EF4-FFF2-40B4-BE49-F238E27FC236}">
              <a16:creationId xmlns:a16="http://schemas.microsoft.com/office/drawing/2014/main" id="{DBB82443-08B1-495A-AAE5-812AF1A399FA}"/>
            </a:ext>
          </a:extLst>
        </xdr:cNvPr>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36121</xdr:rowOff>
    </xdr:from>
    <xdr:ext cx="762000" cy="259045"/>
    <xdr:sp macro="" textlink="">
      <xdr:nvSpPr>
        <xdr:cNvPr id="351" name="テキスト ボックス 350">
          <a:extLst>
            <a:ext uri="{FF2B5EF4-FFF2-40B4-BE49-F238E27FC236}">
              <a16:creationId xmlns:a16="http://schemas.microsoft.com/office/drawing/2014/main" id="{6434FD98-35A6-44A5-99DE-FB628E15CC13}"/>
            </a:ext>
          </a:extLst>
        </xdr:cNvPr>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B777B26A-224E-4FE3-8509-6F044169F57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E3E9F350-0B8A-403F-96EE-0166AE7DE11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31A9C1B2-BE56-48EA-B801-78663B633AA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743AEDEB-2250-4642-8C58-90F4E8675F1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D8DCE32A-0FC7-42DC-9CD8-AD746629CCA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AA881701-064B-47F0-8D19-838A3A65577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A2FB553E-FB53-4EFA-BAF4-63066D5F27C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3101F5A3-DACB-4EC8-9B10-A3C753BF3A0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186BD158-7BDF-49C2-99A4-9106AB09E02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70110581-9CB1-48C8-A434-E7C72836319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35D6C264-8ED4-43FF-B62F-AB5C9801E0F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C8BE1631-0ECF-4E99-85EB-6CF62D4D060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AEB851D4-586E-4527-8073-126D6E08C6C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実質公債費比率は類似団体の平均を下回っているものの、近年実施した大型建設事業のために借り入れた市債の元金償還の開始等による公債費の増加により、実質公債費比率が増加傾向にある。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年度は昨年度に引き続き繰上償還を実施しており、今後も効果的な繰上償還に努めていく。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2178EFE5-5B59-426F-BE9E-8FD178EFF93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B78CDDCF-3E34-4848-B905-D66D2EDF6B6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B6D17090-DC93-44D5-ACD7-6F754F60CB9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BD54C227-8EDC-4502-B572-CD7B261E09F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2B04CB7F-94CB-4162-9721-572D0FDEAFB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E291768A-C057-4893-98E8-B0D2735EB38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86CA26F3-901F-4BEA-BEA9-D2A8C546BC7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97EABE06-69B2-4897-9A0E-4A4312B72D7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BEAD1856-7D94-42A6-9D12-3D3B747136F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84E03782-7B93-423A-9306-49627A801BA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2CB5A3FC-23C8-451C-A7CC-46A1962ADE6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EFED573F-035A-403A-BF6A-838434F310B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30477ACE-CFD5-4E6D-9424-8946FF6EC133}"/>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4EB7815B-535C-4142-B13A-74AE32C63FE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90782F37-4ABB-4DAE-A4A9-C6889B92370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5F44D3E5-FA68-483F-8F68-3EA63EDB318B}"/>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E1443148-9070-417B-8D1E-C27985159A1B}"/>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B00DE5F-D5A7-4731-860C-171756377DE5}"/>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24EBF861-CF15-4514-82DA-1FE936F488D8}"/>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2C89B4B6-9389-4961-8F58-0D132FAF55DF}"/>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159279</xdr:rowOff>
    </xdr:from>
    <xdr:to>
      <xdr:col>81</xdr:col>
      <xdr:colOff>44450</xdr:colOff>
      <xdr:row>37</xdr:row>
      <xdr:rowOff>3916</xdr:rowOff>
    </xdr:to>
    <xdr:cxnSp macro="">
      <xdr:nvCxnSpPr>
        <xdr:cNvPr id="385" name="直線コネクタ 384">
          <a:extLst>
            <a:ext uri="{FF2B5EF4-FFF2-40B4-BE49-F238E27FC236}">
              <a16:creationId xmlns:a16="http://schemas.microsoft.com/office/drawing/2014/main" id="{B0DB99BA-CB1C-4A6A-809C-BAE5A0331072}"/>
            </a:ext>
          </a:extLst>
        </xdr:cNvPr>
        <xdr:cNvCxnSpPr/>
      </xdr:nvCxnSpPr>
      <xdr:spPr>
        <a:xfrm>
          <a:off x="16179800" y="633147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F88D8702-869A-48E4-86E4-73A71F305272}"/>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994D4F65-83CD-48E4-A51F-57ACA8604321}"/>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36</xdr:row>
      <xdr:rowOff>159279</xdr:rowOff>
    </xdr:to>
    <xdr:cxnSp macro="">
      <xdr:nvCxnSpPr>
        <xdr:cNvPr id="388" name="直線コネクタ 387">
          <a:extLst>
            <a:ext uri="{FF2B5EF4-FFF2-40B4-BE49-F238E27FC236}">
              <a16:creationId xmlns:a16="http://schemas.microsoft.com/office/drawing/2014/main" id="{D5E921CE-777D-4C89-82C3-683535A4327C}"/>
            </a:ext>
          </a:extLst>
        </xdr:cNvPr>
        <xdr:cNvCxnSpPr/>
      </xdr:nvCxnSpPr>
      <xdr:spPr>
        <a:xfrm>
          <a:off x="15290800" y="631539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E84645A3-25D4-4CDA-8E2A-1F7F34FE930A}"/>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9E0583C1-828D-4865-AE61-E9EA32881684}"/>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123084</xdr:rowOff>
    </xdr:from>
    <xdr:to>
      <xdr:col>72</xdr:col>
      <xdr:colOff>203200</xdr:colOff>
      <xdr:row>36</xdr:row>
      <xdr:rowOff>143192</xdr:rowOff>
    </xdr:to>
    <xdr:cxnSp macro="">
      <xdr:nvCxnSpPr>
        <xdr:cNvPr id="391" name="直線コネクタ 390">
          <a:extLst>
            <a:ext uri="{FF2B5EF4-FFF2-40B4-BE49-F238E27FC236}">
              <a16:creationId xmlns:a16="http://schemas.microsoft.com/office/drawing/2014/main" id="{AD31C984-2B00-42A8-B1B6-00A793E0A2E8}"/>
            </a:ext>
          </a:extLst>
        </xdr:cNvPr>
        <xdr:cNvCxnSpPr/>
      </xdr:nvCxnSpPr>
      <xdr:spPr>
        <a:xfrm>
          <a:off x="14401800" y="629528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E621C5D1-B2D7-4D31-90BE-B427C2073C81}"/>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D731BFDF-84D4-4C72-BB39-63E7F2F77FD1}"/>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117052</xdr:rowOff>
    </xdr:from>
    <xdr:to>
      <xdr:col>68</xdr:col>
      <xdr:colOff>152400</xdr:colOff>
      <xdr:row>36</xdr:row>
      <xdr:rowOff>123084</xdr:rowOff>
    </xdr:to>
    <xdr:cxnSp macro="">
      <xdr:nvCxnSpPr>
        <xdr:cNvPr id="394" name="直線コネクタ 393">
          <a:extLst>
            <a:ext uri="{FF2B5EF4-FFF2-40B4-BE49-F238E27FC236}">
              <a16:creationId xmlns:a16="http://schemas.microsoft.com/office/drawing/2014/main" id="{78625C0F-D48C-4529-B785-78531F406F36}"/>
            </a:ext>
          </a:extLst>
        </xdr:cNvPr>
        <xdr:cNvCxnSpPr/>
      </xdr:nvCxnSpPr>
      <xdr:spPr>
        <a:xfrm>
          <a:off x="13512800" y="628925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75D979C8-46D5-4224-8ADF-174213B14872}"/>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E4AB47EC-2373-4C94-97CD-8A4770D88B81}"/>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C0DBD1E5-2189-42EA-880C-6AA01776D294}"/>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4C625529-9A1A-43CA-8FE5-239711E2CA41}"/>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E4C1190-3F82-4E8B-A987-FEAD1524AF4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3146007A-3875-434F-88ED-2BFD335544E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20E92EC-FA44-4E2B-BADD-CD4E799F2C9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6F7FDF80-C861-4B8E-9CC6-3EDAE69DBAC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FDF60053-A8F2-48B3-A79F-B5B65FF89E4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124566</xdr:rowOff>
    </xdr:from>
    <xdr:to>
      <xdr:col>81</xdr:col>
      <xdr:colOff>95250</xdr:colOff>
      <xdr:row>37</xdr:row>
      <xdr:rowOff>54716</xdr:rowOff>
    </xdr:to>
    <xdr:sp macro="" textlink="">
      <xdr:nvSpPr>
        <xdr:cNvPr id="404" name="楕円 403">
          <a:extLst>
            <a:ext uri="{FF2B5EF4-FFF2-40B4-BE49-F238E27FC236}">
              <a16:creationId xmlns:a16="http://schemas.microsoft.com/office/drawing/2014/main" id="{C06E5D43-26D7-4288-B956-FF914BE58B52}"/>
            </a:ext>
          </a:extLst>
        </xdr:cNvPr>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141093</xdr:rowOff>
    </xdr:from>
    <xdr:ext cx="762000" cy="259045"/>
    <xdr:sp macro="" textlink="">
      <xdr:nvSpPr>
        <xdr:cNvPr id="405" name="公債費負担の状況該当値テキスト">
          <a:extLst>
            <a:ext uri="{FF2B5EF4-FFF2-40B4-BE49-F238E27FC236}">
              <a16:creationId xmlns:a16="http://schemas.microsoft.com/office/drawing/2014/main" id="{4F7B7E8A-C63C-4A1D-A364-7DE9EF348C31}"/>
            </a:ext>
          </a:extLst>
        </xdr:cNvPr>
        <xdr:cNvSpPr txBox="1"/>
      </xdr:nvSpPr>
      <xdr:spPr>
        <a:xfrm>
          <a:off x="17106900" y="61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108479</xdr:rowOff>
    </xdr:from>
    <xdr:to>
      <xdr:col>77</xdr:col>
      <xdr:colOff>95250</xdr:colOff>
      <xdr:row>37</xdr:row>
      <xdr:rowOff>38629</xdr:rowOff>
    </xdr:to>
    <xdr:sp macro="" textlink="">
      <xdr:nvSpPr>
        <xdr:cNvPr id="406" name="楕円 405">
          <a:extLst>
            <a:ext uri="{FF2B5EF4-FFF2-40B4-BE49-F238E27FC236}">
              <a16:creationId xmlns:a16="http://schemas.microsoft.com/office/drawing/2014/main" id="{914C158A-7D60-4286-8DA3-4403AFCD85DF}"/>
            </a:ext>
          </a:extLst>
        </xdr:cNvPr>
        <xdr:cNvSpPr/>
      </xdr:nvSpPr>
      <xdr:spPr>
        <a:xfrm>
          <a:off x="16129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48806</xdr:rowOff>
    </xdr:from>
    <xdr:ext cx="736600" cy="259045"/>
    <xdr:sp macro="" textlink="">
      <xdr:nvSpPr>
        <xdr:cNvPr id="407" name="テキスト ボックス 406">
          <a:extLst>
            <a:ext uri="{FF2B5EF4-FFF2-40B4-BE49-F238E27FC236}">
              <a16:creationId xmlns:a16="http://schemas.microsoft.com/office/drawing/2014/main" id="{B79CFBC0-DF76-4BC1-A6AE-363DA5F4B3B9}"/>
            </a:ext>
          </a:extLst>
        </xdr:cNvPr>
        <xdr:cNvSpPr txBox="1"/>
      </xdr:nvSpPr>
      <xdr:spPr>
        <a:xfrm>
          <a:off x="15798800" y="604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92392</xdr:rowOff>
    </xdr:from>
    <xdr:to>
      <xdr:col>73</xdr:col>
      <xdr:colOff>44450</xdr:colOff>
      <xdr:row>37</xdr:row>
      <xdr:rowOff>22542</xdr:rowOff>
    </xdr:to>
    <xdr:sp macro="" textlink="">
      <xdr:nvSpPr>
        <xdr:cNvPr id="408" name="楕円 407">
          <a:extLst>
            <a:ext uri="{FF2B5EF4-FFF2-40B4-BE49-F238E27FC236}">
              <a16:creationId xmlns:a16="http://schemas.microsoft.com/office/drawing/2014/main" id="{D642AB4A-6367-4C27-A80F-E19D12A8189A}"/>
            </a:ext>
          </a:extLst>
        </xdr:cNvPr>
        <xdr:cNvSpPr/>
      </xdr:nvSpPr>
      <xdr:spPr>
        <a:xfrm>
          <a:off x="15240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32719</xdr:rowOff>
    </xdr:from>
    <xdr:ext cx="762000" cy="259045"/>
    <xdr:sp macro="" textlink="">
      <xdr:nvSpPr>
        <xdr:cNvPr id="409" name="テキスト ボックス 408">
          <a:extLst>
            <a:ext uri="{FF2B5EF4-FFF2-40B4-BE49-F238E27FC236}">
              <a16:creationId xmlns:a16="http://schemas.microsoft.com/office/drawing/2014/main" id="{4EC2C611-F0FA-49DC-AB84-E5D153C998AC}"/>
            </a:ext>
          </a:extLst>
        </xdr:cNvPr>
        <xdr:cNvSpPr txBox="1"/>
      </xdr:nvSpPr>
      <xdr:spPr>
        <a:xfrm>
          <a:off x="14909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72284</xdr:rowOff>
    </xdr:from>
    <xdr:to>
      <xdr:col>68</xdr:col>
      <xdr:colOff>203200</xdr:colOff>
      <xdr:row>37</xdr:row>
      <xdr:rowOff>2434</xdr:rowOff>
    </xdr:to>
    <xdr:sp macro="" textlink="">
      <xdr:nvSpPr>
        <xdr:cNvPr id="410" name="楕円 409">
          <a:extLst>
            <a:ext uri="{FF2B5EF4-FFF2-40B4-BE49-F238E27FC236}">
              <a16:creationId xmlns:a16="http://schemas.microsoft.com/office/drawing/2014/main" id="{E492AFAC-2A04-4F62-904F-053497C06E4F}"/>
            </a:ext>
          </a:extLst>
        </xdr:cNvPr>
        <xdr:cNvSpPr/>
      </xdr:nvSpPr>
      <xdr:spPr>
        <a:xfrm>
          <a:off x="14351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12611</xdr:rowOff>
    </xdr:from>
    <xdr:ext cx="762000" cy="259045"/>
    <xdr:sp macro="" textlink="">
      <xdr:nvSpPr>
        <xdr:cNvPr id="411" name="テキスト ボックス 410">
          <a:extLst>
            <a:ext uri="{FF2B5EF4-FFF2-40B4-BE49-F238E27FC236}">
              <a16:creationId xmlns:a16="http://schemas.microsoft.com/office/drawing/2014/main" id="{F2C54806-4848-4BD1-93F5-14A5BB42A65E}"/>
            </a:ext>
          </a:extLst>
        </xdr:cNvPr>
        <xdr:cNvSpPr txBox="1"/>
      </xdr:nvSpPr>
      <xdr:spPr>
        <a:xfrm>
          <a:off x="14020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66252</xdr:rowOff>
    </xdr:from>
    <xdr:to>
      <xdr:col>64</xdr:col>
      <xdr:colOff>152400</xdr:colOff>
      <xdr:row>36</xdr:row>
      <xdr:rowOff>167852</xdr:rowOff>
    </xdr:to>
    <xdr:sp macro="" textlink="">
      <xdr:nvSpPr>
        <xdr:cNvPr id="412" name="楕円 411">
          <a:extLst>
            <a:ext uri="{FF2B5EF4-FFF2-40B4-BE49-F238E27FC236}">
              <a16:creationId xmlns:a16="http://schemas.microsoft.com/office/drawing/2014/main" id="{C6D8AFA5-8F68-4C64-8E02-869F5CAEFDB4}"/>
            </a:ext>
          </a:extLst>
        </xdr:cNvPr>
        <xdr:cNvSpPr/>
      </xdr:nvSpPr>
      <xdr:spPr>
        <a:xfrm>
          <a:off x="13462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6579</xdr:rowOff>
    </xdr:from>
    <xdr:ext cx="762000" cy="259045"/>
    <xdr:sp macro="" textlink="">
      <xdr:nvSpPr>
        <xdr:cNvPr id="413" name="テキスト ボックス 412">
          <a:extLst>
            <a:ext uri="{FF2B5EF4-FFF2-40B4-BE49-F238E27FC236}">
              <a16:creationId xmlns:a16="http://schemas.microsoft.com/office/drawing/2014/main" id="{B919D2B5-94DF-468C-B838-37EA1E6D8311}"/>
            </a:ext>
          </a:extLst>
        </xdr:cNvPr>
        <xdr:cNvSpPr txBox="1"/>
      </xdr:nvSpPr>
      <xdr:spPr>
        <a:xfrm>
          <a:off x="13131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3ADA39D7-4BE6-4D63-9B57-172092A2C32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3C55C157-9ED9-4E6F-A99E-9AE8B175A43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4B4D9DA5-E474-4452-8F12-BC8C28B060E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FF8542D6-9564-4D9D-85DE-537BE68D42B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DC13AE15-EA39-4F92-A64A-5536A2D19AC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E2C36350-ACD5-4C4C-BD8E-D001A0B8B37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C88E5D7B-2C5A-441D-8563-6990AA43E73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11C461D9-1273-4EF6-B925-C950C066083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36489462-A36D-4474-972F-7D4EE1F3576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89A1223-37BA-420B-95F6-9FB316460EB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9B553FDD-0273-414C-A804-C41B3423D94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6AD078B4-9ACC-4062-9EFC-96B37C2479E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8F8BB4F-E999-4703-9305-516B43D4831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自主財源に乏しい脆弱な財政状況であるため、建設事業等の財源のほとんどを起債に頼らざるを得ない状況である。緊急性を考慮した事業の見直しや制限付一般競争入札の実施による事業費の圧縮等により地方債発行額の抑制に努めているところ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年度決算の地方債残高は令和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億円減少した。今後も民間資金の繰上償還の実施や交付税算入率の高い地方債の活用に努めるなど、公債費の抑制を図り将来負担比率の増加抑制を図っていく。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E1652E9D-3AC1-4CA9-A92F-5461984B633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EE5B9DDB-69F4-4623-93DF-30430893376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DA2915CD-45DE-432D-97D0-785C54C4449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901EF5B4-97C7-4D56-87D2-D222F136E9B2}"/>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366B0ED8-E449-4AB1-8BEC-7A9A3E39CAF7}"/>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4C0B3370-033D-40B9-80F4-0EB9E925FCB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DB0CEDA3-75EF-4E7D-A488-B6560D85091A}"/>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D845657A-8718-41C3-8291-F7EABD223063}"/>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9554E3F3-ECE3-43DA-AE7E-D09328D476CF}"/>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28A20880-1E4A-4ED8-AD71-EFA05596A2D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3F131124-C37E-4275-967D-FE7FB9EC106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62FB633F-4603-46B7-B30F-A0C9B6B01001}"/>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406BD1D8-7E45-4772-8A61-F9A4C5DB1F1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CADF17C2-5608-437D-8E8E-889AD59EA43B}"/>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D6736BF8-FFDB-4541-A662-64E38948EB42}"/>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5D669C5B-832C-4C31-95E7-B968FD075845}"/>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76010</xdr:rowOff>
    </xdr:from>
    <xdr:to>
      <xdr:col>72</xdr:col>
      <xdr:colOff>203200</xdr:colOff>
      <xdr:row>15</xdr:row>
      <xdr:rowOff>77216</xdr:rowOff>
    </xdr:to>
    <xdr:cxnSp macro="">
      <xdr:nvCxnSpPr>
        <xdr:cNvPr id="443" name="直線コネクタ 442">
          <a:extLst>
            <a:ext uri="{FF2B5EF4-FFF2-40B4-BE49-F238E27FC236}">
              <a16:creationId xmlns:a16="http://schemas.microsoft.com/office/drawing/2014/main" id="{D39F6DBE-8976-4BEA-AE18-56B2345FE44F}"/>
            </a:ext>
          </a:extLst>
        </xdr:cNvPr>
        <xdr:cNvCxnSpPr/>
      </xdr:nvCxnSpPr>
      <xdr:spPr>
        <a:xfrm>
          <a:off x="14401800" y="264776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id="{E53F916D-7BCE-4847-B9C3-2D713F3B65E7}"/>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FEA9483A-BB40-4394-BEF2-C175E28A9C76}"/>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6" name="フローチャート: 判断 445">
          <a:extLst>
            <a:ext uri="{FF2B5EF4-FFF2-40B4-BE49-F238E27FC236}">
              <a16:creationId xmlns:a16="http://schemas.microsoft.com/office/drawing/2014/main" id="{CE5C4D33-F756-49DA-A549-6D1B951FE2C8}"/>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7" name="テキスト ボックス 446">
          <a:extLst>
            <a:ext uri="{FF2B5EF4-FFF2-40B4-BE49-F238E27FC236}">
              <a16:creationId xmlns:a16="http://schemas.microsoft.com/office/drawing/2014/main" id="{9BDF05A2-188C-4992-AA49-07D30652854B}"/>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8" name="フローチャート: 判断 447">
          <a:extLst>
            <a:ext uri="{FF2B5EF4-FFF2-40B4-BE49-F238E27FC236}">
              <a16:creationId xmlns:a16="http://schemas.microsoft.com/office/drawing/2014/main" id="{AD00E90B-D3F9-4653-A591-A8B86FE36CAE}"/>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49" name="テキスト ボックス 448">
          <a:extLst>
            <a:ext uri="{FF2B5EF4-FFF2-40B4-BE49-F238E27FC236}">
              <a16:creationId xmlns:a16="http://schemas.microsoft.com/office/drawing/2014/main" id="{2EFC5C86-7C38-4EF5-BEF0-2481B4DDF77A}"/>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0" name="フローチャート: 判断 449">
          <a:extLst>
            <a:ext uri="{FF2B5EF4-FFF2-40B4-BE49-F238E27FC236}">
              <a16:creationId xmlns:a16="http://schemas.microsoft.com/office/drawing/2014/main" id="{135E9D11-8A89-4E84-9D69-5033F88380FA}"/>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1" name="テキスト ボックス 450">
          <a:extLst>
            <a:ext uri="{FF2B5EF4-FFF2-40B4-BE49-F238E27FC236}">
              <a16:creationId xmlns:a16="http://schemas.microsoft.com/office/drawing/2014/main" id="{FC31D978-4695-46F0-83E8-3D9672D3901F}"/>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2" name="フローチャート: 判断 451">
          <a:extLst>
            <a:ext uri="{FF2B5EF4-FFF2-40B4-BE49-F238E27FC236}">
              <a16:creationId xmlns:a16="http://schemas.microsoft.com/office/drawing/2014/main" id="{358BE41B-9BA7-4806-8CFF-5747D5C3F296}"/>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3" name="テキスト ボックス 452">
          <a:extLst>
            <a:ext uri="{FF2B5EF4-FFF2-40B4-BE49-F238E27FC236}">
              <a16:creationId xmlns:a16="http://schemas.microsoft.com/office/drawing/2014/main" id="{B7D25BAD-5FD6-4575-AE7A-099751365D95}"/>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EC70CEB-F296-4BBA-82A6-1DDBD9DE47C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2E93987-6D51-4EC8-9254-9EF36FF5F7A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91F6FB3-9524-418D-BF6F-76132627822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101D195-C9CF-4DD6-B665-6C67D446560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AC26FF3-91A1-4354-B6B5-6A26354BE7E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26416</xdr:rowOff>
    </xdr:from>
    <xdr:to>
      <xdr:col>73</xdr:col>
      <xdr:colOff>44450</xdr:colOff>
      <xdr:row>15</xdr:row>
      <xdr:rowOff>128016</xdr:rowOff>
    </xdr:to>
    <xdr:sp macro="" textlink="">
      <xdr:nvSpPr>
        <xdr:cNvPr id="459" name="楕円 458">
          <a:extLst>
            <a:ext uri="{FF2B5EF4-FFF2-40B4-BE49-F238E27FC236}">
              <a16:creationId xmlns:a16="http://schemas.microsoft.com/office/drawing/2014/main" id="{7F54BB25-3297-40F5-A736-FAC4C50D2AC6}"/>
            </a:ext>
          </a:extLst>
        </xdr:cNvPr>
        <xdr:cNvSpPr/>
      </xdr:nvSpPr>
      <xdr:spPr>
        <a:xfrm>
          <a:off x="15240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138193</xdr:rowOff>
    </xdr:from>
    <xdr:ext cx="762000" cy="259045"/>
    <xdr:sp macro="" textlink="">
      <xdr:nvSpPr>
        <xdr:cNvPr id="460" name="テキスト ボックス 459">
          <a:extLst>
            <a:ext uri="{FF2B5EF4-FFF2-40B4-BE49-F238E27FC236}">
              <a16:creationId xmlns:a16="http://schemas.microsoft.com/office/drawing/2014/main" id="{36126794-D3BE-4311-91D6-4906FFD86D91}"/>
            </a:ext>
          </a:extLst>
        </xdr:cNvPr>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25210</xdr:rowOff>
    </xdr:from>
    <xdr:to>
      <xdr:col>68</xdr:col>
      <xdr:colOff>203200</xdr:colOff>
      <xdr:row>15</xdr:row>
      <xdr:rowOff>126810</xdr:rowOff>
    </xdr:to>
    <xdr:sp macro="" textlink="">
      <xdr:nvSpPr>
        <xdr:cNvPr id="461" name="楕円 460">
          <a:extLst>
            <a:ext uri="{FF2B5EF4-FFF2-40B4-BE49-F238E27FC236}">
              <a16:creationId xmlns:a16="http://schemas.microsoft.com/office/drawing/2014/main" id="{ACABD513-048E-461E-A9F2-1684B0ECEDD5}"/>
            </a:ext>
          </a:extLst>
        </xdr:cNvPr>
        <xdr:cNvSpPr/>
      </xdr:nvSpPr>
      <xdr:spPr>
        <a:xfrm>
          <a:off x="14351000" y="25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136987</xdr:rowOff>
    </xdr:from>
    <xdr:ext cx="762000" cy="259045"/>
    <xdr:sp macro="" textlink="">
      <xdr:nvSpPr>
        <xdr:cNvPr id="462" name="テキスト ボックス 461">
          <a:extLst>
            <a:ext uri="{FF2B5EF4-FFF2-40B4-BE49-F238E27FC236}">
              <a16:creationId xmlns:a16="http://schemas.microsoft.com/office/drawing/2014/main" id="{84F704D5-5DE3-4CAA-AE8B-F84EBD7BA74A}"/>
            </a:ext>
          </a:extLst>
        </xdr:cNvPr>
        <xdr:cNvSpPr txBox="1"/>
      </xdr:nvSpPr>
      <xdr:spPr>
        <a:xfrm>
          <a:off x="14020800" y="236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34,749
420.12
34,702,522
33,469,529
842,138
16,546,061
37,087,944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多くの二次離島を抱える行政区域であることから、職員数が類似団体と比べて多く、その結果、人件費も類似団体の平均を上回っている状況である。</a:t>
          </a:r>
          <a:endParaRPr lang="ja-JP" altLang="ja-JP" sz="1100">
            <a:effectLst/>
            <a:latin typeface="+mn-ea"/>
            <a:ea typeface="+mn-ea"/>
          </a:endParaRPr>
        </a:p>
        <a:p>
          <a:r>
            <a:rPr lang="ja-JP"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第</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次定員管理計画（令和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6</a:t>
          </a:r>
          <a:r>
            <a:rPr kumimoji="1" lang="ja-JP" altLang="ja-JP" sz="1100">
              <a:solidFill>
                <a:schemeClr val="dk1"/>
              </a:solidFill>
              <a:effectLst/>
              <a:latin typeface="+mn-ea"/>
              <a:ea typeface="+mn-ea"/>
              <a:cs typeface="+mn-cs"/>
            </a:rPr>
            <a:t>年度）に基づき、一般行政職の人数について</a:t>
          </a:r>
          <a:r>
            <a:rPr kumimoji="1" lang="en-US" altLang="ja-JP" sz="1100">
              <a:solidFill>
                <a:schemeClr val="dk1"/>
              </a:solidFill>
              <a:effectLst/>
              <a:latin typeface="+mn-ea"/>
              <a:ea typeface="+mn-ea"/>
              <a:cs typeface="+mn-cs"/>
            </a:rPr>
            <a:t>470</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R2.4.1</a:t>
          </a:r>
          <a:r>
            <a:rPr kumimoji="1" lang="ja-JP" altLang="ja-JP" sz="1100">
              <a:solidFill>
                <a:schemeClr val="dk1"/>
              </a:solidFill>
              <a:effectLst/>
              <a:latin typeface="+mn-ea"/>
              <a:ea typeface="+mn-ea"/>
              <a:cs typeface="+mn-cs"/>
            </a:rPr>
            <a:t>現在）から</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人削減を目標とし、より適切な人員管理を図り、人件費の削減につなげていく。</a:t>
          </a:r>
          <a:endParaRPr lang="ja-JP" altLang="ja-JP" sz="11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1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1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7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物件費に係る経常収支比率が高いのは、合併前の旧市町から引き継いだ施設の維持管理経費に多額の経費がかかっていることが大きな要因である。</a:t>
          </a:r>
          <a:endParaRPr lang="ja-JP" altLang="ja-JP" sz="1400">
            <a:effectLst/>
          </a:endParaRPr>
        </a:p>
        <a:p>
          <a:r>
            <a:rPr kumimoji="1" lang="ja-JP" altLang="ja-JP" sz="1100">
              <a:solidFill>
                <a:schemeClr val="dk1"/>
              </a:solidFill>
              <a:effectLst/>
              <a:latin typeface="+mn-lt"/>
              <a:ea typeface="+mn-ea"/>
              <a:cs typeface="+mn-cs"/>
            </a:rPr>
            <a:t>　引き続き、公共施設等総合管理計画に基づき、施設の管理運営方法の見直し、民間移譲や重複施設の統廃合等を積極的に進め、コストの削減に努めていく。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91621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40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58964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736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38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　扶助費については、生活保護費が</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増加</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したことにより、前年の数値を</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上</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回って</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おり</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、類似団体の平均</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も上</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回っている。</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　生活保護費は医療費の</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増</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により前年度より</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増加しており</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、依然として多い状況である。引き続き、生活困窮者の救援措置を行うことで、被保護者の増加抑制に努め、数値の上昇を抑制していく。</a:t>
          </a:r>
          <a:endParaRPr lang="ja-JP" altLang="ja-JP" sz="1100">
            <a:effectLst/>
            <a:latin typeface="游ゴシック" panose="020B0400000000000000" pitchFamily="50" charset="-128"/>
            <a:ea typeface="游ゴシック" panose="020B0400000000000000"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0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0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93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国民健康保険事業</a:t>
          </a:r>
          <a:r>
            <a:rPr kumimoji="1" lang="ja-JP" altLang="ja-JP" sz="1100">
              <a:solidFill>
                <a:schemeClr val="dk1"/>
              </a:solidFill>
              <a:effectLst/>
              <a:latin typeface="+mn-lt"/>
              <a:ea typeface="+mn-ea"/>
              <a:cs typeface="+mn-cs"/>
            </a:rPr>
            <a:t>における被保険者数</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等の理由により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国民健康保険</a:t>
          </a:r>
          <a:r>
            <a:rPr kumimoji="1" lang="ja-JP" altLang="ja-JP" sz="1100">
              <a:solidFill>
                <a:schemeClr val="dk1"/>
              </a:solidFill>
              <a:effectLst/>
              <a:latin typeface="+mn-lt"/>
              <a:ea typeface="+mn-ea"/>
              <a:cs typeface="+mn-cs"/>
            </a:rPr>
            <a:t>特別会計への繰出金が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千万円減少している。</a:t>
          </a:r>
          <a:r>
            <a:rPr kumimoji="1" lang="ja-JP" altLang="en-US" sz="1100">
              <a:solidFill>
                <a:schemeClr val="dk1"/>
              </a:solidFill>
              <a:effectLst/>
              <a:latin typeface="+mn-lt"/>
              <a:ea typeface="+mn-ea"/>
              <a:cs typeface="+mn-cs"/>
            </a:rPr>
            <a:t>また、介護保険事業においても、人件費等が減となったことにより、介護保険特別会計への繰出金が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千万円減少している。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31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85090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85090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38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補助費等に係る経常収支比率は類似団体の平均を下回っているが、これは広域処理のための一部事務組合への負担金が少ないことが大きな要因である。</a:t>
          </a:r>
          <a:endParaRPr lang="ja-JP" altLang="ja-JP" sz="1400">
            <a:effectLst/>
          </a:endParaRPr>
        </a:p>
        <a:p>
          <a:r>
            <a:rPr kumimoji="1" lang="ja-JP" altLang="ja-JP" sz="1100">
              <a:solidFill>
                <a:schemeClr val="dk1"/>
              </a:solidFill>
              <a:effectLst/>
              <a:latin typeface="+mn-lt"/>
              <a:ea typeface="+mn-ea"/>
              <a:cs typeface="+mn-cs"/>
            </a:rPr>
            <a:t>　今後も、事務事業評価等の結果を踏まえ、各種団体への補助金を精査し、費用対効果や時代のニーズなどの見地から見直しを行っていくとともに、新規の補助金の創設についてはサンセット方式、</a:t>
          </a:r>
          <a:r>
            <a:rPr kumimoji="1" lang="en-US" altLang="ja-JP" sz="1100">
              <a:solidFill>
                <a:schemeClr val="dk1"/>
              </a:solidFill>
              <a:effectLst/>
              <a:latin typeface="+mn-lt"/>
              <a:ea typeface="+mn-ea"/>
              <a:cs typeface="+mn-cs"/>
            </a:rPr>
            <a:t>pay as you go</a:t>
          </a:r>
          <a:r>
            <a:rPr kumimoji="1" lang="ja-JP" altLang="ja-JP" sz="1100">
              <a:solidFill>
                <a:schemeClr val="dk1"/>
              </a:solidFill>
              <a:effectLst/>
              <a:latin typeface="+mn-lt"/>
              <a:ea typeface="+mn-ea"/>
              <a:cs typeface="+mn-cs"/>
            </a:rPr>
            <a:t>原則を徹底していく。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35</xdr:row>
      <xdr:rowOff>170434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62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3556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3556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自主財源に乏しい脆弱な財政状況であるため、建設事業等の財源のほとんどを起債に頼らざるを得ない状況であるため、公債費は膨らみ、公債費に係る経常収支比率は類似団体の平均を上回っている状況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年度は</a:t>
          </a:r>
          <a:r>
            <a:rPr kumimoji="1" lang="ja-JP" altLang="en-US" sz="1100">
              <a:solidFill>
                <a:schemeClr val="dk1"/>
              </a:solidFill>
              <a:effectLst/>
              <a:latin typeface="+mn-ea"/>
              <a:ea typeface="+mn-ea"/>
              <a:cs typeface="+mn-cs"/>
            </a:rPr>
            <a:t>昨年度に引き続き</a:t>
          </a:r>
          <a:r>
            <a:rPr kumimoji="1" lang="ja-JP" altLang="ja-JP" sz="1100">
              <a:solidFill>
                <a:schemeClr val="dk1"/>
              </a:solidFill>
              <a:effectLst/>
              <a:latin typeface="+mn-ea"/>
              <a:ea typeface="+mn-ea"/>
              <a:cs typeface="+mn-cs"/>
            </a:rPr>
            <a:t>繰上償還を実施しており、今後も効果的な繰上償還に努め、公債費の抑制に努めていく。</a:t>
          </a:r>
          <a:endParaRPr lang="ja-JP" altLang="ja-JP" sz="11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75565</xdr:rowOff>
    </xdr:from>
    <xdr:to>
      <xdr:col>24</xdr:col>
      <xdr:colOff>25400</xdr:colOff>
      <xdr:row>75</xdr:row>
      <xdr:rowOff>125095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3431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75565</xdr:rowOff>
    </xdr:from>
    <xdr:to>
      <xdr:col>19</xdr:col>
      <xdr:colOff>187325</xdr:colOff>
      <xdr:row>75</xdr:row>
      <xdr:rowOff>85090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343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75565</xdr:rowOff>
    </xdr:from>
    <xdr:to>
      <xdr:col>15</xdr:col>
      <xdr:colOff>98425</xdr:colOff>
      <xdr:row>75</xdr:row>
      <xdr:rowOff>85090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343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75565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22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74295</xdr:rowOff>
    </xdr:from>
    <xdr:to>
      <xdr:col>24</xdr:col>
      <xdr:colOff>76200</xdr:colOff>
      <xdr:row>76</xdr:row>
      <xdr:rowOff>4445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46372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24765</xdr:rowOff>
    </xdr:from>
    <xdr:to>
      <xdr:col>20</xdr:col>
      <xdr:colOff>38100</xdr:colOff>
      <xdr:row>75</xdr:row>
      <xdr:rowOff>126365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111141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69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120666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24765</xdr:rowOff>
    </xdr:from>
    <xdr:to>
      <xdr:col>11</xdr:col>
      <xdr:colOff>60325</xdr:colOff>
      <xdr:row>75</xdr:row>
      <xdr:rowOff>126365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111141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99713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公債費以外の経常経費については大きな増減はな</a:t>
          </a:r>
          <a:r>
            <a:rPr kumimoji="1" lang="ja-JP" altLang="en-US" sz="1100">
              <a:solidFill>
                <a:schemeClr val="dk1"/>
              </a:solidFill>
              <a:effectLst/>
              <a:latin typeface="+mn-lt"/>
              <a:ea typeface="+mn-ea"/>
              <a:cs typeface="+mn-cs"/>
            </a:rPr>
            <a:t>い。</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年度は普通交付税の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経常一般財源の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今後も事務事業評価等の結果を踏まえ各事業の改善を進めるとともに、更なる歳出削減に努めていく。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5842</xdr:rowOff>
    </xdr:from>
    <xdr:to>
      <xdr:col>82</xdr:col>
      <xdr:colOff>107950</xdr:colOff>
      <xdr:row>75</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645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5842</xdr:rowOff>
    </xdr:from>
    <xdr:to>
      <xdr:col>78</xdr:col>
      <xdr:colOff>69850</xdr:colOff>
      <xdr:row>75</xdr:row>
      <xdr:rowOff>129286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8645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53848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9880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53848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200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126492</xdr:rowOff>
    </xdr:from>
    <xdr:to>
      <xdr:col>78</xdr:col>
      <xdr:colOff>120650</xdr:colOff>
      <xdr:row>75</xdr:row>
      <xdr:rowOff>56642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66819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106709</xdr:rowOff>
    </xdr:from>
    <xdr:to>
      <xdr:col>29</xdr:col>
      <xdr:colOff>127000</xdr:colOff>
      <xdr:row>15</xdr:row>
      <xdr:rowOff>112000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26084"/>
          <a:ext cx="647700" cy="5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112000</xdr:rowOff>
    </xdr:from>
    <xdr:to>
      <xdr:col>26</xdr:col>
      <xdr:colOff>50800</xdr:colOff>
      <xdr:row>15</xdr:row>
      <xdr:rowOff>167027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31375"/>
          <a:ext cx="698500" cy="5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150437</xdr:rowOff>
    </xdr:from>
    <xdr:to>
      <xdr:col>22</xdr:col>
      <xdr:colOff>114300</xdr:colOff>
      <xdr:row>15</xdr:row>
      <xdr:rowOff>167027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69812"/>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150437</xdr:rowOff>
    </xdr:from>
    <xdr:to>
      <xdr:col>18</xdr:col>
      <xdr:colOff>177800</xdr:colOff>
      <xdr:row>15</xdr:row>
      <xdr:rowOff>162662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69812"/>
          <a:ext cx="698500" cy="1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55909</xdr:rowOff>
    </xdr:from>
    <xdr:to>
      <xdr:col>29</xdr:col>
      <xdr:colOff>177800</xdr:colOff>
      <xdr:row>15</xdr:row>
      <xdr:rowOff>157509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7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72436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2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61200</xdr:rowOff>
    </xdr:from>
    <xdr:to>
      <xdr:col>26</xdr:col>
      <xdr:colOff>101600</xdr:colOff>
      <xdr:row>15</xdr:row>
      <xdr:rowOff>162800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8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4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116227</xdr:rowOff>
    </xdr:from>
    <xdr:to>
      <xdr:col>22</xdr:col>
      <xdr:colOff>165100</xdr:colOff>
      <xdr:row>16</xdr:row>
      <xdr:rowOff>46377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3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56554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0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99637</xdr:rowOff>
    </xdr:from>
    <xdr:to>
      <xdr:col>19</xdr:col>
      <xdr:colOff>38100</xdr:colOff>
      <xdr:row>16</xdr:row>
      <xdr:rowOff>29787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1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39964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111862</xdr:rowOff>
    </xdr:from>
    <xdr:to>
      <xdr:col>15</xdr:col>
      <xdr:colOff>101600</xdr:colOff>
      <xdr:row>16</xdr:row>
      <xdr:rowOff>42012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31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52189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0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307903</xdr:rowOff>
    </xdr:from>
    <xdr:to>
      <xdr:col>29</xdr:col>
      <xdr:colOff>127000</xdr:colOff>
      <xdr:row>37</xdr:row>
      <xdr:rowOff>317679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32603"/>
          <a:ext cx="647700" cy="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292680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7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312288</xdr:rowOff>
    </xdr:from>
    <xdr:to>
      <xdr:col>26</xdr:col>
      <xdr:colOff>50800</xdr:colOff>
      <xdr:row>37</xdr:row>
      <xdr:rowOff>317679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36988"/>
          <a:ext cx="698500" cy="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312288</xdr:rowOff>
    </xdr:from>
    <xdr:to>
      <xdr:col>22</xdr:col>
      <xdr:colOff>114300</xdr:colOff>
      <xdr:row>38</xdr:row>
      <xdr:rowOff>7930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36988"/>
          <a:ext cx="698500" cy="3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7930</xdr:rowOff>
    </xdr:from>
    <xdr:to>
      <xdr:col>18</xdr:col>
      <xdr:colOff>177800</xdr:colOff>
      <xdr:row>38</xdr:row>
      <xdr:rowOff>16693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75530"/>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257103</xdr:rowOff>
    </xdr:from>
    <xdr:to>
      <xdr:col>29</xdr:col>
      <xdr:colOff>177800</xdr:colOff>
      <xdr:row>38</xdr:row>
      <xdr:rowOff>15803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8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102180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266879</xdr:rowOff>
    </xdr:from>
    <xdr:to>
      <xdr:col>26</xdr:col>
      <xdr:colOff>101600</xdr:colOff>
      <xdr:row>38</xdr:row>
      <xdr:rowOff>25579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35756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261488</xdr:rowOff>
    </xdr:from>
    <xdr:to>
      <xdr:col>22</xdr:col>
      <xdr:colOff>165100</xdr:colOff>
      <xdr:row>38</xdr:row>
      <xdr:rowOff>20188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86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30365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5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300030</xdr:rowOff>
    </xdr:from>
    <xdr:to>
      <xdr:col>19</xdr:col>
      <xdr:colOff>38100</xdr:colOff>
      <xdr:row>38</xdr:row>
      <xdr:rowOff>58730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24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43507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308793</xdr:rowOff>
    </xdr:from>
    <xdr:to>
      <xdr:col>15</xdr:col>
      <xdr:colOff>101600</xdr:colOff>
      <xdr:row>38</xdr:row>
      <xdr:rowOff>67493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52270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34,749
420.12
34,702,522
33,469,529
842,138
16,546,061
37,087,944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95682</xdr:rowOff>
    </xdr:from>
    <xdr:to>
      <xdr:col>24</xdr:col>
      <xdr:colOff>63500</xdr:colOff>
      <xdr:row>33</xdr:row>
      <xdr:rowOff>107798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53532"/>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107798</xdr:rowOff>
    </xdr:from>
    <xdr:to>
      <xdr:col>19</xdr:col>
      <xdr:colOff>177800</xdr:colOff>
      <xdr:row>34</xdr:row>
      <xdr:rowOff>10122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65648"/>
          <a:ext cx="889000" cy="7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10122</xdr:rowOff>
    </xdr:from>
    <xdr:to>
      <xdr:col>15</xdr:col>
      <xdr:colOff>50800</xdr:colOff>
      <xdr:row>34</xdr:row>
      <xdr:rowOff>58826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39422"/>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5880</xdr:rowOff>
    </xdr:from>
    <xdr:to>
      <xdr:col>10</xdr:col>
      <xdr:colOff>114300</xdr:colOff>
      <xdr:row>34</xdr:row>
      <xdr:rowOff>58826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35180"/>
          <a:ext cx="889000" cy="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44882</xdr:rowOff>
    </xdr:from>
    <xdr:to>
      <xdr:col>24</xdr:col>
      <xdr:colOff>114300</xdr:colOff>
      <xdr:row>33</xdr:row>
      <xdr:rowOff>146482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67759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56998</xdr:rowOff>
    </xdr:from>
    <xdr:to>
      <xdr:col>20</xdr:col>
      <xdr:colOff>38100</xdr:colOff>
      <xdr:row>33</xdr:row>
      <xdr:rowOff>158598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3675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9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130772</xdr:rowOff>
    </xdr:from>
    <xdr:to>
      <xdr:col>15</xdr:col>
      <xdr:colOff>101600</xdr:colOff>
      <xdr:row>34</xdr:row>
      <xdr:rowOff>60922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77449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6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8026</xdr:rowOff>
    </xdr:from>
    <xdr:to>
      <xdr:col>10</xdr:col>
      <xdr:colOff>165100</xdr:colOff>
      <xdr:row>34</xdr:row>
      <xdr:rowOff>109626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126153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1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126530</xdr:rowOff>
    </xdr:from>
    <xdr:to>
      <xdr:col>6</xdr:col>
      <xdr:colOff>38100</xdr:colOff>
      <xdr:row>34</xdr:row>
      <xdr:rowOff>56680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73207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5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154786</xdr:rowOff>
    </xdr:from>
    <xdr:to>
      <xdr:col>24</xdr:col>
      <xdr:colOff>63500</xdr:colOff>
      <xdr:row>57</xdr:row>
      <xdr:rowOff>168700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7436"/>
          <a:ext cx="838200" cy="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168700</xdr:rowOff>
    </xdr:from>
    <xdr:to>
      <xdr:col>19</xdr:col>
      <xdr:colOff>177800</xdr:colOff>
      <xdr:row>58</xdr:row>
      <xdr:rowOff>17422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41350"/>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163630</xdr:rowOff>
    </xdr:from>
    <xdr:to>
      <xdr:col>15</xdr:col>
      <xdr:colOff>50800</xdr:colOff>
      <xdr:row>58</xdr:row>
      <xdr:rowOff>17422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36280"/>
          <a:ext cx="8890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163630</xdr:rowOff>
    </xdr:from>
    <xdr:to>
      <xdr:col>10</xdr:col>
      <xdr:colOff>114300</xdr:colOff>
      <xdr:row>58</xdr:row>
      <xdr:rowOff>15875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36280"/>
          <a:ext cx="889000" cy="2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103986</xdr:rowOff>
    </xdr:from>
    <xdr:to>
      <xdr:col>24</xdr:col>
      <xdr:colOff>114300</xdr:colOff>
      <xdr:row>58</xdr:row>
      <xdr:rowOff>34136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126863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117900</xdr:rowOff>
    </xdr:from>
    <xdr:to>
      <xdr:col>20</xdr:col>
      <xdr:colOff>38100</xdr:colOff>
      <xdr:row>58</xdr:row>
      <xdr:rowOff>48050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64577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6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138072</xdr:rowOff>
    </xdr:from>
    <xdr:to>
      <xdr:col>15</xdr:col>
      <xdr:colOff>101600</xdr:colOff>
      <xdr:row>58</xdr:row>
      <xdr:rowOff>68222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84749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8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112830</xdr:rowOff>
    </xdr:from>
    <xdr:to>
      <xdr:col>10</xdr:col>
      <xdr:colOff>165100</xdr:colOff>
      <xdr:row>58</xdr:row>
      <xdr:rowOff>42980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59507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6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136525</xdr:rowOff>
    </xdr:from>
    <xdr:to>
      <xdr:col>6</xdr:col>
      <xdr:colOff>38100</xdr:colOff>
      <xdr:row>58</xdr:row>
      <xdr:rowOff>66675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83202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8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5186</xdr:rowOff>
    </xdr:from>
    <xdr:to>
      <xdr:col>24</xdr:col>
      <xdr:colOff>63500</xdr:colOff>
      <xdr:row>79</xdr:row>
      <xdr:rowOff>15129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49736"/>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5186</xdr:rowOff>
    </xdr:from>
    <xdr:to>
      <xdr:col>19</xdr:col>
      <xdr:colOff>177800</xdr:colOff>
      <xdr:row>79</xdr:row>
      <xdr:rowOff>24225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49736"/>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21808</xdr:rowOff>
    </xdr:from>
    <xdr:to>
      <xdr:col>15</xdr:col>
      <xdr:colOff>50800</xdr:colOff>
      <xdr:row>79</xdr:row>
      <xdr:rowOff>24225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66358"/>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21808</xdr:rowOff>
    </xdr:from>
    <xdr:to>
      <xdr:col>10</xdr:col>
      <xdr:colOff>114300</xdr:colOff>
      <xdr:row>79</xdr:row>
      <xdr:rowOff>38725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6635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135779</xdr:rowOff>
    </xdr:from>
    <xdr:to>
      <xdr:col>24</xdr:col>
      <xdr:colOff>114300</xdr:colOff>
      <xdr:row>79</xdr:row>
      <xdr:rowOff>65929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50706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125836</xdr:rowOff>
    </xdr:from>
    <xdr:to>
      <xdr:col>20</xdr:col>
      <xdr:colOff>38100</xdr:colOff>
      <xdr:row>79</xdr:row>
      <xdr:rowOff>55986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47113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144875</xdr:rowOff>
    </xdr:from>
    <xdr:to>
      <xdr:col>15</xdr:col>
      <xdr:colOff>101600</xdr:colOff>
      <xdr:row>79</xdr:row>
      <xdr:rowOff>75025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66152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142458</xdr:rowOff>
    </xdr:from>
    <xdr:to>
      <xdr:col>10</xdr:col>
      <xdr:colOff>165100</xdr:colOff>
      <xdr:row>79</xdr:row>
      <xdr:rowOff>72608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63735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159375</xdr:rowOff>
    </xdr:from>
    <xdr:to>
      <xdr:col>6</xdr:col>
      <xdr:colOff>38100</xdr:colOff>
      <xdr:row>79</xdr:row>
      <xdr:rowOff>89525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80652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94600</xdr:rowOff>
    </xdr:from>
    <xdr:to>
      <xdr:col>24</xdr:col>
      <xdr:colOff>63500</xdr:colOff>
      <xdr:row>93</xdr:row>
      <xdr:rowOff>13022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868000"/>
          <a:ext cx="8382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94600</xdr:rowOff>
    </xdr:from>
    <xdr:to>
      <xdr:col>19</xdr:col>
      <xdr:colOff>177800</xdr:colOff>
      <xdr:row>94</xdr:row>
      <xdr:rowOff>107228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868000"/>
          <a:ext cx="889000" cy="35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82637</xdr:rowOff>
    </xdr:from>
    <xdr:to>
      <xdr:col>15</xdr:col>
      <xdr:colOff>50800</xdr:colOff>
      <xdr:row>94</xdr:row>
      <xdr:rowOff>107228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198937"/>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82637</xdr:rowOff>
    </xdr:from>
    <xdr:to>
      <xdr:col>10</xdr:col>
      <xdr:colOff>114300</xdr:colOff>
      <xdr:row>94</xdr:row>
      <xdr:rowOff>161982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98937"/>
          <a:ext cx="889000" cy="7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133672</xdr:rowOff>
    </xdr:from>
    <xdr:to>
      <xdr:col>24</xdr:col>
      <xdr:colOff>114300</xdr:colOff>
      <xdr:row>93</xdr:row>
      <xdr:rowOff>63822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156549</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75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43800</xdr:rowOff>
    </xdr:from>
    <xdr:to>
      <xdr:col>20</xdr:col>
      <xdr:colOff>38100</xdr:colOff>
      <xdr:row>92</xdr:row>
      <xdr:rowOff>145400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8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161927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59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56428</xdr:rowOff>
    </xdr:from>
    <xdr:to>
      <xdr:col>15</xdr:col>
      <xdr:colOff>101600</xdr:colOff>
      <xdr:row>94</xdr:row>
      <xdr:rowOff>158028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3105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94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31837</xdr:rowOff>
    </xdr:from>
    <xdr:to>
      <xdr:col>10</xdr:col>
      <xdr:colOff>165100</xdr:colOff>
      <xdr:row>94</xdr:row>
      <xdr:rowOff>133437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149964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92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111182</xdr:rowOff>
    </xdr:from>
    <xdr:to>
      <xdr:col>6</xdr:col>
      <xdr:colOff>38100</xdr:colOff>
      <xdr:row>95</xdr:row>
      <xdr:rowOff>41332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57859</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0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155650</xdr:rowOff>
    </xdr:from>
    <xdr:to>
      <xdr:col>55</xdr:col>
      <xdr:colOff>0</xdr:colOff>
      <xdr:row>37</xdr:row>
      <xdr:rowOff>319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27850"/>
          <a:ext cx="838200" cy="1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162142</xdr:rowOff>
    </xdr:from>
    <xdr:to>
      <xdr:col>50</xdr:col>
      <xdr:colOff>114300</xdr:colOff>
      <xdr:row>36</xdr:row>
      <xdr:rowOff>155650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991442"/>
          <a:ext cx="889000" cy="3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162142</xdr:rowOff>
    </xdr:from>
    <xdr:to>
      <xdr:col>45</xdr:col>
      <xdr:colOff>177800</xdr:colOff>
      <xdr:row>37</xdr:row>
      <xdr:rowOff>72603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91442"/>
          <a:ext cx="889000" cy="4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72603</xdr:rowOff>
    </xdr:from>
    <xdr:to>
      <xdr:col>41</xdr:col>
      <xdr:colOff>50800</xdr:colOff>
      <xdr:row>37</xdr:row>
      <xdr:rowOff>75630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16253"/>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120969</xdr:rowOff>
    </xdr:from>
    <xdr:to>
      <xdr:col>55</xdr:col>
      <xdr:colOff>50800</xdr:colOff>
      <xdr:row>37</xdr:row>
      <xdr:rowOff>51119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9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143846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4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104850</xdr:rowOff>
    </xdr:from>
    <xdr:to>
      <xdr:col>50</xdr:col>
      <xdr:colOff>165100</xdr:colOff>
      <xdr:row>37</xdr:row>
      <xdr:rowOff>35000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51527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5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111342</xdr:rowOff>
    </xdr:from>
    <xdr:to>
      <xdr:col>46</xdr:col>
      <xdr:colOff>38100</xdr:colOff>
      <xdr:row>35</xdr:row>
      <xdr:rowOff>41492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58019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1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21803</xdr:rowOff>
    </xdr:from>
    <xdr:to>
      <xdr:col>41</xdr:col>
      <xdr:colOff>101600</xdr:colOff>
      <xdr:row>37</xdr:row>
      <xdr:rowOff>123403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139930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4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24830</xdr:rowOff>
    </xdr:from>
    <xdr:to>
      <xdr:col>36</xdr:col>
      <xdr:colOff>165100</xdr:colOff>
      <xdr:row>37</xdr:row>
      <xdr:rowOff>126430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142957</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4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113443</xdr:rowOff>
    </xdr:from>
    <xdr:to>
      <xdr:col>55</xdr:col>
      <xdr:colOff>0</xdr:colOff>
      <xdr:row>56</xdr:row>
      <xdr:rowOff>132682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714643"/>
          <a:ext cx="8382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132682</xdr:rowOff>
    </xdr:from>
    <xdr:to>
      <xdr:col>50</xdr:col>
      <xdr:colOff>114300</xdr:colOff>
      <xdr:row>57</xdr:row>
      <xdr:rowOff>40295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733882"/>
          <a:ext cx="889000" cy="7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85342</xdr:rowOff>
    </xdr:from>
    <xdr:to>
      <xdr:col>45</xdr:col>
      <xdr:colOff>177800</xdr:colOff>
      <xdr:row>57</xdr:row>
      <xdr:rowOff>40295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343642"/>
          <a:ext cx="889000" cy="46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85342</xdr:rowOff>
    </xdr:from>
    <xdr:to>
      <xdr:col>41</xdr:col>
      <xdr:colOff>50800</xdr:colOff>
      <xdr:row>56</xdr:row>
      <xdr:rowOff>19779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343642"/>
          <a:ext cx="889000" cy="27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62643</xdr:rowOff>
    </xdr:from>
    <xdr:to>
      <xdr:col>55</xdr:col>
      <xdr:colOff>50800</xdr:colOff>
      <xdr:row>56</xdr:row>
      <xdr:rowOff>164243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85520</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1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81882</xdr:rowOff>
    </xdr:from>
    <xdr:to>
      <xdr:col>50</xdr:col>
      <xdr:colOff>165100</xdr:colOff>
      <xdr:row>57</xdr:row>
      <xdr:rowOff>12032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28559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5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160945</xdr:rowOff>
    </xdr:from>
    <xdr:to>
      <xdr:col>46</xdr:col>
      <xdr:colOff>38100</xdr:colOff>
      <xdr:row>57</xdr:row>
      <xdr:rowOff>91095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107622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3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34542</xdr:rowOff>
    </xdr:from>
    <xdr:to>
      <xdr:col>41</xdr:col>
      <xdr:colOff>101600</xdr:colOff>
      <xdr:row>54</xdr:row>
      <xdr:rowOff>136142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2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152669</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06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140429</xdr:rowOff>
    </xdr:from>
    <xdr:to>
      <xdr:col>36</xdr:col>
      <xdr:colOff>165100</xdr:colOff>
      <xdr:row>56</xdr:row>
      <xdr:rowOff>70579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5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87106</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34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25527</xdr:rowOff>
    </xdr:from>
    <xdr:to>
      <xdr:col>55</xdr:col>
      <xdr:colOff>0</xdr:colOff>
      <xdr:row>77</xdr:row>
      <xdr:rowOff>78575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055727"/>
          <a:ext cx="838200" cy="2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78575</xdr:rowOff>
    </xdr:from>
    <xdr:to>
      <xdr:col>50</xdr:col>
      <xdr:colOff>114300</xdr:colOff>
      <xdr:row>78</xdr:row>
      <xdr:rowOff>143053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280225"/>
          <a:ext cx="889000" cy="2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65901</xdr:rowOff>
    </xdr:from>
    <xdr:to>
      <xdr:col>45</xdr:col>
      <xdr:colOff>177800</xdr:colOff>
      <xdr:row>78</xdr:row>
      <xdr:rowOff>143053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581751"/>
          <a:ext cx="889000" cy="93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65901</xdr:rowOff>
    </xdr:from>
    <xdr:to>
      <xdr:col>41</xdr:col>
      <xdr:colOff>50800</xdr:colOff>
      <xdr:row>75</xdr:row>
      <xdr:rowOff>146165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581751"/>
          <a:ext cx="889000" cy="4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146177</xdr:rowOff>
    </xdr:from>
    <xdr:to>
      <xdr:col>55</xdr:col>
      <xdr:colOff>50800</xdr:colOff>
      <xdr:row>76</xdr:row>
      <xdr:rowOff>76327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169054</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27775</xdr:rowOff>
    </xdr:from>
    <xdr:to>
      <xdr:col>50</xdr:col>
      <xdr:colOff>165100</xdr:colOff>
      <xdr:row>77</xdr:row>
      <xdr:rowOff>129375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120502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3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92253</xdr:rowOff>
    </xdr:from>
    <xdr:to>
      <xdr:col>46</xdr:col>
      <xdr:colOff>38100</xdr:colOff>
      <xdr:row>79</xdr:row>
      <xdr:rowOff>22403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13530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15101</xdr:rowOff>
    </xdr:from>
    <xdr:to>
      <xdr:col>41</xdr:col>
      <xdr:colOff>101600</xdr:colOff>
      <xdr:row>73</xdr:row>
      <xdr:rowOff>116701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5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133228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3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95364</xdr:rowOff>
    </xdr:from>
    <xdr:to>
      <xdr:col>36</xdr:col>
      <xdr:colOff>165100</xdr:colOff>
      <xdr:row>76</xdr:row>
      <xdr:rowOff>25515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54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42041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154637</xdr:rowOff>
    </xdr:from>
    <xdr:to>
      <xdr:col>55</xdr:col>
      <xdr:colOff>0</xdr:colOff>
      <xdr:row>98</xdr:row>
      <xdr:rowOff>7589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785287"/>
          <a:ext cx="838200" cy="2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158778</xdr:rowOff>
    </xdr:from>
    <xdr:to>
      <xdr:col>50</xdr:col>
      <xdr:colOff>114300</xdr:colOff>
      <xdr:row>98</xdr:row>
      <xdr:rowOff>7589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89428"/>
          <a:ext cx="889000" cy="2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125879</xdr:rowOff>
    </xdr:from>
    <xdr:to>
      <xdr:col>45</xdr:col>
      <xdr:colOff>177800</xdr:colOff>
      <xdr:row>97</xdr:row>
      <xdr:rowOff>158778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585079"/>
          <a:ext cx="889000" cy="20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125879</xdr:rowOff>
    </xdr:from>
    <xdr:to>
      <xdr:col>41</xdr:col>
      <xdr:colOff>50800</xdr:colOff>
      <xdr:row>98</xdr:row>
      <xdr:rowOff>27375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585079"/>
          <a:ext cx="889000" cy="24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103837</xdr:rowOff>
    </xdr:from>
    <xdr:to>
      <xdr:col>55</xdr:col>
      <xdr:colOff>50800</xdr:colOff>
      <xdr:row>98</xdr:row>
      <xdr:rowOff>33987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126714</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8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128239</xdr:rowOff>
    </xdr:from>
    <xdr:to>
      <xdr:col>50</xdr:col>
      <xdr:colOff>165100</xdr:colOff>
      <xdr:row>98</xdr:row>
      <xdr:rowOff>58389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74916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107978</xdr:rowOff>
    </xdr:from>
    <xdr:to>
      <xdr:col>46</xdr:col>
      <xdr:colOff>38100</xdr:colOff>
      <xdr:row>98</xdr:row>
      <xdr:rowOff>38128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54655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75079</xdr:rowOff>
    </xdr:from>
    <xdr:to>
      <xdr:col>41</xdr:col>
      <xdr:colOff>101600</xdr:colOff>
      <xdr:row>97</xdr:row>
      <xdr:rowOff>5229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5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21756</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630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148025</xdr:rowOff>
    </xdr:from>
    <xdr:to>
      <xdr:col>36</xdr:col>
      <xdr:colOff>165100</xdr:colOff>
      <xdr:row>98</xdr:row>
      <xdr:rowOff>78175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94702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118440</xdr:rowOff>
    </xdr:from>
    <xdr:to>
      <xdr:col>85</xdr:col>
      <xdr:colOff>127000</xdr:colOff>
      <xdr:row>39</xdr:row>
      <xdr:rowOff>48227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3354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89849</xdr:rowOff>
    </xdr:from>
    <xdr:to>
      <xdr:col>81</xdr:col>
      <xdr:colOff>50800</xdr:colOff>
      <xdr:row>38</xdr:row>
      <xdr:rowOff>118440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604949"/>
          <a:ext cx="889000" cy="2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89849</xdr:rowOff>
    </xdr:from>
    <xdr:to>
      <xdr:col>76</xdr:col>
      <xdr:colOff>114300</xdr:colOff>
      <xdr:row>39</xdr:row>
      <xdr:rowOff>2001</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04949"/>
          <a:ext cx="889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2001</xdr:rowOff>
    </xdr:from>
    <xdr:to>
      <xdr:col>71</xdr:col>
      <xdr:colOff>177800</xdr:colOff>
      <xdr:row>39</xdr:row>
      <xdr:rowOff>47035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688551"/>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168877</xdr:rowOff>
    </xdr:from>
    <xdr:to>
      <xdr:col>85</xdr:col>
      <xdr:colOff>177800</xdr:colOff>
      <xdr:row>39</xdr:row>
      <xdr:rowOff>99027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83804</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9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67640</xdr:rowOff>
    </xdr:from>
    <xdr:to>
      <xdr:col>81</xdr:col>
      <xdr:colOff>101600</xdr:colOff>
      <xdr:row>38</xdr:row>
      <xdr:rowOff>169240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160367</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6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39049</xdr:rowOff>
    </xdr:from>
    <xdr:to>
      <xdr:col>76</xdr:col>
      <xdr:colOff>165100</xdr:colOff>
      <xdr:row>38</xdr:row>
      <xdr:rowOff>140649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157176</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32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122651</xdr:rowOff>
    </xdr:from>
    <xdr:to>
      <xdr:col>72</xdr:col>
      <xdr:colOff>38100</xdr:colOff>
      <xdr:row>39</xdr:row>
      <xdr:rowOff>52801</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43928</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3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167685</xdr:rowOff>
    </xdr:from>
    <xdr:to>
      <xdr:col>67</xdr:col>
      <xdr:colOff>101600</xdr:colOff>
      <xdr:row>39</xdr:row>
      <xdr:rowOff>97835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88962</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14639</xdr:rowOff>
    </xdr:from>
    <xdr:to>
      <xdr:col>85</xdr:col>
      <xdr:colOff>127000</xdr:colOff>
      <xdr:row>77</xdr:row>
      <xdr:rowOff>59449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216289"/>
          <a:ext cx="838200" cy="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59449</xdr:rowOff>
    </xdr:from>
    <xdr:to>
      <xdr:col>81</xdr:col>
      <xdr:colOff>50800</xdr:colOff>
      <xdr:row>77</xdr:row>
      <xdr:rowOff>99278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261099"/>
          <a:ext cx="889000" cy="3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99278</xdr:rowOff>
    </xdr:from>
    <xdr:to>
      <xdr:col>76</xdr:col>
      <xdr:colOff>114300</xdr:colOff>
      <xdr:row>77</xdr:row>
      <xdr:rowOff>110403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300928"/>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110403</xdr:rowOff>
    </xdr:from>
    <xdr:to>
      <xdr:col>71</xdr:col>
      <xdr:colOff>177800</xdr:colOff>
      <xdr:row>77</xdr:row>
      <xdr:rowOff>119073</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12053"/>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135289</xdr:rowOff>
    </xdr:from>
    <xdr:to>
      <xdr:col>85</xdr:col>
      <xdr:colOff>177800</xdr:colOff>
      <xdr:row>77</xdr:row>
      <xdr:rowOff>65439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16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158166</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8649</xdr:rowOff>
    </xdr:from>
    <xdr:to>
      <xdr:col>81</xdr:col>
      <xdr:colOff>101600</xdr:colOff>
      <xdr:row>77</xdr:row>
      <xdr:rowOff>110249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2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126776</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181795" y="1298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48478</xdr:rowOff>
    </xdr:from>
    <xdr:to>
      <xdr:col>76</xdr:col>
      <xdr:colOff>165100</xdr:colOff>
      <xdr:row>77</xdr:row>
      <xdr:rowOff>150078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2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166605</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292795" y="1302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59603</xdr:rowOff>
    </xdr:from>
    <xdr:to>
      <xdr:col>72</xdr:col>
      <xdr:colOff>38100</xdr:colOff>
      <xdr:row>77</xdr:row>
      <xdr:rowOff>161203</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2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6280</xdr:rowOff>
    </xdr:from>
    <xdr:ext cx="59901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03795" y="1303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68273</xdr:rowOff>
    </xdr:from>
    <xdr:to>
      <xdr:col>67</xdr:col>
      <xdr:colOff>101600</xdr:colOff>
      <xdr:row>77</xdr:row>
      <xdr:rowOff>169873</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2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14950</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0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79845</xdr:rowOff>
    </xdr:from>
    <xdr:to>
      <xdr:col>85</xdr:col>
      <xdr:colOff>127000</xdr:colOff>
      <xdr:row>98</xdr:row>
      <xdr:rowOff>143918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881945"/>
          <a:ext cx="8382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79845</xdr:rowOff>
    </xdr:from>
    <xdr:to>
      <xdr:col>81</xdr:col>
      <xdr:colOff>50800</xdr:colOff>
      <xdr:row>98</xdr:row>
      <xdr:rowOff>162072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881945"/>
          <a:ext cx="889000" cy="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162072</xdr:rowOff>
    </xdr:from>
    <xdr:to>
      <xdr:col>76</xdr:col>
      <xdr:colOff>114300</xdr:colOff>
      <xdr:row>99</xdr:row>
      <xdr:rowOff>12695</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64172"/>
          <a:ext cx="8890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164813</xdr:rowOff>
    </xdr:from>
    <xdr:to>
      <xdr:col>71</xdr:col>
      <xdr:colOff>177800</xdr:colOff>
      <xdr:row>99</xdr:row>
      <xdr:rowOff>12695</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66913"/>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93118</xdr:rowOff>
    </xdr:from>
    <xdr:to>
      <xdr:col>85</xdr:col>
      <xdr:colOff>177800</xdr:colOff>
      <xdr:row>99</xdr:row>
      <xdr:rowOff>23268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29045</xdr:rowOff>
    </xdr:from>
    <xdr:to>
      <xdr:col>81</xdr:col>
      <xdr:colOff>101600</xdr:colOff>
      <xdr:row>98</xdr:row>
      <xdr:rowOff>130645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147172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111272</xdr:rowOff>
    </xdr:from>
    <xdr:to>
      <xdr:col>76</xdr:col>
      <xdr:colOff>165100</xdr:colOff>
      <xdr:row>99</xdr:row>
      <xdr:rowOff>41422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32549</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133345</xdr:rowOff>
    </xdr:from>
    <xdr:to>
      <xdr:col>72</xdr:col>
      <xdr:colOff>38100</xdr:colOff>
      <xdr:row>99</xdr:row>
      <xdr:rowOff>63495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54622</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114013</xdr:rowOff>
    </xdr:from>
    <xdr:to>
      <xdr:col>67</xdr:col>
      <xdr:colOff>101600</xdr:colOff>
      <xdr:row>99</xdr:row>
      <xdr:rowOff>44163</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60690</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8288</xdr:rowOff>
    </xdr:from>
    <xdr:to>
      <xdr:col>116</xdr:col>
      <xdr:colOff>63500</xdr:colOff>
      <xdr:row>39</xdr:row>
      <xdr:rowOff>11847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694838"/>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112366</xdr:rowOff>
    </xdr:from>
    <xdr:to>
      <xdr:col>111</xdr:col>
      <xdr:colOff>177800</xdr:colOff>
      <xdr:row>39</xdr:row>
      <xdr:rowOff>11847</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456016"/>
          <a:ext cx="889000" cy="24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112366</xdr:rowOff>
    </xdr:from>
    <xdr:to>
      <xdr:col>107</xdr:col>
      <xdr:colOff>50800</xdr:colOff>
      <xdr:row>39</xdr:row>
      <xdr:rowOff>37940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456016"/>
          <a:ext cx="889000" cy="26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26576</xdr:rowOff>
    </xdr:from>
    <xdr:to>
      <xdr:col>102</xdr:col>
      <xdr:colOff>114300</xdr:colOff>
      <xdr:row>39</xdr:row>
      <xdr:rowOff>37940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13126"/>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128938</xdr:rowOff>
    </xdr:from>
    <xdr:to>
      <xdr:col>116</xdr:col>
      <xdr:colOff>114300</xdr:colOff>
      <xdr:row>39</xdr:row>
      <xdr:rowOff>59088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72357</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5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132497</xdr:rowOff>
    </xdr:from>
    <xdr:to>
      <xdr:col>112</xdr:col>
      <xdr:colOff>38100</xdr:colOff>
      <xdr:row>39</xdr:row>
      <xdr:rowOff>62647</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53774</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4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61566</xdr:rowOff>
    </xdr:from>
    <xdr:to>
      <xdr:col>107</xdr:col>
      <xdr:colOff>101600</xdr:colOff>
      <xdr:row>37</xdr:row>
      <xdr:rowOff>163166</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4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8243</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61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158590</xdr:rowOff>
    </xdr:from>
    <xdr:to>
      <xdr:col>102</xdr:col>
      <xdr:colOff>165100</xdr:colOff>
      <xdr:row>39</xdr:row>
      <xdr:rowOff>88740</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6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79867</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76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147226</xdr:rowOff>
    </xdr:from>
    <xdr:to>
      <xdr:col>98</xdr:col>
      <xdr:colOff>38100</xdr:colOff>
      <xdr:row>39</xdr:row>
      <xdr:rowOff>77376</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6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68503</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7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128315</xdr:rowOff>
    </xdr:from>
    <xdr:to>
      <xdr:col>116</xdr:col>
      <xdr:colOff>63500</xdr:colOff>
      <xdr:row>58</xdr:row>
      <xdr:rowOff>128361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72415"/>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128315</xdr:rowOff>
    </xdr:from>
    <xdr:to>
      <xdr:col>111</xdr:col>
      <xdr:colOff>177800</xdr:colOff>
      <xdr:row>58</xdr:row>
      <xdr:rowOff>129025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72415"/>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59392</xdr:rowOff>
    </xdr:from>
    <xdr:to>
      <xdr:col>107</xdr:col>
      <xdr:colOff>50800</xdr:colOff>
      <xdr:row>58</xdr:row>
      <xdr:rowOff>129025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9660592"/>
          <a:ext cx="889000" cy="41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59392</xdr:rowOff>
    </xdr:from>
    <xdr:to>
      <xdr:col>102</xdr:col>
      <xdr:colOff>114300</xdr:colOff>
      <xdr:row>58</xdr:row>
      <xdr:rowOff>126144</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660592"/>
          <a:ext cx="889000" cy="4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77561</xdr:rowOff>
    </xdr:from>
    <xdr:to>
      <xdr:col>116</xdr:col>
      <xdr:colOff>114300</xdr:colOff>
      <xdr:row>59</xdr:row>
      <xdr:rowOff>7711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163938</xdr:rowOff>
    </xdr:from>
    <xdr:ext cx="378565"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3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77515</xdr:rowOff>
    </xdr:from>
    <xdr:to>
      <xdr:col>112</xdr:col>
      <xdr:colOff>38100</xdr:colOff>
      <xdr:row>59</xdr:row>
      <xdr:rowOff>7665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170242</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1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78225</xdr:rowOff>
    </xdr:from>
    <xdr:to>
      <xdr:col>107</xdr:col>
      <xdr:colOff>101600</xdr:colOff>
      <xdr:row>59</xdr:row>
      <xdr:rowOff>8375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170952</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01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8592</xdr:rowOff>
    </xdr:from>
    <xdr:to>
      <xdr:col>102</xdr:col>
      <xdr:colOff>165100</xdr:colOff>
      <xdr:row>56</xdr:row>
      <xdr:rowOff>110192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6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126719</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3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75344</xdr:rowOff>
    </xdr:from>
    <xdr:to>
      <xdr:col>98</xdr:col>
      <xdr:colOff>38100</xdr:colOff>
      <xdr:row>59</xdr:row>
      <xdr:rowOff>5494</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168071</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35768</xdr:rowOff>
    </xdr:from>
    <xdr:to>
      <xdr:col>116</xdr:col>
      <xdr:colOff>63500</xdr:colOff>
      <xdr:row>75</xdr:row>
      <xdr:rowOff>35948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2894518"/>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24240</xdr:rowOff>
    </xdr:from>
    <xdr:to>
      <xdr:col>111</xdr:col>
      <xdr:colOff>177800</xdr:colOff>
      <xdr:row>75</xdr:row>
      <xdr:rowOff>35768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2882990"/>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161058</xdr:rowOff>
    </xdr:from>
    <xdr:to>
      <xdr:col>107</xdr:col>
      <xdr:colOff>50800</xdr:colOff>
      <xdr:row>75</xdr:row>
      <xdr:rowOff>24240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84835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161058</xdr:rowOff>
    </xdr:from>
    <xdr:to>
      <xdr:col>102</xdr:col>
      <xdr:colOff>114300</xdr:colOff>
      <xdr:row>75</xdr:row>
      <xdr:rowOff>42267</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848358"/>
          <a:ext cx="889000" cy="5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156598</xdr:rowOff>
    </xdr:from>
    <xdr:to>
      <xdr:col>116</xdr:col>
      <xdr:colOff>114300</xdr:colOff>
      <xdr:row>75</xdr:row>
      <xdr:rowOff>86748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8025</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156418</xdr:rowOff>
    </xdr:from>
    <xdr:to>
      <xdr:col>112</xdr:col>
      <xdr:colOff>38100</xdr:colOff>
      <xdr:row>75</xdr:row>
      <xdr:rowOff>86568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103095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6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144890</xdr:rowOff>
    </xdr:from>
    <xdr:to>
      <xdr:col>107</xdr:col>
      <xdr:colOff>101600</xdr:colOff>
      <xdr:row>75</xdr:row>
      <xdr:rowOff>75040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8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91567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6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110258</xdr:rowOff>
    </xdr:from>
    <xdr:to>
      <xdr:col>102</xdr:col>
      <xdr:colOff>165100</xdr:colOff>
      <xdr:row>75</xdr:row>
      <xdr:rowOff>40408</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7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56935</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57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162917</xdr:rowOff>
    </xdr:from>
    <xdr:to>
      <xdr:col>98</xdr:col>
      <xdr:colOff>38100</xdr:colOff>
      <xdr:row>75</xdr:row>
      <xdr:rowOff>93067</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8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109594</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6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ほとんどの項目において「住民一人当りのコスト」は類似団体の平均より高くなっている。原因としては、離島地区であること、かつ多くの二次離島を抱える行政区域であることが主な原因と考えている。</a:t>
          </a:r>
          <a:endParaRPr lang="ja-JP" altLang="ja-JP" sz="1400">
            <a:effectLst/>
          </a:endParaRPr>
        </a:p>
        <a:p>
          <a:r>
            <a:rPr kumimoji="1" lang="ja-JP" altLang="ja-JP" sz="1100">
              <a:solidFill>
                <a:schemeClr val="dk1"/>
              </a:solidFill>
              <a:effectLst/>
              <a:latin typeface="+mn-lt"/>
              <a:ea typeface="+mn-ea"/>
              <a:cs typeface="+mn-cs"/>
            </a:rPr>
            <a:t>　特に人件費については、市町村合併による行政区域の変更となったことで、職員数が類似団体と比べて多く、第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次定員管理計画により戦略的に取り組むための組織・人員体制の構築に努めているものの、類似団体の平均を上回っている。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年度において、特別定額給付金の給付や簡易水道事業を水道事業に統合したことなどによる補助費等や投資及び出資金などの</a:t>
          </a:r>
          <a:r>
            <a:rPr kumimoji="1" lang="ja-JP" altLang="en-US" sz="1100">
              <a:solidFill>
                <a:schemeClr val="dk1"/>
              </a:solidFill>
              <a:effectLst/>
              <a:latin typeface="+mn-lt"/>
              <a:ea typeface="+mn-ea"/>
              <a:cs typeface="+mn-cs"/>
            </a:rPr>
            <a:t>一時的な</a:t>
          </a:r>
          <a:r>
            <a:rPr kumimoji="1" lang="ja-JP" altLang="ja-JP" sz="1100">
              <a:solidFill>
                <a:schemeClr val="dk1"/>
              </a:solidFill>
              <a:effectLst/>
              <a:latin typeface="+mn-lt"/>
              <a:ea typeface="+mn-ea"/>
              <a:cs typeface="+mn-cs"/>
            </a:rPr>
            <a:t>増があったものの、臨時的な経費であり令和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年度と同程度</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また、扶助費について</a:t>
          </a:r>
          <a:r>
            <a:rPr kumimoji="1" lang="ja-JP" altLang="en-US" sz="1100">
              <a:solidFill>
                <a:schemeClr val="dk1"/>
              </a:solidFill>
              <a:effectLst/>
              <a:latin typeface="+mn-lt"/>
              <a:ea typeface="+mn-ea"/>
              <a:cs typeface="+mn-cs"/>
            </a:rPr>
            <a:t>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年度も価格高騰緊急支援給付金や子育て応援臨時特別給付金</a:t>
          </a:r>
          <a:r>
            <a:rPr kumimoji="1" lang="ja-JP" altLang="ja-JP" sz="1100">
              <a:solidFill>
                <a:schemeClr val="dk1"/>
              </a:solidFill>
              <a:effectLst/>
              <a:latin typeface="+mn-lt"/>
              <a:ea typeface="+mn-ea"/>
              <a:cs typeface="+mn-cs"/>
            </a:rPr>
            <a:t>等により令和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年度に引き続き</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年度以前と比較して</a:t>
          </a:r>
          <a:r>
            <a:rPr kumimoji="1" lang="ja-JP" altLang="ja-JP" sz="1100">
              <a:solidFill>
                <a:schemeClr val="dk1"/>
              </a:solidFill>
              <a:effectLst/>
              <a:latin typeface="+mn-lt"/>
              <a:ea typeface="+mn-ea"/>
              <a:cs typeface="+mn-cs"/>
            </a:rPr>
            <a:t>増となって</a:t>
          </a:r>
          <a:r>
            <a:rPr kumimoji="1" lang="ja-JP" altLang="en-US" sz="1100">
              <a:solidFill>
                <a:schemeClr val="dk1"/>
              </a:solidFill>
              <a:effectLst/>
              <a:latin typeface="+mn-lt"/>
              <a:ea typeface="+mn-ea"/>
              <a:cs typeface="+mn-cs"/>
            </a:rPr>
            <a:t>いる。ただし、</a:t>
          </a:r>
          <a:r>
            <a:rPr kumimoji="1" lang="ja-JP" altLang="ja-JP" sz="1100">
              <a:solidFill>
                <a:schemeClr val="dk1"/>
              </a:solidFill>
              <a:effectLst/>
              <a:latin typeface="+mn-lt"/>
              <a:ea typeface="+mn-ea"/>
              <a:cs typeface="+mn-cs"/>
            </a:rPr>
            <a:t>臨時的な経費であるため次年度以降は例年程度になるものと思われる。</a:t>
          </a:r>
          <a:endParaRPr lang="ja-JP" altLang="ja-JP" sz="1400">
            <a:effectLst/>
          </a:endParaRPr>
        </a:p>
        <a:p>
          <a:r>
            <a:rPr kumimoji="1" lang="ja-JP" altLang="ja-JP" sz="1100">
              <a:solidFill>
                <a:schemeClr val="dk1"/>
              </a:solidFill>
              <a:effectLst/>
              <a:latin typeface="+mn-lt"/>
              <a:ea typeface="+mn-ea"/>
              <a:cs typeface="+mn-cs"/>
            </a:rPr>
            <a:t>　いずれにしても住民一人当たりのコストは類似団体より大きくなっているため、今後も住民規模に見合った歳出規模にすべく、第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次財政改革プランの計画に沿って財政基盤の更なる強化を図る。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34,749
420.12
34,702,522
33,469,529
842,138
16,546,061
37,087,944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125984</xdr:rowOff>
    </xdr:from>
    <xdr:to>
      <xdr:col>24</xdr:col>
      <xdr:colOff>63500</xdr:colOff>
      <xdr:row>36</xdr:row>
      <xdr:rowOff>26543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6734"/>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26543</xdr:rowOff>
    </xdr:from>
    <xdr:to>
      <xdr:col>19</xdr:col>
      <xdr:colOff>177800</xdr:colOff>
      <xdr:row>36</xdr:row>
      <xdr:rowOff>65977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8743"/>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156654</xdr:rowOff>
    </xdr:from>
    <xdr:to>
      <xdr:col>15</xdr:col>
      <xdr:colOff>50800</xdr:colOff>
      <xdr:row>36</xdr:row>
      <xdr:rowOff>65977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7404"/>
          <a:ext cx="8890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124079</xdr:rowOff>
    </xdr:from>
    <xdr:to>
      <xdr:col>10</xdr:col>
      <xdr:colOff>114300</xdr:colOff>
      <xdr:row>35</xdr:row>
      <xdr:rowOff>156654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4829"/>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75184</xdr:rowOff>
    </xdr:from>
    <xdr:to>
      <xdr:col>24</xdr:col>
      <xdr:colOff>114300</xdr:colOff>
      <xdr:row>36</xdr:row>
      <xdr:rowOff>5334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98061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147193</xdr:rowOff>
    </xdr:from>
    <xdr:to>
      <xdr:col>20</xdr:col>
      <xdr:colOff>38100</xdr:colOff>
      <xdr:row>36</xdr:row>
      <xdr:rowOff>77343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15177</xdr:rowOff>
    </xdr:from>
    <xdr:to>
      <xdr:col>15</xdr:col>
      <xdr:colOff>101600</xdr:colOff>
      <xdr:row>36</xdr:row>
      <xdr:rowOff>116777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107904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105854</xdr:rowOff>
    </xdr:from>
    <xdr:to>
      <xdr:col>10</xdr:col>
      <xdr:colOff>165100</xdr:colOff>
      <xdr:row>36</xdr:row>
      <xdr:rowOff>36004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27131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73279</xdr:rowOff>
    </xdr:from>
    <xdr:to>
      <xdr:col>6</xdr:col>
      <xdr:colOff>38100</xdr:colOff>
      <xdr:row>36</xdr:row>
      <xdr:rowOff>3429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19956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4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74002</xdr:rowOff>
    </xdr:from>
    <xdr:to>
      <xdr:col>24</xdr:col>
      <xdr:colOff>63500</xdr:colOff>
      <xdr:row>58</xdr:row>
      <xdr:rowOff>110856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18102"/>
          <a:ext cx="838200" cy="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26339</xdr:rowOff>
    </xdr:from>
    <xdr:to>
      <xdr:col>19</xdr:col>
      <xdr:colOff>177800</xdr:colOff>
      <xdr:row>58</xdr:row>
      <xdr:rowOff>74002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0439"/>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26339</xdr:rowOff>
    </xdr:from>
    <xdr:to>
      <xdr:col>15</xdr:col>
      <xdr:colOff>50800</xdr:colOff>
      <xdr:row>58</xdr:row>
      <xdr:rowOff>100128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0439"/>
          <a:ext cx="889000" cy="7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100128</xdr:rowOff>
    </xdr:from>
    <xdr:to>
      <xdr:col>10</xdr:col>
      <xdr:colOff>114300</xdr:colOff>
      <xdr:row>58</xdr:row>
      <xdr:rowOff>157673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4228"/>
          <a:ext cx="889000" cy="5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60056</xdr:rowOff>
    </xdr:from>
    <xdr:to>
      <xdr:col>24</xdr:col>
      <xdr:colOff>114300</xdr:colOff>
      <xdr:row>58</xdr:row>
      <xdr:rowOff>161656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19433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23202</xdr:rowOff>
    </xdr:from>
    <xdr:to>
      <xdr:col>20</xdr:col>
      <xdr:colOff>38100</xdr:colOff>
      <xdr:row>58</xdr:row>
      <xdr:rowOff>124802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141329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4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146989</xdr:rowOff>
    </xdr:from>
    <xdr:to>
      <xdr:col>15</xdr:col>
      <xdr:colOff>101600</xdr:colOff>
      <xdr:row>58</xdr:row>
      <xdr:rowOff>77139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93666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9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49328</xdr:rowOff>
    </xdr:from>
    <xdr:to>
      <xdr:col>10</xdr:col>
      <xdr:colOff>165100</xdr:colOff>
      <xdr:row>58</xdr:row>
      <xdr:rowOff>150928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167455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6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106873</xdr:rowOff>
    </xdr:from>
    <xdr:to>
      <xdr:col>6</xdr:col>
      <xdr:colOff>38100</xdr:colOff>
      <xdr:row>59</xdr:row>
      <xdr:rowOff>37023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53550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2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67371</xdr:rowOff>
    </xdr:from>
    <xdr:to>
      <xdr:col>24</xdr:col>
      <xdr:colOff>63500</xdr:colOff>
      <xdr:row>74</xdr:row>
      <xdr:rowOff>148624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54671"/>
          <a:ext cx="838200" cy="8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67371</xdr:rowOff>
    </xdr:from>
    <xdr:to>
      <xdr:col>19</xdr:col>
      <xdr:colOff>177800</xdr:colOff>
      <xdr:row>75</xdr:row>
      <xdr:rowOff>69465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54671"/>
          <a:ext cx="889000" cy="17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69465</xdr:rowOff>
    </xdr:from>
    <xdr:to>
      <xdr:col>15</xdr:col>
      <xdr:colOff>50800</xdr:colOff>
      <xdr:row>75</xdr:row>
      <xdr:rowOff>99997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28215"/>
          <a:ext cx="889000" cy="3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99997</xdr:rowOff>
    </xdr:from>
    <xdr:to>
      <xdr:col>10</xdr:col>
      <xdr:colOff>114300</xdr:colOff>
      <xdr:row>75</xdr:row>
      <xdr:rowOff>158902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58747"/>
          <a:ext cx="889000" cy="5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97824</xdr:rowOff>
    </xdr:from>
    <xdr:to>
      <xdr:col>24</xdr:col>
      <xdr:colOff>114300</xdr:colOff>
      <xdr:row>75</xdr:row>
      <xdr:rowOff>27974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120701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3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16571</xdr:rowOff>
    </xdr:from>
    <xdr:to>
      <xdr:col>20</xdr:col>
      <xdr:colOff>38100</xdr:colOff>
      <xdr:row>74</xdr:row>
      <xdr:rowOff>118171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0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134698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7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18665</xdr:rowOff>
    </xdr:from>
    <xdr:to>
      <xdr:col>15</xdr:col>
      <xdr:colOff>101600</xdr:colOff>
      <xdr:row>75</xdr:row>
      <xdr:rowOff>120265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136792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5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49197</xdr:rowOff>
    </xdr:from>
    <xdr:to>
      <xdr:col>10</xdr:col>
      <xdr:colOff>165100</xdr:colOff>
      <xdr:row>75</xdr:row>
      <xdr:rowOff>150797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167324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108103</xdr:rowOff>
    </xdr:from>
    <xdr:to>
      <xdr:col>6</xdr:col>
      <xdr:colOff>38100</xdr:colOff>
      <xdr:row>76</xdr:row>
      <xdr:rowOff>38252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54780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4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124223</xdr:rowOff>
    </xdr:from>
    <xdr:to>
      <xdr:col>24</xdr:col>
      <xdr:colOff>63500</xdr:colOff>
      <xdr:row>97</xdr:row>
      <xdr:rowOff>131245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54873"/>
          <a:ext cx="8382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120011</xdr:rowOff>
    </xdr:from>
    <xdr:to>
      <xdr:col>19</xdr:col>
      <xdr:colOff>177800</xdr:colOff>
      <xdr:row>97</xdr:row>
      <xdr:rowOff>131245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50661"/>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85162</xdr:rowOff>
    </xdr:from>
    <xdr:to>
      <xdr:col>15</xdr:col>
      <xdr:colOff>50800</xdr:colOff>
      <xdr:row>97</xdr:row>
      <xdr:rowOff>120011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44362"/>
          <a:ext cx="889000" cy="2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85162</xdr:rowOff>
    </xdr:from>
    <xdr:to>
      <xdr:col>10</xdr:col>
      <xdr:colOff>114300</xdr:colOff>
      <xdr:row>97</xdr:row>
      <xdr:rowOff>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44362"/>
          <a:ext cx="889000" cy="8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73423</xdr:rowOff>
    </xdr:from>
    <xdr:to>
      <xdr:col>24</xdr:col>
      <xdr:colOff>114300</xdr:colOff>
      <xdr:row>98</xdr:row>
      <xdr:rowOff>3573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96300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80445</xdr:rowOff>
    </xdr:from>
    <xdr:to>
      <xdr:col>20</xdr:col>
      <xdr:colOff>38100</xdr:colOff>
      <xdr:row>98</xdr:row>
      <xdr:rowOff>10595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27122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8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69211</xdr:rowOff>
    </xdr:from>
    <xdr:to>
      <xdr:col>15</xdr:col>
      <xdr:colOff>101600</xdr:colOff>
      <xdr:row>97</xdr:row>
      <xdr:rowOff>170811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34362</xdr:rowOff>
    </xdr:from>
    <xdr:to>
      <xdr:col>10</xdr:col>
      <xdr:colOff>165100</xdr:colOff>
      <xdr:row>96</xdr:row>
      <xdr:rowOff>135962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152489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26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120718</xdr:rowOff>
    </xdr:from>
    <xdr:to>
      <xdr:col>6</xdr:col>
      <xdr:colOff>38100</xdr:colOff>
      <xdr:row>97</xdr:row>
      <xdr:rowOff>50868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7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67395</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5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102144</xdr:rowOff>
    </xdr:from>
    <xdr:to>
      <xdr:col>55</xdr:col>
      <xdr:colOff>0</xdr:colOff>
      <xdr:row>38</xdr:row>
      <xdr:rowOff>44341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445794"/>
          <a:ext cx="8382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44341</xdr:rowOff>
    </xdr:from>
    <xdr:to>
      <xdr:col>50</xdr:col>
      <xdr:colOff>114300</xdr:colOff>
      <xdr:row>38</xdr:row>
      <xdr:rowOff>53811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5944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53811</xdr:rowOff>
    </xdr:from>
    <xdr:to>
      <xdr:col>45</xdr:col>
      <xdr:colOff>177800</xdr:colOff>
      <xdr:row>38</xdr:row>
      <xdr:rowOff>61650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68911"/>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61650</xdr:rowOff>
    </xdr:from>
    <xdr:to>
      <xdr:col>41</xdr:col>
      <xdr:colOff>50800</xdr:colOff>
      <xdr:row>38</xdr:row>
      <xdr:rowOff>69814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767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51344</xdr:rowOff>
    </xdr:from>
    <xdr:to>
      <xdr:col>55</xdr:col>
      <xdr:colOff>50800</xdr:colOff>
      <xdr:row>37</xdr:row>
      <xdr:rowOff>152944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74221</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4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164991</xdr:rowOff>
    </xdr:from>
    <xdr:to>
      <xdr:col>50</xdr:col>
      <xdr:colOff>165100</xdr:colOff>
      <xdr:row>38</xdr:row>
      <xdr:rowOff>95141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86268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0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3011</xdr:rowOff>
    </xdr:from>
    <xdr:to>
      <xdr:col>46</xdr:col>
      <xdr:colOff>38100</xdr:colOff>
      <xdr:row>38</xdr:row>
      <xdr:rowOff>104611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95738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10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10850</xdr:rowOff>
    </xdr:from>
    <xdr:to>
      <xdr:col>41</xdr:col>
      <xdr:colOff>101600</xdr:colOff>
      <xdr:row>38</xdr:row>
      <xdr:rowOff>112450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103577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1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19014</xdr:rowOff>
    </xdr:from>
    <xdr:to>
      <xdr:col>36</xdr:col>
      <xdr:colOff>165100</xdr:colOff>
      <xdr:row>38</xdr:row>
      <xdr:rowOff>120614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3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111741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26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90355</xdr:rowOff>
    </xdr:from>
    <xdr:to>
      <xdr:col>55</xdr:col>
      <xdr:colOff>0</xdr:colOff>
      <xdr:row>55</xdr:row>
      <xdr:rowOff>27915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348655"/>
          <a:ext cx="838200" cy="10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153492</xdr:rowOff>
    </xdr:from>
    <xdr:to>
      <xdr:col>50</xdr:col>
      <xdr:colOff>114300</xdr:colOff>
      <xdr:row>55</xdr:row>
      <xdr:rowOff>27915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411792"/>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21230</xdr:rowOff>
    </xdr:from>
    <xdr:to>
      <xdr:col>45</xdr:col>
      <xdr:colOff>177800</xdr:colOff>
      <xdr:row>54</xdr:row>
      <xdr:rowOff>153492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279530"/>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111168</xdr:rowOff>
    </xdr:from>
    <xdr:to>
      <xdr:col>41</xdr:col>
      <xdr:colOff>50800</xdr:colOff>
      <xdr:row>54</xdr:row>
      <xdr:rowOff>21230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026568"/>
          <a:ext cx="889000" cy="25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39555</xdr:rowOff>
    </xdr:from>
    <xdr:to>
      <xdr:col>55</xdr:col>
      <xdr:colOff>50800</xdr:colOff>
      <xdr:row>54</xdr:row>
      <xdr:rowOff>141155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2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62432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1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148565</xdr:rowOff>
    </xdr:from>
    <xdr:to>
      <xdr:col>50</xdr:col>
      <xdr:colOff>165100</xdr:colOff>
      <xdr:row>55</xdr:row>
      <xdr:rowOff>78715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4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95242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102692</xdr:rowOff>
    </xdr:from>
    <xdr:to>
      <xdr:col>46</xdr:col>
      <xdr:colOff>38100</xdr:colOff>
      <xdr:row>55</xdr:row>
      <xdr:rowOff>32842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3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49369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141880</xdr:rowOff>
    </xdr:from>
    <xdr:to>
      <xdr:col>41</xdr:col>
      <xdr:colOff>101600</xdr:colOff>
      <xdr:row>54</xdr:row>
      <xdr:rowOff>72030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22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88557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0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60368</xdr:rowOff>
    </xdr:from>
    <xdr:to>
      <xdr:col>36</xdr:col>
      <xdr:colOff>165100</xdr:colOff>
      <xdr:row>52</xdr:row>
      <xdr:rowOff>161968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9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7045</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5" y="875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116562</xdr:rowOff>
    </xdr:from>
    <xdr:to>
      <xdr:col>55</xdr:col>
      <xdr:colOff>0</xdr:colOff>
      <xdr:row>77</xdr:row>
      <xdr:rowOff>25733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146762"/>
          <a:ext cx="838200" cy="8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116562</xdr:rowOff>
    </xdr:from>
    <xdr:to>
      <xdr:col>50</xdr:col>
      <xdr:colOff>114300</xdr:colOff>
      <xdr:row>76</xdr:row>
      <xdr:rowOff>156708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46762"/>
          <a:ext cx="889000" cy="4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156708</xdr:rowOff>
    </xdr:from>
    <xdr:to>
      <xdr:col>45</xdr:col>
      <xdr:colOff>177800</xdr:colOff>
      <xdr:row>77</xdr:row>
      <xdr:rowOff>13878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86908"/>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13878</xdr:rowOff>
    </xdr:from>
    <xdr:to>
      <xdr:col>41</xdr:col>
      <xdr:colOff>50800</xdr:colOff>
      <xdr:row>77</xdr:row>
      <xdr:rowOff>68500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15528"/>
          <a:ext cx="889000" cy="5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146383</xdr:rowOff>
    </xdr:from>
    <xdr:to>
      <xdr:col>55</xdr:col>
      <xdr:colOff>50800</xdr:colOff>
      <xdr:row>77</xdr:row>
      <xdr:rowOff>76533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169260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65762</xdr:rowOff>
    </xdr:from>
    <xdr:to>
      <xdr:col>50</xdr:col>
      <xdr:colOff>165100</xdr:colOff>
      <xdr:row>76</xdr:row>
      <xdr:rowOff>167362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105908</xdr:rowOff>
    </xdr:from>
    <xdr:to>
      <xdr:col>46</xdr:col>
      <xdr:colOff>38100</xdr:colOff>
      <xdr:row>77</xdr:row>
      <xdr:rowOff>36058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52584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134528</xdr:rowOff>
    </xdr:from>
    <xdr:to>
      <xdr:col>41</xdr:col>
      <xdr:colOff>101600</xdr:colOff>
      <xdr:row>77</xdr:row>
      <xdr:rowOff>64678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81205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93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17700</xdr:rowOff>
    </xdr:from>
    <xdr:to>
      <xdr:col>36</xdr:col>
      <xdr:colOff>165100</xdr:colOff>
      <xdr:row>77</xdr:row>
      <xdr:rowOff>119300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135827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9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39678</xdr:rowOff>
    </xdr:from>
    <xdr:to>
      <xdr:col>55</xdr:col>
      <xdr:colOff>0</xdr:colOff>
      <xdr:row>97</xdr:row>
      <xdr:rowOff>44507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670328"/>
          <a:ext cx="8382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35544</xdr:rowOff>
    </xdr:from>
    <xdr:to>
      <xdr:col>50</xdr:col>
      <xdr:colOff>114300</xdr:colOff>
      <xdr:row>97</xdr:row>
      <xdr:rowOff>39678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666194"/>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11464</xdr:rowOff>
    </xdr:from>
    <xdr:to>
      <xdr:col>45</xdr:col>
      <xdr:colOff>177800</xdr:colOff>
      <xdr:row>97</xdr:row>
      <xdr:rowOff>35544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642114"/>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11464</xdr:rowOff>
    </xdr:from>
    <xdr:to>
      <xdr:col>41</xdr:col>
      <xdr:colOff>50800</xdr:colOff>
      <xdr:row>97</xdr:row>
      <xdr:rowOff>53680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642114"/>
          <a:ext cx="889000" cy="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165157</xdr:rowOff>
    </xdr:from>
    <xdr:to>
      <xdr:col>55</xdr:col>
      <xdr:colOff>50800</xdr:colOff>
      <xdr:row>97</xdr:row>
      <xdr:rowOff>95307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143584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0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160328</xdr:rowOff>
    </xdr:from>
    <xdr:to>
      <xdr:col>50</xdr:col>
      <xdr:colOff>165100</xdr:colOff>
      <xdr:row>97</xdr:row>
      <xdr:rowOff>90478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1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81605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156194</xdr:rowOff>
    </xdr:from>
    <xdr:to>
      <xdr:col>46</xdr:col>
      <xdr:colOff>38100</xdr:colOff>
      <xdr:row>97</xdr:row>
      <xdr:rowOff>86344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77471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0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132114</xdr:rowOff>
    </xdr:from>
    <xdr:to>
      <xdr:col>41</xdr:col>
      <xdr:colOff>101600</xdr:colOff>
      <xdr:row>97</xdr:row>
      <xdr:rowOff>62264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53391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2880</xdr:rowOff>
    </xdr:from>
    <xdr:to>
      <xdr:col>36</xdr:col>
      <xdr:colOff>165100</xdr:colOff>
      <xdr:row>97</xdr:row>
      <xdr:rowOff>104480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95607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42507</xdr:rowOff>
    </xdr:from>
    <xdr:to>
      <xdr:col>85</xdr:col>
      <xdr:colOff>127000</xdr:colOff>
      <xdr:row>36</xdr:row>
      <xdr:rowOff>58966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14707"/>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42507</xdr:rowOff>
    </xdr:from>
    <xdr:to>
      <xdr:col>81</xdr:col>
      <xdr:colOff>50800</xdr:colOff>
      <xdr:row>36</xdr:row>
      <xdr:rowOff>94704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1470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62833</xdr:rowOff>
    </xdr:from>
    <xdr:to>
      <xdr:col>76</xdr:col>
      <xdr:colOff>114300</xdr:colOff>
      <xdr:row>36</xdr:row>
      <xdr:rowOff>94704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063583"/>
          <a:ext cx="889000" cy="20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62833</xdr:rowOff>
    </xdr:from>
    <xdr:to>
      <xdr:col>71</xdr:col>
      <xdr:colOff>177800</xdr:colOff>
      <xdr:row>35</xdr:row>
      <xdr:rowOff>114478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63583"/>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8166</xdr:rowOff>
    </xdr:from>
    <xdr:to>
      <xdr:col>85</xdr:col>
      <xdr:colOff>177800</xdr:colOff>
      <xdr:row>36</xdr:row>
      <xdr:rowOff>109766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31043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03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163157</xdr:rowOff>
    </xdr:from>
    <xdr:to>
      <xdr:col>81</xdr:col>
      <xdr:colOff>101600</xdr:colOff>
      <xdr:row>36</xdr:row>
      <xdr:rowOff>93307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109834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9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43904</xdr:rowOff>
    </xdr:from>
    <xdr:to>
      <xdr:col>76</xdr:col>
      <xdr:colOff>165100</xdr:colOff>
      <xdr:row>36</xdr:row>
      <xdr:rowOff>145504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136631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0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12033</xdr:rowOff>
    </xdr:from>
    <xdr:to>
      <xdr:col>72</xdr:col>
      <xdr:colOff>38100</xdr:colOff>
      <xdr:row>35</xdr:row>
      <xdr:rowOff>113633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130160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7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63678</xdr:rowOff>
    </xdr:from>
    <xdr:to>
      <xdr:col>67</xdr:col>
      <xdr:colOff>101600</xdr:colOff>
      <xdr:row>35</xdr:row>
      <xdr:rowOff>165278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0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10355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8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65215</xdr:rowOff>
    </xdr:from>
    <xdr:to>
      <xdr:col>85</xdr:col>
      <xdr:colOff>127000</xdr:colOff>
      <xdr:row>55</xdr:row>
      <xdr:rowOff>32906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152065"/>
          <a:ext cx="838200" cy="3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32906</xdr:rowOff>
    </xdr:from>
    <xdr:to>
      <xdr:col>81</xdr:col>
      <xdr:colOff>50800</xdr:colOff>
      <xdr:row>55</xdr:row>
      <xdr:rowOff>142977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462656"/>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90704</xdr:rowOff>
    </xdr:from>
    <xdr:to>
      <xdr:col>76</xdr:col>
      <xdr:colOff>114300</xdr:colOff>
      <xdr:row>55</xdr:row>
      <xdr:rowOff>142977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349004"/>
          <a:ext cx="889000" cy="2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90704</xdr:rowOff>
    </xdr:from>
    <xdr:to>
      <xdr:col>71</xdr:col>
      <xdr:colOff>177800</xdr:colOff>
      <xdr:row>56</xdr:row>
      <xdr:rowOff>67437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349004"/>
          <a:ext cx="889000" cy="3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14415</xdr:rowOff>
    </xdr:from>
    <xdr:to>
      <xdr:col>85</xdr:col>
      <xdr:colOff>177800</xdr:colOff>
      <xdr:row>53</xdr:row>
      <xdr:rowOff>116015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1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37292</xdr:rowOff>
    </xdr:from>
    <xdr:ext cx="599010"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95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153556</xdr:rowOff>
    </xdr:from>
    <xdr:to>
      <xdr:col>81</xdr:col>
      <xdr:colOff>101600</xdr:colOff>
      <xdr:row>55</xdr:row>
      <xdr:rowOff>83706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100233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92177</xdr:rowOff>
    </xdr:from>
    <xdr:to>
      <xdr:col>76</xdr:col>
      <xdr:colOff>165100</xdr:colOff>
      <xdr:row>56</xdr:row>
      <xdr:rowOff>22327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5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38854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2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39904</xdr:rowOff>
    </xdr:from>
    <xdr:to>
      <xdr:col>72</xdr:col>
      <xdr:colOff>38100</xdr:colOff>
      <xdr:row>54</xdr:row>
      <xdr:rowOff>141504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2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158031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07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16637</xdr:rowOff>
    </xdr:from>
    <xdr:to>
      <xdr:col>67</xdr:col>
      <xdr:colOff>101600</xdr:colOff>
      <xdr:row>56</xdr:row>
      <xdr:rowOff>118237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6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134764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118441</xdr:rowOff>
    </xdr:from>
    <xdr:to>
      <xdr:col>85</xdr:col>
      <xdr:colOff>127000</xdr:colOff>
      <xdr:row>79</xdr:row>
      <xdr:rowOff>48228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491541"/>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89849</xdr:rowOff>
    </xdr:from>
    <xdr:to>
      <xdr:col>81</xdr:col>
      <xdr:colOff>50800</xdr:colOff>
      <xdr:row>78</xdr:row>
      <xdr:rowOff>118441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462949"/>
          <a:ext cx="8890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89849</xdr:rowOff>
    </xdr:from>
    <xdr:to>
      <xdr:col>76</xdr:col>
      <xdr:colOff>114300</xdr:colOff>
      <xdr:row>79</xdr:row>
      <xdr:rowOff>2001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462949"/>
          <a:ext cx="889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2001</xdr:rowOff>
    </xdr:from>
    <xdr:to>
      <xdr:col>71</xdr:col>
      <xdr:colOff>177800</xdr:colOff>
      <xdr:row>79</xdr:row>
      <xdr:rowOff>47036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46551"/>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168878</xdr:rowOff>
    </xdr:from>
    <xdr:to>
      <xdr:col>85</xdr:col>
      <xdr:colOff>177800</xdr:colOff>
      <xdr:row>79</xdr:row>
      <xdr:rowOff>99028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83805</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5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67641</xdr:rowOff>
    </xdr:from>
    <xdr:to>
      <xdr:col>81</xdr:col>
      <xdr:colOff>101600</xdr:colOff>
      <xdr:row>78</xdr:row>
      <xdr:rowOff>169241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160368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5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39049</xdr:rowOff>
    </xdr:from>
    <xdr:to>
      <xdr:col>76</xdr:col>
      <xdr:colOff>165100</xdr:colOff>
      <xdr:row>78</xdr:row>
      <xdr:rowOff>140649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157176</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31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122651</xdr:rowOff>
    </xdr:from>
    <xdr:to>
      <xdr:col>72</xdr:col>
      <xdr:colOff>38100</xdr:colOff>
      <xdr:row>79</xdr:row>
      <xdr:rowOff>52801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43928</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5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167686</xdr:rowOff>
    </xdr:from>
    <xdr:to>
      <xdr:col>67</xdr:col>
      <xdr:colOff>101600</xdr:colOff>
      <xdr:row>79</xdr:row>
      <xdr:rowOff>97836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88963</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3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14630</xdr:rowOff>
    </xdr:from>
    <xdr:to>
      <xdr:col>85</xdr:col>
      <xdr:colOff>127000</xdr:colOff>
      <xdr:row>97</xdr:row>
      <xdr:rowOff>59449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645280"/>
          <a:ext cx="8382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59449</xdr:rowOff>
    </xdr:from>
    <xdr:to>
      <xdr:col>81</xdr:col>
      <xdr:colOff>50800</xdr:colOff>
      <xdr:row>97</xdr:row>
      <xdr:rowOff>99273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690099"/>
          <a:ext cx="889000" cy="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99273</xdr:rowOff>
    </xdr:from>
    <xdr:to>
      <xdr:col>76</xdr:col>
      <xdr:colOff>114300</xdr:colOff>
      <xdr:row>97</xdr:row>
      <xdr:rowOff>110396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729923"/>
          <a:ext cx="889000" cy="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110396</xdr:rowOff>
    </xdr:from>
    <xdr:to>
      <xdr:col>71</xdr:col>
      <xdr:colOff>177800</xdr:colOff>
      <xdr:row>97</xdr:row>
      <xdr:rowOff>119067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741046"/>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135280</xdr:rowOff>
    </xdr:from>
    <xdr:to>
      <xdr:col>85</xdr:col>
      <xdr:colOff>177800</xdr:colOff>
      <xdr:row>97</xdr:row>
      <xdr:rowOff>65430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5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158157</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44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8649</xdr:rowOff>
    </xdr:from>
    <xdr:to>
      <xdr:col>81</xdr:col>
      <xdr:colOff>101600</xdr:colOff>
      <xdr:row>97</xdr:row>
      <xdr:rowOff>110249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6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126776</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641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48473</xdr:rowOff>
    </xdr:from>
    <xdr:to>
      <xdr:col>76</xdr:col>
      <xdr:colOff>165100</xdr:colOff>
      <xdr:row>97</xdr:row>
      <xdr:rowOff>150073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6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166600</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645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59596</xdr:rowOff>
    </xdr:from>
    <xdr:to>
      <xdr:col>72</xdr:col>
      <xdr:colOff>38100</xdr:colOff>
      <xdr:row>97</xdr:row>
      <xdr:rowOff>161196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6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6273</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646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68267</xdr:rowOff>
    </xdr:from>
    <xdr:to>
      <xdr:col>67</xdr:col>
      <xdr:colOff>101600</xdr:colOff>
      <xdr:row>97</xdr:row>
      <xdr:rowOff>169867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69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14944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4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127264</xdr:rowOff>
    </xdr:from>
    <xdr:to>
      <xdr:col>116</xdr:col>
      <xdr:colOff>63500</xdr:colOff>
      <xdr:row>38</xdr:row>
      <xdr:rowOff>135768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6642364"/>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133939</xdr:rowOff>
    </xdr:from>
    <xdr:to>
      <xdr:col>111</xdr:col>
      <xdr:colOff>177800</xdr:colOff>
      <xdr:row>38</xdr:row>
      <xdr:rowOff>135768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4903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133939</xdr:rowOff>
    </xdr:from>
    <xdr:to>
      <xdr:col>107</xdr:col>
      <xdr:colOff>50800</xdr:colOff>
      <xdr:row>38</xdr:row>
      <xdr:rowOff>135220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9545300" y="664903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135220</xdr:rowOff>
    </xdr:from>
    <xdr:to>
      <xdr:col>102</xdr:col>
      <xdr:colOff>114300</xdr:colOff>
      <xdr:row>38</xdr:row>
      <xdr:rowOff>137780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8656300" y="665032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76464</xdr:rowOff>
    </xdr:from>
    <xdr:to>
      <xdr:col>116</xdr:col>
      <xdr:colOff>114300</xdr:colOff>
      <xdr:row>39</xdr:row>
      <xdr:rowOff>6614</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378565"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84968</xdr:rowOff>
    </xdr:from>
    <xdr:to>
      <xdr:col>112</xdr:col>
      <xdr:colOff>38100</xdr:colOff>
      <xdr:row>39</xdr:row>
      <xdr:rowOff>15118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6245</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66333" y="6692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83139</xdr:rowOff>
    </xdr:from>
    <xdr:to>
      <xdr:col>107</xdr:col>
      <xdr:colOff>101600</xdr:colOff>
      <xdr:row>39</xdr:row>
      <xdr:rowOff>13289</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4416</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77333" y="6690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84420</xdr:rowOff>
    </xdr:from>
    <xdr:to>
      <xdr:col>102</xdr:col>
      <xdr:colOff>165100</xdr:colOff>
      <xdr:row>39</xdr:row>
      <xdr:rowOff>14570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5697</xdr:rowOff>
    </xdr:from>
    <xdr:ext cx="313932"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88333" y="6692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86980</xdr:rowOff>
    </xdr:from>
    <xdr:to>
      <xdr:col>98</xdr:col>
      <xdr:colOff>38100</xdr:colOff>
      <xdr:row>39</xdr:row>
      <xdr:rowOff>17130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8257</xdr:rowOff>
    </xdr:from>
    <xdr:ext cx="313932"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99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ほとんどの項目において「住民一人当りのコスト」は類似団体の平均より高くなっている。</a:t>
          </a:r>
          <a:endParaRPr lang="ja-JP" altLang="ja-JP" sz="1400">
            <a:effectLst/>
          </a:endParaRPr>
        </a:p>
        <a:p>
          <a:r>
            <a:rPr kumimoji="1" lang="ja-JP" altLang="ja-JP" sz="1100">
              <a:solidFill>
                <a:schemeClr val="dk1"/>
              </a:solidFill>
              <a:effectLst/>
              <a:latin typeface="+mn-lt"/>
              <a:ea typeface="+mn-ea"/>
              <a:cs typeface="+mn-cs"/>
            </a:rPr>
            <a:t>　原因としては、性質別と同様に離島地区であること、かつ多くの二次離島を抱える行政区域であることが主な原因と考えている。</a:t>
          </a:r>
          <a:endParaRPr lang="ja-JP" altLang="ja-JP" sz="1400">
            <a:effectLst/>
          </a:endParaRPr>
        </a:p>
        <a:p>
          <a:r>
            <a:rPr kumimoji="1" lang="ja-JP" altLang="ja-JP" sz="1100">
              <a:solidFill>
                <a:schemeClr val="dk1"/>
              </a:solidFill>
              <a:effectLst/>
              <a:latin typeface="+mn-lt"/>
              <a:ea typeface="+mn-ea"/>
              <a:cs typeface="+mn-cs"/>
            </a:rPr>
            <a:t>　民生費は、</a:t>
          </a:r>
          <a:r>
            <a:rPr kumimoji="1" lang="ja-JP" altLang="en-US" sz="1100">
              <a:solidFill>
                <a:schemeClr val="dk1"/>
              </a:solidFill>
              <a:effectLst/>
              <a:latin typeface="+mn-lt"/>
              <a:ea typeface="+mn-ea"/>
              <a:cs typeface="+mn-cs"/>
            </a:rPr>
            <a:t>前年度と比較し減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年度以前</a:t>
          </a:r>
          <a:r>
            <a:rPr kumimoji="1" lang="ja-JP" altLang="ja-JP" sz="1100">
              <a:solidFill>
                <a:schemeClr val="dk1"/>
              </a:solidFill>
              <a:effectLst/>
              <a:latin typeface="+mn-lt"/>
              <a:ea typeface="+mn-ea"/>
              <a:cs typeface="+mn-cs"/>
            </a:rPr>
            <a:t>と比較して高い状況である。これは、価格高騰緊急支援給付金や子育て応援臨時特別給付金等の臨時的経費の影響が大きいためである。</a:t>
          </a:r>
          <a:endParaRPr lang="ja-JP" altLang="ja-JP" sz="1400">
            <a:effectLst/>
          </a:endParaRPr>
        </a:p>
        <a:p>
          <a:r>
            <a:rPr kumimoji="1" lang="ja-JP" altLang="ja-JP" sz="1100">
              <a:solidFill>
                <a:schemeClr val="dk1"/>
              </a:solidFill>
              <a:effectLst/>
              <a:latin typeface="+mn-lt"/>
              <a:ea typeface="+mn-ea"/>
              <a:cs typeface="+mn-cs"/>
            </a:rPr>
            <a:t>　また、教育費では新図書館建設事業、</a:t>
          </a:r>
          <a:r>
            <a:rPr kumimoji="1" lang="ja-JP" altLang="en-US" sz="1100">
              <a:solidFill>
                <a:schemeClr val="dk1"/>
              </a:solidFill>
              <a:effectLst/>
              <a:latin typeface="+mn-lt"/>
              <a:ea typeface="+mn-ea"/>
              <a:cs typeface="+mn-cs"/>
            </a:rPr>
            <a:t>学校改築</a:t>
          </a:r>
          <a:r>
            <a:rPr kumimoji="1" lang="ja-JP" altLang="ja-JP" sz="1100">
              <a:solidFill>
                <a:schemeClr val="dk1"/>
              </a:solidFill>
              <a:effectLst/>
              <a:latin typeface="+mn-lt"/>
              <a:ea typeface="+mn-ea"/>
              <a:cs typeface="+mn-cs"/>
            </a:rPr>
            <a:t>事業、公債費では</a:t>
          </a:r>
          <a:r>
            <a:rPr kumimoji="1" lang="ja-JP" altLang="en-US" sz="1100">
              <a:solidFill>
                <a:schemeClr val="dk1"/>
              </a:solidFill>
              <a:effectLst/>
              <a:latin typeface="+mn-lt"/>
              <a:ea typeface="+mn-ea"/>
              <a:cs typeface="+mn-cs"/>
            </a:rPr>
            <a:t>大型建設事業分の元金償還が始まったことや、</a:t>
          </a:r>
          <a:r>
            <a:rPr kumimoji="1" lang="ja-JP" altLang="ja-JP" sz="1100">
              <a:solidFill>
                <a:schemeClr val="dk1"/>
              </a:solidFill>
              <a:effectLst/>
              <a:latin typeface="+mn-lt"/>
              <a:ea typeface="+mn-ea"/>
              <a:cs typeface="+mn-cs"/>
            </a:rPr>
            <a:t>繰上償還を実施したことが増加要因となっている。</a:t>
          </a:r>
          <a:endParaRPr lang="ja-JP" altLang="ja-JP" sz="1400">
            <a:effectLst/>
          </a:endParaRPr>
        </a:p>
        <a:p>
          <a:r>
            <a:rPr kumimoji="1" lang="ja-JP" altLang="ja-JP" sz="1100">
              <a:solidFill>
                <a:schemeClr val="dk1"/>
              </a:solidFill>
              <a:effectLst/>
              <a:latin typeface="+mn-lt"/>
              <a:ea typeface="+mn-ea"/>
              <a:cs typeface="+mn-cs"/>
            </a:rPr>
            <a:t>　今後も住民規模に見合った歳出予算にすべく、第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次財政改革プランの計画に沿って財政基盤の更なる強化を図る。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財政調整基金残高については、前年度決算剰余金</a:t>
          </a:r>
          <a:r>
            <a:rPr kumimoji="1" lang="ja-JP" altLang="en-US" sz="1100">
              <a:solidFill>
                <a:schemeClr val="dk1"/>
              </a:solidFill>
              <a:effectLst/>
              <a:latin typeface="+mn-lt"/>
              <a:ea typeface="+mn-ea"/>
              <a:cs typeface="+mn-cs"/>
            </a:rPr>
            <a:t>を活用し</a:t>
          </a:r>
          <a:r>
            <a:rPr kumimoji="1" lang="ja-JP" altLang="ja-JP" sz="1100">
              <a:solidFill>
                <a:schemeClr val="dk1"/>
              </a:solidFill>
              <a:effectLst/>
              <a:latin typeface="+mn-lt"/>
              <a:ea typeface="+mn-ea"/>
              <a:cs typeface="+mn-cs"/>
            </a:rPr>
            <a:t>、取崩額を上回る積立てを行ったことにより、前年度と比較し</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百万円増加した。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、標準財政規模</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259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たため、比率は</a:t>
          </a:r>
          <a:r>
            <a:rPr kumimoji="1" lang="en-US" altLang="ja-JP" sz="1100">
              <a:solidFill>
                <a:schemeClr val="dk1"/>
              </a:solidFill>
              <a:effectLst/>
              <a:latin typeface="+mn-lt"/>
              <a:ea typeface="+mn-ea"/>
              <a:cs typeface="+mn-cs"/>
            </a:rPr>
            <a:t>0.58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している。実質収支比率は、実質収支額が前年度より</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したことなどにより、</a:t>
          </a:r>
          <a:r>
            <a:rPr kumimoji="1" lang="en-US" altLang="ja-JP" sz="1100">
              <a:solidFill>
                <a:schemeClr val="dk1"/>
              </a:solidFill>
              <a:effectLst/>
              <a:latin typeface="+mn-lt"/>
              <a:ea typeface="+mn-ea"/>
              <a:cs typeface="+mn-cs"/>
            </a:rPr>
            <a:t>0.88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した。限られた財源の中で「選択と集中」による予算の配分を行い、「歳入に見合う歳出構造への転換」を図ることで、適正な財政運営を行い、現在の財政調整基金残高を維持できるよう努めていく。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一般会計、水道事業会計及び特別会計は、すべての会計で毎年度黒字となっており、連結実質赤字は生じていない。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水道事業会計においては、</a:t>
          </a:r>
          <a:r>
            <a:rPr kumimoji="1" lang="ja-JP" altLang="en-US" sz="1100">
              <a:solidFill>
                <a:schemeClr val="dk1"/>
              </a:solidFill>
              <a:effectLst/>
              <a:latin typeface="+mn-lt"/>
              <a:ea typeface="+mn-ea"/>
              <a:cs typeface="+mn-cs"/>
            </a:rPr>
            <a:t>現金預金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となり流動</a:t>
          </a:r>
          <a:r>
            <a:rPr kumimoji="1" lang="ja-JP" altLang="en-US" sz="1100">
              <a:solidFill>
                <a:schemeClr val="dk1"/>
              </a:solidFill>
              <a:effectLst/>
              <a:latin typeface="+mn-lt"/>
              <a:ea typeface="+mn-ea"/>
              <a:cs typeface="+mn-cs"/>
            </a:rPr>
            <a:t>資産</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となったため、剰余金は減額となっている。</a:t>
          </a:r>
          <a:r>
            <a:rPr kumimoji="1" lang="ja-JP" altLang="en-US" sz="1100">
              <a:solidFill>
                <a:schemeClr val="dk1"/>
              </a:solidFill>
              <a:effectLst/>
              <a:latin typeface="+mn-lt"/>
              <a:ea typeface="+mn-ea"/>
              <a:cs typeface="+mn-cs"/>
            </a:rPr>
            <a:t>その他特別会計においては、</a:t>
          </a:r>
          <a:r>
            <a:rPr kumimoji="1" lang="ja-JP" altLang="ja-JP" sz="1100">
              <a:solidFill>
                <a:schemeClr val="dk1"/>
              </a:solidFill>
              <a:effectLst/>
              <a:latin typeface="+mn-lt"/>
              <a:ea typeface="+mn-ea"/>
              <a:cs typeface="+mn-cs"/>
            </a:rPr>
            <a:t>今後も自主財源の確保、経費節減等の取組を継続して行い、独立採算による健全な企業経営に努めていく必要がある。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34702522</v>
      </c>
      <c r="BO4" s="371"/>
      <c r="BP4" s="371"/>
      <c r="BQ4" s="371"/>
      <c r="BR4" s="371"/>
      <c r="BS4" s="371"/>
      <c r="BT4" s="371"/>
      <c r="BU4" s="372"/>
      <c r="BV4" s="370">
        <v>36114258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5.0999999999999996</v>
      </c>
      <c r="CU4" s="377"/>
      <c r="CV4" s="377"/>
      <c r="CW4" s="377"/>
      <c r="CX4" s="377"/>
      <c r="CY4" s="377"/>
      <c r="CZ4" s="377"/>
      <c r="DA4" s="378"/>
      <c r="DB4" s="376">
        <v>4.2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33469529</v>
      </c>
      <c r="BO5" s="408"/>
      <c r="BP5" s="408"/>
      <c r="BQ5" s="408"/>
      <c r="BR5" s="408"/>
      <c r="BS5" s="408"/>
      <c r="BT5" s="408"/>
      <c r="BU5" s="409"/>
      <c r="BV5" s="407">
        <v>34910292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92.4</v>
      </c>
      <c r="CU5" s="405"/>
      <c r="CV5" s="405"/>
      <c r="CW5" s="405"/>
      <c r="CX5" s="405"/>
      <c r="CY5" s="405"/>
      <c r="CZ5" s="405"/>
      <c r="DA5" s="406"/>
      <c r="DB5" s="404">
        <v>88.4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1232993</v>
      </c>
      <c r="BO6" s="408"/>
      <c r="BP6" s="408"/>
      <c r="BQ6" s="408"/>
      <c r="BR6" s="408"/>
      <c r="BS6" s="408"/>
      <c r="BT6" s="408"/>
      <c r="BU6" s="409"/>
      <c r="BV6" s="407">
        <v>1203966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93.2</v>
      </c>
      <c r="CU6" s="445"/>
      <c r="CV6" s="445"/>
      <c r="CW6" s="445"/>
      <c r="CX6" s="445"/>
      <c r="CY6" s="445"/>
      <c r="CZ6" s="445"/>
      <c r="DA6" s="446"/>
      <c r="DB6" s="444">
        <v>91.5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390855</v>
      </c>
      <c r="BO7" s="408"/>
      <c r="BP7" s="408"/>
      <c r="BQ7" s="408"/>
      <c r="BR7" s="408"/>
      <c r="BS7" s="408"/>
      <c r="BT7" s="408"/>
      <c r="BU7" s="409"/>
      <c r="BV7" s="407">
        <v>497050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16546061</v>
      </c>
      <c r="CU7" s="408"/>
      <c r="CV7" s="408"/>
      <c r="CW7" s="408"/>
      <c r="CX7" s="408"/>
      <c r="CY7" s="408"/>
      <c r="CZ7" s="408"/>
      <c r="DA7" s="409"/>
      <c r="DB7" s="407">
        <v>16805782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842138</v>
      </c>
      <c r="BO8" s="408"/>
      <c r="BP8" s="408"/>
      <c r="BQ8" s="408"/>
      <c r="BR8" s="408"/>
      <c r="BS8" s="408"/>
      <c r="BT8" s="408"/>
      <c r="BU8" s="409"/>
      <c r="BV8" s="407">
        <v>706916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0.24</v>
      </c>
      <c r="CU8" s="448"/>
      <c r="CV8" s="448"/>
      <c r="CW8" s="448"/>
      <c r="CX8" s="448"/>
      <c r="CY8" s="448"/>
      <c r="CZ8" s="448"/>
      <c r="DA8" s="449"/>
      <c r="DB8" s="447">
        <v>0.24</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34391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135222</v>
      </c>
      <c r="BO9" s="408"/>
      <c r="BP9" s="408"/>
      <c r="BQ9" s="408"/>
      <c r="BR9" s="408"/>
      <c r="BS9" s="408"/>
      <c r="BT9" s="408"/>
      <c r="BU9" s="409"/>
      <c r="BV9" s="407">
        <v>-652585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21.2</v>
      </c>
      <c r="CU9" s="405"/>
      <c r="CV9" s="405"/>
      <c r="CW9" s="405"/>
      <c r="CX9" s="405"/>
      <c r="CY9" s="405"/>
      <c r="CZ9" s="405"/>
      <c r="DA9" s="406"/>
      <c r="DB9" s="404">
        <v>18.2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37327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36864</v>
      </c>
      <c r="BO10" s="408"/>
      <c r="BP10" s="408"/>
      <c r="BQ10" s="408"/>
      <c r="BR10" s="408"/>
      <c r="BS10" s="408"/>
      <c r="BT10" s="408"/>
      <c r="BU10" s="409"/>
      <c r="BV10" s="407">
        <v>685091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322039</v>
      </c>
      <c r="BO11" s="408"/>
      <c r="BP11" s="408"/>
      <c r="BQ11" s="408"/>
      <c r="BR11" s="408"/>
      <c r="BS11" s="408"/>
      <c r="BT11" s="408"/>
      <c r="BU11" s="409"/>
      <c r="BV11" s="407">
        <v>253850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35025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111</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569251</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34749</v>
      </c>
      <c r="S13" s="492"/>
      <c r="T13" s="492"/>
      <c r="U13" s="492"/>
      <c r="V13" s="493"/>
      <c r="W13" s="423" t="s">
        <v>141</v>
      </c>
      <c r="X13" s="424"/>
      <c r="Y13" s="424"/>
      <c r="Z13" s="424"/>
      <c r="AA13" s="424"/>
      <c r="AB13" s="414"/>
      <c r="AC13" s="458">
        <v>2187</v>
      </c>
      <c r="AD13" s="459"/>
      <c r="AE13" s="459"/>
      <c r="AF13" s="459"/>
      <c r="AG13" s="501"/>
      <c r="AH13" s="458">
        <v>2491</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494125</v>
      </c>
      <c r="BO13" s="408"/>
      <c r="BP13" s="408"/>
      <c r="BQ13" s="408"/>
      <c r="BR13" s="408"/>
      <c r="BS13" s="408"/>
      <c r="BT13" s="408"/>
      <c r="BU13" s="409"/>
      <c r="BV13" s="407">
        <v>-282895</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8.3000000000000007</v>
      </c>
      <c r="CU13" s="405"/>
      <c r="CV13" s="405"/>
      <c r="CW13" s="405"/>
      <c r="CX13" s="405"/>
      <c r="CY13" s="405"/>
      <c r="CZ13" s="405"/>
      <c r="DA13" s="406"/>
      <c r="DB13" s="404">
        <v>7.5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35577</v>
      </c>
      <c r="S14" s="492"/>
      <c r="T14" s="492"/>
      <c r="U14" s="492"/>
      <c r="V14" s="493"/>
      <c r="W14" s="397"/>
      <c r="X14" s="398"/>
      <c r="Y14" s="398"/>
      <c r="Z14" s="398"/>
      <c r="AA14" s="398"/>
      <c r="AB14" s="387"/>
      <c r="AC14" s="494">
        <v>14.8</v>
      </c>
      <c r="AD14" s="495"/>
      <c r="AE14" s="495"/>
      <c r="AF14" s="495"/>
      <c r="AG14" s="496"/>
      <c r="AH14" s="494">
        <v>15.6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35394</v>
      </c>
      <c r="S15" s="492"/>
      <c r="T15" s="492"/>
      <c r="U15" s="492"/>
      <c r="V15" s="493"/>
      <c r="W15" s="423" t="s">
        <v>149</v>
      </c>
      <c r="X15" s="424"/>
      <c r="Y15" s="424"/>
      <c r="Z15" s="424"/>
      <c r="AA15" s="424"/>
      <c r="AB15" s="414"/>
      <c r="AC15" s="458">
        <v>1913</v>
      </c>
      <c r="AD15" s="459"/>
      <c r="AE15" s="459"/>
      <c r="AF15" s="459"/>
      <c r="AG15" s="501"/>
      <c r="AH15" s="458">
        <v>2114</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3724792</v>
      </c>
      <c r="BO15" s="371"/>
      <c r="BP15" s="371"/>
      <c r="BQ15" s="371"/>
      <c r="BR15" s="371"/>
      <c r="BS15" s="371"/>
      <c r="BT15" s="371"/>
      <c r="BU15" s="372"/>
      <c r="BV15" s="370">
        <v>3558022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12.9</v>
      </c>
      <c r="AD16" s="495"/>
      <c r="AE16" s="495"/>
      <c r="AF16" s="495"/>
      <c r="AG16" s="496"/>
      <c r="AH16" s="494">
        <v>13.2</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15455337</v>
      </c>
      <c r="BO16" s="408"/>
      <c r="BP16" s="408"/>
      <c r="BQ16" s="408"/>
      <c r="BR16" s="408"/>
      <c r="BS16" s="408"/>
      <c r="BT16" s="408"/>
      <c r="BU16" s="409"/>
      <c r="BV16" s="407">
        <v>15326370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10696</v>
      </c>
      <c r="AD17" s="459"/>
      <c r="AE17" s="459"/>
      <c r="AF17" s="459"/>
      <c r="AG17" s="501"/>
      <c r="AH17" s="458">
        <v>11391</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4661110</v>
      </c>
      <c r="BO17" s="408"/>
      <c r="BP17" s="408"/>
      <c r="BQ17" s="408"/>
      <c r="BR17" s="408"/>
      <c r="BS17" s="408"/>
      <c r="BT17" s="408"/>
      <c r="BU17" s="409"/>
      <c r="BV17" s="407">
        <v>4436192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420.12</v>
      </c>
      <c r="M18" s="531"/>
      <c r="N18" s="531"/>
      <c r="O18" s="531"/>
      <c r="P18" s="531"/>
      <c r="Q18" s="531"/>
      <c r="R18" s="532"/>
      <c r="S18" s="532"/>
      <c r="T18" s="532"/>
      <c r="U18" s="532"/>
      <c r="V18" s="533"/>
      <c r="W18" s="425"/>
      <c r="X18" s="426"/>
      <c r="Y18" s="426"/>
      <c r="Z18" s="426"/>
      <c r="AA18" s="426"/>
      <c r="AB18" s="417"/>
      <c r="AC18" s="534">
        <v>72.3</v>
      </c>
      <c r="AD18" s="535"/>
      <c r="AE18" s="535"/>
      <c r="AF18" s="535"/>
      <c r="AG18" s="536"/>
      <c r="AH18" s="534">
        <v>71.2</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15441892</v>
      </c>
      <c r="BO18" s="408"/>
      <c r="BP18" s="408"/>
      <c r="BQ18" s="408"/>
      <c r="BR18" s="408"/>
      <c r="BS18" s="408"/>
      <c r="BT18" s="408"/>
      <c r="BU18" s="409"/>
      <c r="BV18" s="407">
        <v>15123173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82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21212046</v>
      </c>
      <c r="BO19" s="408"/>
      <c r="BP19" s="408"/>
      <c r="BQ19" s="408"/>
      <c r="BR19" s="408"/>
      <c r="BS19" s="408"/>
      <c r="BT19" s="408"/>
      <c r="BU19" s="409"/>
      <c r="BV19" s="407">
        <v>22336555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16526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37087944</v>
      </c>
      <c r="BO22" s="371"/>
      <c r="BP22" s="371"/>
      <c r="BQ22" s="371"/>
      <c r="BR22" s="371"/>
      <c r="BS22" s="371"/>
      <c r="BT22" s="371"/>
      <c r="BU22" s="372"/>
      <c r="BV22" s="370">
        <v>37962115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29016755</v>
      </c>
      <c r="BO23" s="408"/>
      <c r="BP23" s="408"/>
      <c r="BQ23" s="408"/>
      <c r="BR23" s="408"/>
      <c r="BS23" s="408"/>
      <c r="BT23" s="408"/>
      <c r="BU23" s="409"/>
      <c r="BV23" s="407">
        <v>29024902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8040</v>
      </c>
      <c r="R24" s="459"/>
      <c r="S24" s="459"/>
      <c r="T24" s="459"/>
      <c r="U24" s="459"/>
      <c r="V24" s="501"/>
      <c r="W24" s="553"/>
      <c r="X24" s="554"/>
      <c r="Y24" s="555"/>
      <c r="Z24" s="457" t="s">
        <v>174</v>
      </c>
      <c r="AA24" s="437"/>
      <c r="AB24" s="437"/>
      <c r="AC24" s="437"/>
      <c r="AD24" s="437"/>
      <c r="AE24" s="437"/>
      <c r="AF24" s="437"/>
      <c r="AG24" s="438"/>
      <c r="AH24" s="458">
        <v>484</v>
      </c>
      <c r="AI24" s="459"/>
      <c r="AJ24" s="459"/>
      <c r="AK24" s="459"/>
      <c r="AL24" s="501"/>
      <c r="AM24" s="458">
        <v>1482976</v>
      </c>
      <c r="AN24" s="459"/>
      <c r="AO24" s="459"/>
      <c r="AP24" s="459"/>
      <c r="AQ24" s="459"/>
      <c r="AR24" s="501"/>
      <c r="AS24" s="458">
        <v>3064</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28546434</v>
      </c>
      <c r="BO24" s="408"/>
      <c r="BP24" s="408"/>
      <c r="BQ24" s="408"/>
      <c r="BR24" s="408"/>
      <c r="BS24" s="408"/>
      <c r="BT24" s="408"/>
      <c r="BU24" s="409"/>
      <c r="BV24" s="407">
        <v>28674955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6580</v>
      </c>
      <c r="R25" s="459"/>
      <c r="S25" s="459"/>
      <c r="T25" s="459"/>
      <c r="U25" s="459"/>
      <c r="V25" s="501"/>
      <c r="W25" s="553"/>
      <c r="X25" s="554"/>
      <c r="Y25" s="555"/>
      <c r="Z25" s="457" t="s">
        <v>177</v>
      </c>
      <c r="AA25" s="437"/>
      <c r="AB25" s="437"/>
      <c r="AC25" s="437"/>
      <c r="AD25" s="437"/>
      <c r="AE25" s="437"/>
      <c r="AF25" s="437"/>
      <c r="AG25" s="438"/>
      <c r="AH25" s="458">
        <v>87</v>
      </c>
      <c r="AI25" s="459"/>
      <c r="AJ25" s="459"/>
      <c r="AK25" s="459"/>
      <c r="AL25" s="501"/>
      <c r="AM25" s="458">
        <v>248559</v>
      </c>
      <c r="AN25" s="459"/>
      <c r="AO25" s="459"/>
      <c r="AP25" s="459"/>
      <c r="AQ25" s="459"/>
      <c r="AR25" s="501"/>
      <c r="AS25" s="458">
        <v>2857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7230011</v>
      </c>
      <c r="BO25" s="371"/>
      <c r="BP25" s="371"/>
      <c r="BQ25" s="371"/>
      <c r="BR25" s="371"/>
      <c r="BS25" s="371"/>
      <c r="BT25" s="371"/>
      <c r="BU25" s="372"/>
      <c r="BV25" s="370">
        <v>6349867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5840</v>
      </c>
      <c r="R26" s="459"/>
      <c r="S26" s="459"/>
      <c r="T26" s="459"/>
      <c r="U26" s="459"/>
      <c r="V26" s="501"/>
      <c r="W26" s="553"/>
      <c r="X26" s="554"/>
      <c r="Y26" s="555"/>
      <c r="Z26" s="457" t="s">
        <v>180</v>
      </c>
      <c r="AA26" s="559"/>
      <c r="AB26" s="559"/>
      <c r="AC26" s="559"/>
      <c r="AD26" s="559"/>
      <c r="AE26" s="559"/>
      <c r="AF26" s="559"/>
      <c r="AG26" s="560"/>
      <c r="AH26" s="458">
        <v>8</v>
      </c>
      <c r="AI26" s="459"/>
      <c r="AJ26" s="459"/>
      <c r="AK26" s="459"/>
      <c r="AL26" s="501"/>
      <c r="AM26" s="458">
        <v>27752</v>
      </c>
      <c r="AN26" s="459"/>
      <c r="AO26" s="459"/>
      <c r="AP26" s="459"/>
      <c r="AQ26" s="459"/>
      <c r="AR26" s="501"/>
      <c r="AS26" s="458">
        <v>3469</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4210</v>
      </c>
      <c r="R27" s="459"/>
      <c r="S27" s="459"/>
      <c r="T27" s="459"/>
      <c r="U27" s="459"/>
      <c r="V27" s="501"/>
      <c r="W27" s="553"/>
      <c r="X27" s="554"/>
      <c r="Y27" s="555"/>
      <c r="Z27" s="457" t="s">
        <v>183</v>
      </c>
      <c r="AA27" s="437"/>
      <c r="AB27" s="437"/>
      <c r="AC27" s="437"/>
      <c r="AD27" s="437"/>
      <c r="AE27" s="437"/>
      <c r="AF27" s="437"/>
      <c r="AG27" s="438"/>
      <c r="AH27" s="458">
        <v>8</v>
      </c>
      <c r="AI27" s="459"/>
      <c r="AJ27" s="459"/>
      <c r="AK27" s="459"/>
      <c r="AL27" s="501"/>
      <c r="AM27" s="458">
        <v>34560</v>
      </c>
      <c r="AN27" s="459"/>
      <c r="AO27" s="459"/>
      <c r="AP27" s="459"/>
      <c r="AQ27" s="459"/>
      <c r="AR27" s="501"/>
      <c r="AS27" s="458">
        <v>4320</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575418</v>
      </c>
      <c r="BO27" s="527"/>
      <c r="BP27" s="527"/>
      <c r="BQ27" s="527"/>
      <c r="BR27" s="527"/>
      <c r="BS27" s="527"/>
      <c r="BT27" s="527"/>
      <c r="BU27" s="528"/>
      <c r="BV27" s="526">
        <v>574666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3410</v>
      </c>
      <c r="R28" s="459"/>
      <c r="S28" s="459"/>
      <c r="T28" s="459"/>
      <c r="U28" s="459"/>
      <c r="V28" s="501"/>
      <c r="W28" s="553"/>
      <c r="X28" s="554"/>
      <c r="Y28" s="555"/>
      <c r="Z28" s="457" t="s">
        <v>186</v>
      </c>
      <c r="AA28" s="437"/>
      <c r="AB28" s="437"/>
      <c r="AC28" s="437"/>
      <c r="AD28" s="437"/>
      <c r="AE28" s="437"/>
      <c r="AF28" s="437"/>
      <c r="AG28" s="438"/>
      <c r="AH28" s="458" t="s">
        <v>139</v>
      </c>
      <c r="AI28" s="459"/>
      <c r="AJ28" s="459"/>
      <c r="AK28" s="459"/>
      <c r="AL28" s="501"/>
      <c r="AM28" s="458" t="s">
        <v>139</v>
      </c>
      <c r="AN28" s="459"/>
      <c r="AO28" s="459"/>
      <c r="AP28" s="459"/>
      <c r="AQ28" s="459"/>
      <c r="AR28" s="501"/>
      <c r="AS28" s="458" t="s">
        <v>139</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3853426</v>
      </c>
      <c r="BO28" s="371"/>
      <c r="BP28" s="371"/>
      <c r="BQ28" s="371"/>
      <c r="BR28" s="371"/>
      <c r="BS28" s="371"/>
      <c r="BT28" s="371"/>
      <c r="BU28" s="372"/>
      <c r="BV28" s="370">
        <v>3816562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16</v>
      </c>
      <c r="M29" s="459"/>
      <c r="N29" s="459"/>
      <c r="O29" s="459"/>
      <c r="P29" s="501"/>
      <c r="Q29" s="458">
        <v>3250</v>
      </c>
      <c r="R29" s="459"/>
      <c r="S29" s="459"/>
      <c r="T29" s="459"/>
      <c r="U29" s="459"/>
      <c r="V29" s="501"/>
      <c r="W29" s="556"/>
      <c r="X29" s="557"/>
      <c r="Y29" s="558"/>
      <c r="Z29" s="457" t="s">
        <v>189</v>
      </c>
      <c r="AA29" s="437"/>
      <c r="AB29" s="437"/>
      <c r="AC29" s="437"/>
      <c r="AD29" s="437"/>
      <c r="AE29" s="437"/>
      <c r="AF29" s="437"/>
      <c r="AG29" s="438"/>
      <c r="AH29" s="458">
        <v>492</v>
      </c>
      <c r="AI29" s="459"/>
      <c r="AJ29" s="459"/>
      <c r="AK29" s="459"/>
      <c r="AL29" s="501"/>
      <c r="AM29" s="458">
        <v>1517536</v>
      </c>
      <c r="AN29" s="459"/>
      <c r="AO29" s="459"/>
      <c r="AP29" s="459"/>
      <c r="AQ29" s="459"/>
      <c r="AR29" s="501"/>
      <c r="AS29" s="458">
        <v>3084</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2554473</v>
      </c>
      <c r="BO29" s="408"/>
      <c r="BP29" s="408"/>
      <c r="BQ29" s="408"/>
      <c r="BR29" s="408"/>
      <c r="BS29" s="408"/>
      <c r="BT29" s="408"/>
      <c r="BU29" s="409"/>
      <c r="BV29" s="407">
        <v>2255324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96.8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9889386</v>
      </c>
      <c r="BO30" s="527"/>
      <c r="BP30" s="527"/>
      <c r="BQ30" s="527"/>
      <c r="BR30" s="527"/>
      <c r="BS30" s="527"/>
      <c r="BT30" s="527"/>
      <c r="BU30" s="528"/>
      <c r="BV30" s="526">
        <v>9446874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国民健康保険事業特別会計（事業勘定）</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長崎県病院企業団（五島市分）</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五島市農林総合開発公社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診療所事業特別会計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国民健康保険事業特別会計（直営診療施設勘定）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IF('各会計、関係団体の財政状況及び健全化判断比率'!B35="","",'各会計、関係団体の財政状況及び健全化判断比率'!B35)</f>
        <v>港湾整備事業特別会計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長崎県市町村総合組合（一般会計）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嵯峨島旅客船</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土地取得事業特別会計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介護保険事業特別会計（事業勘定）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12</v>
      </c>
      <c r="BF36" s="597"/>
      <c r="BG36" s="598" t="str">
        <f>IF('各会計、関係団体の財政状況及び健全化判断比率'!B36="","",'各会計、関係団体の財政状況及び健全化判断比率'!B36)</f>
        <v>交通船事業特別会計</v>
      </c>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〃（市町村会館管理事業特別会計）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五島テレビ</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介護保険事業特別会計（介護サービス事業勘定）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〃（市町村会館馬町別館管理事業特別会計）</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長崎県林業公社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8</v>
      </c>
      <c r="V38" s="597"/>
      <c r="W38" s="598" t="str">
        <f>IF('各会計、関係団体の財政状況及び健全化判断比率'!B32="","",'各会計、関係団体の財政状況及び健全化判断比率'!B32)</f>
        <v>後期高齢者医療特別会計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〃（公平委員会事業特別会計）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〃（行政不服審査会事業特別会計）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〃（交通災害共済事業特別会計）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20</v>
      </c>
      <c r="BX41" s="597"/>
      <c r="BY41" s="598" t="str">
        <f>IF('各会計、関係団体の財政状況及び健全化判断比率'!B75="","",'各会計、関係団体の財政状況及び健全化判断比率'!B75)</f>
        <v>長崎県後期高齢者医療広域連合（普通会計）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21</v>
      </c>
      <c r="BX42" s="597"/>
      <c r="BY42" s="598" t="str">
        <f>IF('各会計、関係団体の財政状況及び健全化判断比率'!B76="","",'各会計、関係団体の財政状況及び健全化判断比率'!B76)</f>
        <v>〃（後期高齢者医療事業会計）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kFnnBqiugkQYUjVwEw1Z8xqP7qFZ1JAT3ch22vx1U4Eyxr0SCtqa/DB1Vt3XCASqWBAdm+KNbxoKMJM1rTlog==" saltValue="8jLh1VOwgV+IITiK2MU16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573</v>
      </c>
      <c r="D34" s="1151"/>
      <c r="E34" s="1152"/>
      <c r="F34" s="32">
        <v>4.6100000000000003</v>
      </c>
      <c r="G34" s="33">
        <v>4.93</v>
      </c>
      <c r="H34" s="33">
        <v>6.3</v>
      </c>
      <c r="I34" s="33">
        <v>5.98</v>
      </c>
      <c r="J34" s="34">
        <v>5.84</v>
      </c>
      <c r="K34" s="22"/>
      <c r="L34" s="22"/>
      <c r="M34" s="22"/>
      <c r="N34" s="22"/>
      <c r="O34" s="22"/>
      <c r="P34" s="22"/>
    </row>
    <row r="35" spans="1:16" ht="39" customHeight="1" x14ac:dyDescent="0.15">
      <c r="A35" s="22"/>
      <c r="B35" s="35"/>
      <c r="C35" s="1145" t="s">
        <v>574</v>
      </c>
      <c r="D35" s="1146"/>
      <c r="E35" s="1147"/>
      <c r="F35" s="36">
        <v>3.78</v>
      </c>
      <c r="G35" s="37">
        <v>3.93</v>
      </c>
      <c r="H35" s="37">
        <v>8.39</v>
      </c>
      <c r="I35" s="37">
        <v>4.2</v>
      </c>
      <c r="J35" s="38">
        <v>5.08</v>
      </c>
      <c r="K35" s="22"/>
      <c r="L35" s="22"/>
      <c r="M35" s="22"/>
      <c r="N35" s="22"/>
      <c r="O35" s="22"/>
      <c r="P35" s="22"/>
    </row>
    <row r="36" spans="1:16" ht="39" customHeight="1" x14ac:dyDescent="0.15">
      <c r="A36" s="22"/>
      <c r="B36" s="35"/>
      <c r="C36" s="1145" t="s">
        <v>575</v>
      </c>
      <c r="D36" s="1146"/>
      <c r="E36" s="1147"/>
      <c r="F36" s="36">
        <v>1.0900000000000001</v>
      </c>
      <c r="G36" s="37">
        <v>0.47</v>
      </c>
      <c r="H36" s="37">
        <v>0.31</v>
      </c>
      <c r="I36" s="37">
        <v>0.35</v>
      </c>
      <c r="J36" s="38">
        <v>0.62</v>
      </c>
      <c r="K36" s="22"/>
      <c r="L36" s="22"/>
      <c r="M36" s="22"/>
      <c r="N36" s="22"/>
      <c r="O36" s="22"/>
      <c r="P36" s="22"/>
    </row>
    <row r="37" spans="1:16" ht="39" customHeight="1" x14ac:dyDescent="0.15">
      <c r="A37" s="22"/>
      <c r="B37" s="35"/>
      <c r="C37" s="1145" t="s">
        <v>576</v>
      </c>
      <c r="D37" s="1146"/>
      <c r="E37" s="1147"/>
      <c r="F37" s="36">
        <v>0.36</v>
      </c>
      <c r="G37" s="37">
        <v>0.23</v>
      </c>
      <c r="H37" s="37">
        <v>0.3</v>
      </c>
      <c r="I37" s="37">
        <v>0.24</v>
      </c>
      <c r="J37" s="38">
        <v>0.49</v>
      </c>
      <c r="K37" s="22"/>
      <c r="L37" s="22"/>
      <c r="M37" s="22"/>
      <c r="N37" s="22"/>
      <c r="O37" s="22"/>
      <c r="P37" s="22"/>
    </row>
    <row r="38" spans="1:16" ht="39" customHeight="1" x14ac:dyDescent="0.15">
      <c r="A38" s="22"/>
      <c r="B38" s="35"/>
      <c r="C38" s="1145" t="s">
        <v>577</v>
      </c>
      <c r="D38" s="1146"/>
      <c r="E38" s="1147"/>
      <c r="F38" s="36">
        <v>0.03</v>
      </c>
      <c r="G38" s="37">
        <v>0.03</v>
      </c>
      <c r="H38" s="37">
        <v>0.03</v>
      </c>
      <c r="I38" s="37">
        <v>0.03</v>
      </c>
      <c r="J38" s="38">
        <v>0.03</v>
      </c>
      <c r="K38" s="22"/>
      <c r="L38" s="22"/>
      <c r="M38" s="22"/>
      <c r="N38" s="22"/>
      <c r="O38" s="22"/>
      <c r="P38" s="22"/>
    </row>
    <row r="39" spans="1:16" ht="39" customHeight="1" x14ac:dyDescent="0.15">
      <c r="A39" s="22"/>
      <c r="B39" s="35"/>
      <c r="C39" s="1145" t="s">
        <v>578</v>
      </c>
      <c r="D39" s="1146"/>
      <c r="E39" s="1147"/>
      <c r="F39" s="36">
        <v>0</v>
      </c>
      <c r="G39" s="37">
        <v>0</v>
      </c>
      <c r="H39" s="37">
        <v>0</v>
      </c>
      <c r="I39" s="37">
        <v>0</v>
      </c>
      <c r="J39" s="38">
        <v>0</v>
      </c>
      <c r="K39" s="22"/>
      <c r="L39" s="22"/>
      <c r="M39" s="22"/>
      <c r="N39" s="22"/>
      <c r="O39" s="22"/>
      <c r="P39" s="22"/>
    </row>
    <row r="40" spans="1:16" ht="39" customHeight="1" x14ac:dyDescent="0.15">
      <c r="A40" s="22"/>
      <c r="B40" s="35"/>
      <c r="C40" s="1145" t="s">
        <v>579</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581</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582</v>
      </c>
      <c r="D43" s="1149"/>
      <c r="E43" s="1150"/>
      <c r="F43" s="41">
        <v>0</v>
      </c>
      <c r="G43" s="42">
        <v>0.05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vJFeHKJcnMxmHIOdAHv/BgpXajOTX3p1jJ9WW49z9gVVPU81m4OcSVkhAdEyrmVC/b3cEbLB1n1AFzOR2fT2A==" saltValue="kIK7YTqn0awF8Q8bfZsO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3665</v>
      </c>
      <c r="L45" s="60">
        <v>3721</v>
      </c>
      <c r="M45" s="60">
        <v>3806</v>
      </c>
      <c r="N45" s="60">
        <v>3911</v>
      </c>
      <c r="O45" s="61">
        <v>4254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175</v>
      </c>
      <c r="L48" s="64">
        <v>174</v>
      </c>
      <c r="M48" s="64">
        <v>392</v>
      </c>
      <c r="N48" s="64">
        <v>132</v>
      </c>
      <c r="O48" s="65">
        <v>125</v>
      </c>
      <c r="P48" s="48"/>
      <c r="Q48" s="48"/>
      <c r="R48" s="48"/>
      <c r="S48" s="48"/>
      <c r="T48" s="48"/>
      <c r="U48" s="48"/>
    </row>
    <row r="49" spans="1:21" ht="30.75" customHeight="1" x14ac:dyDescent="0.15">
      <c r="A49" s="48"/>
      <c r="B49" s="1155"/>
      <c r="C49" s="1156"/>
      <c r="D49" s="62"/>
      <c r="E49" s="1161" t="s">
        <v>16</v>
      </c>
      <c r="F49" s="1161"/>
      <c r="G49" s="1161"/>
      <c r="H49" s="1161"/>
      <c r="I49" s="1161"/>
      <c r="J49" s="1162"/>
      <c r="K49" s="63">
        <v>292</v>
      </c>
      <c r="L49" s="64">
        <v>278</v>
      </c>
      <c r="M49" s="64">
        <v>309</v>
      </c>
      <c r="N49" s="64">
        <v>284</v>
      </c>
      <c r="O49" s="65">
        <v>283</v>
      </c>
      <c r="P49" s="48"/>
      <c r="Q49" s="48"/>
      <c r="R49" s="48"/>
      <c r="S49" s="48"/>
      <c r="T49" s="48"/>
      <c r="U49" s="48"/>
    </row>
    <row r="50" spans="1:21" ht="30.75" customHeight="1" x14ac:dyDescent="0.15">
      <c r="A50" s="48"/>
      <c r="B50" s="1155"/>
      <c r="C50" s="1156"/>
      <c r="D50" s="62"/>
      <c r="E50" s="1161" t="s">
        <v>17</v>
      </c>
      <c r="F50" s="1161"/>
      <c r="G50" s="1161"/>
      <c r="H50" s="1161"/>
      <c r="I50" s="1161"/>
      <c r="J50" s="1162"/>
      <c r="K50" s="63">
        <v>29</v>
      </c>
      <c r="L50" s="64">
        <v>30</v>
      </c>
      <c r="M50" s="64">
        <v>29</v>
      </c>
      <c r="N50" s="64">
        <v>28</v>
      </c>
      <c r="O50" s="65">
        <v>25</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3</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3458</v>
      </c>
      <c r="L52" s="64">
        <v>3426</v>
      </c>
      <c r="M52" s="64">
        <v>3399</v>
      </c>
      <c r="N52" s="64">
        <v>3290</v>
      </c>
      <c r="O52" s="65">
        <v>3548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703</v>
      </c>
      <c r="L53" s="69">
        <v>780</v>
      </c>
      <c r="M53" s="69">
        <v>1137</v>
      </c>
      <c r="N53" s="69">
        <v>1065</v>
      </c>
      <c r="O53" s="70">
        <v>1139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c1cxi3HnJzobsbfUOT0LkurdW0k58rVFRjxaJ0oOTxrhq0yuR/pkomHDYs2JjfSFSIQzOq0Jr0YL2Er2G2mSw==" saltValue="B6nbg8HlUCyHHEnyRMSoE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4" t="s">
        <v>32</v>
      </c>
      <c r="C41" s="1185"/>
      <c r="D41" s="105"/>
      <c r="E41" s="1190" t="s">
        <v>33</v>
      </c>
      <c r="F41" s="1190"/>
      <c r="G41" s="1190"/>
      <c r="H41" s="1191"/>
      <c r="I41" s="355">
        <v>35033</v>
      </c>
      <c r="J41" s="356">
        <v>39166</v>
      </c>
      <c r="K41" s="356">
        <v>38490</v>
      </c>
      <c r="L41" s="356">
        <v>37962</v>
      </c>
      <c r="M41" s="357">
        <v>37088</v>
      </c>
    </row>
    <row r="42" spans="2:13" ht="27.75" customHeight="1" x14ac:dyDescent="0.15">
      <c r="B42" s="1186"/>
      <c r="C42" s="1187"/>
      <c r="D42" s="106"/>
      <c r="E42" s="1192" t="s">
        <v>34</v>
      </c>
      <c r="F42" s="1192"/>
      <c r="G42" s="1192"/>
      <c r="H42" s="1193"/>
      <c r="I42" s="358">
        <v>90</v>
      </c>
      <c r="J42" s="359">
        <v>72</v>
      </c>
      <c r="K42" s="359">
        <v>55</v>
      </c>
      <c r="L42" s="359">
        <v>38</v>
      </c>
      <c r="M42" s="360">
        <v>23</v>
      </c>
    </row>
    <row r="43" spans="2:13" ht="27.75" customHeight="1" x14ac:dyDescent="0.15">
      <c r="B43" s="1186"/>
      <c r="C43" s="1187"/>
      <c r="D43" s="106"/>
      <c r="E43" s="1192" t="s">
        <v>35</v>
      </c>
      <c r="F43" s="1192"/>
      <c r="G43" s="1192"/>
      <c r="H43" s="1193"/>
      <c r="I43" s="358">
        <v>1289</v>
      </c>
      <c r="J43" s="359">
        <v>1390</v>
      </c>
      <c r="K43" s="359">
        <v>1573</v>
      </c>
      <c r="L43" s="359">
        <v>1522</v>
      </c>
      <c r="M43" s="360">
        <v>1326</v>
      </c>
    </row>
    <row r="44" spans="2:13" ht="27.75" customHeight="1" x14ac:dyDescent="0.15">
      <c r="B44" s="1186"/>
      <c r="C44" s="1187"/>
      <c r="D44" s="106"/>
      <c r="E44" s="1192" t="s">
        <v>36</v>
      </c>
      <c r="F44" s="1192"/>
      <c r="G44" s="1192"/>
      <c r="H44" s="1193"/>
      <c r="I44" s="358">
        <v>2144</v>
      </c>
      <c r="J44" s="359">
        <v>2246</v>
      </c>
      <c r="K44" s="359">
        <v>2112</v>
      </c>
      <c r="L44" s="359">
        <v>1886</v>
      </c>
      <c r="M44" s="360">
        <v>1678</v>
      </c>
    </row>
    <row r="45" spans="2:13" ht="27.75" customHeight="1" x14ac:dyDescent="0.15">
      <c r="B45" s="1186"/>
      <c r="C45" s="1187"/>
      <c r="D45" s="106"/>
      <c r="E45" s="1192" t="s">
        <v>37</v>
      </c>
      <c r="F45" s="1192"/>
      <c r="G45" s="1192"/>
      <c r="H45" s="1193"/>
      <c r="I45" s="358">
        <v>2503</v>
      </c>
      <c r="J45" s="359">
        <v>2472</v>
      </c>
      <c r="K45" s="359">
        <v>2489</v>
      </c>
      <c r="L45" s="359">
        <v>2564</v>
      </c>
      <c r="M45" s="360">
        <v>2494</v>
      </c>
    </row>
    <row r="46" spans="2:13" ht="27.75" customHeight="1" x14ac:dyDescent="0.15">
      <c r="B46" s="1186"/>
      <c r="C46" s="1187"/>
      <c r="D46" s="107"/>
      <c r="E46" s="1192" t="s">
        <v>38</v>
      </c>
      <c r="F46" s="1192"/>
      <c r="G46" s="1192"/>
      <c r="H46" s="1193"/>
      <c r="I46" s="358">
        <v>12</v>
      </c>
      <c r="J46" s="359">
        <v>11</v>
      </c>
      <c r="K46" s="359">
        <v>10</v>
      </c>
      <c r="L46" s="359">
        <v>9</v>
      </c>
      <c r="M46" s="360">
        <v>9</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11943</v>
      </c>
      <c r="J50" s="359">
        <v>11519</v>
      </c>
      <c r="K50" s="359">
        <v>11399</v>
      </c>
      <c r="L50" s="359">
        <v>13180</v>
      </c>
      <c r="M50" s="360">
        <v>13979</v>
      </c>
    </row>
    <row r="51" spans="2:13" ht="27.75" customHeight="1" x14ac:dyDescent="0.15">
      <c r="B51" s="1186"/>
      <c r="C51" s="1187"/>
      <c r="D51" s="106"/>
      <c r="E51" s="1192" t="s">
        <v>44</v>
      </c>
      <c r="F51" s="1192"/>
      <c r="G51" s="1192"/>
      <c r="H51" s="1193"/>
      <c r="I51" s="358">
        <v>1184</v>
      </c>
      <c r="J51" s="359">
        <v>1672</v>
      </c>
      <c r="K51" s="359">
        <v>1836</v>
      </c>
      <c r="L51" s="359">
        <v>1836</v>
      </c>
      <c r="M51" s="360">
        <v>1772</v>
      </c>
    </row>
    <row r="52" spans="2:13" ht="27.75" customHeight="1" x14ac:dyDescent="0.15">
      <c r="B52" s="1188"/>
      <c r="C52" s="1189"/>
      <c r="D52" s="106"/>
      <c r="E52" s="1192" t="s">
        <v>45</v>
      </c>
      <c r="F52" s="1192"/>
      <c r="G52" s="1192"/>
      <c r="H52" s="1193"/>
      <c r="I52" s="358">
        <v>28327</v>
      </c>
      <c r="J52" s="359">
        <v>30530</v>
      </c>
      <c r="K52" s="359">
        <v>29819</v>
      </c>
      <c r="L52" s="359">
        <v>29324</v>
      </c>
      <c r="M52" s="360">
        <v>28578</v>
      </c>
    </row>
    <row r="53" spans="2:13" ht="27.75" customHeight="1" thickBot="1" x14ac:dyDescent="0.2">
      <c r="B53" s="1199" t="s">
        <v>46</v>
      </c>
      <c r="C53" s="1200"/>
      <c r="D53" s="110"/>
      <c r="E53" s="1201" t="s">
        <v>47</v>
      </c>
      <c r="F53" s="1201"/>
      <c r="G53" s="1201"/>
      <c r="H53" s="1202"/>
      <c r="I53" s="361">
        <v>-384</v>
      </c>
      <c r="J53" s="362">
        <v>1635</v>
      </c>
      <c r="K53" s="362">
        <v>1675</v>
      </c>
      <c r="L53" s="362">
        <v>-359</v>
      </c>
      <c r="M53" s="363">
        <v>-1711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XMpMUj9dZ5zluWez0/62VH8cyLDI8HaeFPyFvyXBdwO8ag9C0Z34iaJdSoll00xF1S9s1ZI+QMfWSZ+ESjVsQ==" saltValue="M+v3xiUFkDtR0Wx+6/z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3701</v>
      </c>
      <c r="G55" s="122">
        <v>3817</v>
      </c>
      <c r="H55" s="123">
        <v>3853</v>
      </c>
    </row>
    <row r="56" spans="2:8" ht="52.5" customHeight="1" x14ac:dyDescent="0.15">
      <c r="B56" s="124"/>
      <c r="C56" s="1213" t="s">
        <v>51</v>
      </c>
      <c r="D56" s="1213"/>
      <c r="E56" s="1214"/>
      <c r="F56" s="125">
        <v>2097</v>
      </c>
      <c r="G56" s="125">
        <v>2255</v>
      </c>
      <c r="H56" s="126">
        <v>2554</v>
      </c>
    </row>
    <row r="57" spans="2:8" ht="53.25" customHeight="1" x14ac:dyDescent="0.15">
      <c r="B57" s="124"/>
      <c r="C57" s="1215" t="s">
        <v>52</v>
      </c>
      <c r="D57" s="1215"/>
      <c r="E57" s="1216"/>
      <c r="F57" s="127">
        <v>8029</v>
      </c>
      <c r="G57" s="127">
        <v>9447</v>
      </c>
      <c r="H57" s="128">
        <v>9889</v>
      </c>
    </row>
    <row r="58" spans="2:8" ht="45.75" customHeight="1" x14ac:dyDescent="0.15">
      <c r="B58" s="129"/>
      <c r="C58" s="1203" t="s">
        <v>608</v>
      </c>
      <c r="D58" s="1204"/>
      <c r="E58" s="1205"/>
      <c r="F58" s="130">
        <v>2126</v>
      </c>
      <c r="G58" s="130">
        <v>3397</v>
      </c>
      <c r="H58" s="131">
        <v>3677</v>
      </c>
    </row>
    <row r="59" spans="2:8" ht="45.75" customHeight="1" x14ac:dyDescent="0.15">
      <c r="B59" s="129"/>
      <c r="C59" s="1203" t="s">
        <v>609</v>
      </c>
      <c r="D59" s="1204"/>
      <c r="E59" s="1205"/>
      <c r="F59" s="130">
        <v>3415</v>
      </c>
      <c r="G59" s="130">
        <v>3420</v>
      </c>
      <c r="H59" s="131">
        <v>3424</v>
      </c>
    </row>
    <row r="60" spans="2:8" ht="45.75" customHeight="1" x14ac:dyDescent="0.15">
      <c r="B60" s="129"/>
      <c r="C60" s="1203" t="s">
        <v>605</v>
      </c>
      <c r="D60" s="1204"/>
      <c r="E60" s="1205"/>
      <c r="F60" s="130">
        <v>1014</v>
      </c>
      <c r="G60" s="130">
        <v>1081</v>
      </c>
      <c r="H60" s="131">
        <v>1038</v>
      </c>
    </row>
    <row r="61" spans="2:8" ht="45.75" customHeight="1" x14ac:dyDescent="0.15">
      <c r="B61" s="129"/>
      <c r="C61" s="1203" t="s">
        <v>606</v>
      </c>
      <c r="D61" s="1204"/>
      <c r="E61" s="1205"/>
      <c r="F61" s="130">
        <v>732</v>
      </c>
      <c r="G61" s="130">
        <v>733</v>
      </c>
      <c r="H61" s="131">
        <v>732</v>
      </c>
    </row>
    <row r="62" spans="2:8" ht="45.75" customHeight="1" thickBot="1" x14ac:dyDescent="0.2">
      <c r="B62" s="132"/>
      <c r="C62" s="1206" t="s">
        <v>607</v>
      </c>
      <c r="D62" s="1207"/>
      <c r="E62" s="1208"/>
      <c r="F62" s="133">
        <v>399</v>
      </c>
      <c r="G62" s="133">
        <v>443</v>
      </c>
      <c r="H62" s="134">
        <v>668</v>
      </c>
    </row>
    <row r="63" spans="2:8" ht="52.5" customHeight="1" thickBot="1" x14ac:dyDescent="0.2">
      <c r="B63" s="135"/>
      <c r="C63" s="1209" t="s">
        <v>53</v>
      </c>
      <c r="D63" s="1209"/>
      <c r="E63" s="1210"/>
      <c r="F63" s="136">
        <v>13827</v>
      </c>
      <c r="G63" s="136">
        <v>15519</v>
      </c>
      <c r="H63" s="137">
        <v>16297</v>
      </c>
    </row>
    <row r="64" spans="2:8" x14ac:dyDescent="0.15"/>
  </sheetData>
  <sheetProtection algorithmName="SHA-512" hashValue="H2XDRqEahq8Nl9gjcYMbvMyB/OedK+mt0ULLnrBXxhe531GZamTg9gaQtg5HmaK8s9pz8yB1TwG7gMcFMVPFJQ==" saltValue="KNL0DgeJrDfvDe3xAzuZ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181721</v>
      </c>
      <c r="E3" s="156"/>
      <c r="F3" s="157">
        <v>85173</v>
      </c>
      <c r="G3" s="158"/>
      <c r="H3" s="159"/>
    </row>
    <row r="4" spans="1:8" x14ac:dyDescent="0.15">
      <c r="A4" s="160"/>
      <c r="B4" s="161"/>
      <c r="C4" s="162"/>
      <c r="D4" s="163">
        <v>67565</v>
      </c>
      <c r="E4" s="164"/>
      <c r="F4" s="165">
        <v>43913</v>
      </c>
      <c r="G4" s="166"/>
      <c r="H4" s="167"/>
    </row>
    <row r="5" spans="1:8" x14ac:dyDescent="0.15">
      <c r="A5" s="148" t="s">
        <v>557</v>
      </c>
      <c r="B5" s="153"/>
      <c r="C5" s="154"/>
      <c r="D5" s="155">
        <v>266645</v>
      </c>
      <c r="E5" s="156"/>
      <c r="F5" s="157">
        <v>94081</v>
      </c>
      <c r="G5" s="158"/>
      <c r="H5" s="159"/>
    </row>
    <row r="6" spans="1:8" x14ac:dyDescent="0.15">
      <c r="A6" s="160"/>
      <c r="B6" s="161"/>
      <c r="C6" s="162"/>
      <c r="D6" s="163">
        <v>152397</v>
      </c>
      <c r="E6" s="164"/>
      <c r="F6" s="165">
        <v>48949</v>
      </c>
      <c r="G6" s="166"/>
      <c r="H6" s="167"/>
    </row>
    <row r="7" spans="1:8" x14ac:dyDescent="0.15">
      <c r="A7" s="148" t="s">
        <v>558</v>
      </c>
      <c r="B7" s="153"/>
      <c r="C7" s="154"/>
      <c r="D7" s="155">
        <v>122939</v>
      </c>
      <c r="E7" s="156"/>
      <c r="F7" s="157">
        <v>92632</v>
      </c>
      <c r="G7" s="158"/>
      <c r="H7" s="159"/>
    </row>
    <row r="8" spans="1:8" x14ac:dyDescent="0.15">
      <c r="A8" s="160"/>
      <c r="B8" s="161"/>
      <c r="C8" s="162"/>
      <c r="D8" s="163">
        <v>71592</v>
      </c>
      <c r="E8" s="164"/>
      <c r="F8" s="165">
        <v>47978</v>
      </c>
      <c r="G8" s="166"/>
      <c r="H8" s="167"/>
    </row>
    <row r="9" spans="1:8" x14ac:dyDescent="0.15">
      <c r="A9" s="148" t="s">
        <v>559</v>
      </c>
      <c r="B9" s="153"/>
      <c r="C9" s="154"/>
      <c r="D9" s="155">
        <v>147149</v>
      </c>
      <c r="E9" s="156"/>
      <c r="F9" s="157">
        <v>96469</v>
      </c>
      <c r="G9" s="158"/>
      <c r="H9" s="159"/>
    </row>
    <row r="10" spans="1:8" x14ac:dyDescent="0.15">
      <c r="A10" s="160"/>
      <c r="B10" s="161"/>
      <c r="C10" s="162"/>
      <c r="D10" s="163">
        <v>95516</v>
      </c>
      <c r="E10" s="164"/>
      <c r="F10" s="165">
        <v>49775</v>
      </c>
      <c r="G10" s="166"/>
      <c r="H10" s="167"/>
    </row>
    <row r="11" spans="1:8" x14ac:dyDescent="0.15">
      <c r="A11" s="148" t="s">
        <v>560</v>
      </c>
      <c r="B11" s="153"/>
      <c r="C11" s="154"/>
      <c r="D11" s="155">
        <v>153040</v>
      </c>
      <c r="E11" s="156"/>
      <c r="F11" s="157">
        <v>85743</v>
      </c>
      <c r="G11" s="158"/>
      <c r="H11" s="159"/>
    </row>
    <row r="12" spans="1:8" x14ac:dyDescent="0.15">
      <c r="A12" s="160"/>
      <c r="B12" s="161"/>
      <c r="C12" s="168"/>
      <c r="D12" s="163">
        <v>96918</v>
      </c>
      <c r="E12" s="164"/>
      <c r="F12" s="165">
        <v>45231</v>
      </c>
      <c r="G12" s="166"/>
      <c r="H12" s="167"/>
    </row>
    <row r="13" spans="1:8" x14ac:dyDescent="0.15">
      <c r="A13" s="148"/>
      <c r="B13" s="153"/>
      <c r="C13" s="169"/>
      <c r="D13" s="170">
        <v>174299</v>
      </c>
      <c r="E13" s="171"/>
      <c r="F13" s="172">
        <v>90820</v>
      </c>
      <c r="G13" s="173"/>
      <c r="H13" s="159"/>
    </row>
    <row r="14" spans="1:8" x14ac:dyDescent="0.15">
      <c r="A14" s="160"/>
      <c r="B14" s="161"/>
      <c r="C14" s="162"/>
      <c r="D14" s="163">
        <v>96798</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3.79</v>
      </c>
      <c r="C19" s="174">
        <f>ROUND(VALUE(SUBSTITUTE(実質収支比率等に係る経年分析!G$48,"▲","-")),2)</f>
        <v>3.93</v>
      </c>
      <c r="D19" s="174">
        <f>ROUND(VALUE(SUBSTITUTE(実質収支比率等に係る経年分析!H$48,"▲","-")),2)</f>
        <v>8.4</v>
      </c>
      <c r="E19" s="174">
        <f>ROUND(VALUE(SUBSTITUTE(実質収支比率等に係る経年分析!I$48,"▲","-")),2)</f>
        <v>4.21</v>
      </c>
      <c r="F19" s="174">
        <f>ROUND(VALUE(SUBSTITUTE(実質収支比率等に係る経年分析!J$48,"▲","-")),2)</f>
        <v>5.09</v>
      </c>
    </row>
    <row r="20" spans="1:11" x14ac:dyDescent="0.15">
      <c r="A20" s="174" t="s">
        <v>57</v>
      </c>
      <c r="B20" s="174">
        <f>ROUND(VALUE(SUBSTITUTE(実質収支比率等に係る経年分析!F$47,"▲","-")),2)</f>
        <v>29.24</v>
      </c>
      <c r="C20" s="174">
        <f>ROUND(VALUE(SUBSTITUTE(実質収支比率等に係る経年分析!G$47,"▲","-")),2)</f>
        <v>26.43</v>
      </c>
      <c r="D20" s="174">
        <f>ROUND(VALUE(SUBSTITUTE(実質収支比率等に係る経年分析!H$47,"▲","-")),2)</f>
        <v>22.87</v>
      </c>
      <c r="E20" s="174">
        <f>ROUND(VALUE(SUBSTITUTE(実質収支比率等に係る経年分析!I$47,"▲","-")),2)</f>
        <v>22.71</v>
      </c>
      <c r="F20" s="174">
        <f>ROUND(VALUE(SUBSTITUTE(実質収支比率等に係る経年分析!J$47,"▲","-")),2)</f>
        <v>23.29</v>
      </c>
    </row>
    <row r="21" spans="1:11" x14ac:dyDescent="0.15">
      <c r="A21" s="174" t="s">
        <v>58</v>
      </c>
      <c r="B21" s="174">
        <f>IF(ISNUMBER(VALUE(SUBSTITUTE(実質収支比率等に係る経年分析!F$49,"▲","-"))),ROUND(VALUE(SUBSTITUTE(実質収支比率等に係る経年分析!F$49,"▲","-")),2),NA())</f>
        <v>-1.46</v>
      </c>
      <c r="C21" s="174">
        <f>IF(ISNUMBER(VALUE(SUBSTITUTE(実質収支比率等に係る経年分析!G$49,"▲","-"))),ROUND(VALUE(SUBSTITUTE(実質収支比率等に係る経年分析!G$49,"▲","-")),2),NA())</f>
        <v>-3.4</v>
      </c>
      <c r="D21" s="174">
        <f>IF(ISNUMBER(VALUE(SUBSTITUTE(実質収支比率等に係る経年分析!H$49,"▲","-"))),ROUND(VALUE(SUBSTITUTE(実質収支比率等に係る経年分析!H$49,"▲","-")),2),NA())</f>
        <v>1.06</v>
      </c>
      <c r="E21" s="174">
        <f>IF(ISNUMBER(VALUE(SUBSTITUTE(実質収支比率等に係る経年分析!I$49,"▲","-"))),ROUND(VALUE(SUBSTITUTE(実質収支比率等に係る経年分析!I$49,"▲","-")),2),NA())</f>
        <v>-1.68</v>
      </c>
      <c r="F21" s="174">
        <f>IF(ISNUMBER(VALUE(SUBSTITUTE(実質収支比率等に係る経年分析!J$49,"▲","-"))),ROUND(VALUE(SUBSTITUTE(実質収支比率等に係る経年分析!J$49,"▲","-")),2),NA())</f>
        <v>2.99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国民健康保険事業特別会計（直営診療施設勘定）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土地取得事業特別会計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診療所事業特別会計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国民健康保険事業特別会計（事業勘定）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0.49</v>
      </c>
    </row>
    <row r="34" spans="1:16" x14ac:dyDescent="0.15">
      <c r="A34" s="175" t="str">
        <f>IF(連結実質赤字比率に係る赤字・黒字の構成分析!C$36="",NA(),連結実質赤字比率に係る赤字・黒字の構成分析!C$36)</f>
        <v>介護保険事業特別会計（事業勘定）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1.0900000000000001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5.08</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4.6100000000000003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5.84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3458</v>
      </c>
      <c r="E42" s="176"/>
      <c r="F42" s="176"/>
      <c r="G42" s="176">
        <f>'実質公債費比率（分子）の構造'!L$52</f>
        <v>3426</v>
      </c>
      <c r="H42" s="176"/>
      <c r="I42" s="176"/>
      <c r="J42" s="176">
        <f>'実質公債費比率（分子）の構造'!M$52</f>
        <v>3399</v>
      </c>
      <c r="K42" s="176"/>
      <c r="L42" s="176"/>
      <c r="M42" s="176">
        <f>'実質公債費比率（分子）の構造'!N$52</f>
        <v>3290</v>
      </c>
      <c r="N42" s="176"/>
      <c r="O42" s="176"/>
      <c r="P42" s="176">
        <f>'実質公債費比率（分子）の構造'!O$52</f>
        <v>3548</v>
      </c>
    </row>
    <row r="43" spans="1:16" x14ac:dyDescent="0.15">
      <c r="A43" s="176" t="s">
        <v>66</v>
      </c>
      <c r="B43" s="176">
        <f>'実質公債費比率（分子）の構造'!K$51</f>
        <v>0</v>
      </c>
      <c r="C43" s="176"/>
      <c r="D43" s="176"/>
      <c r="E43" s="176">
        <f>'実質公債費比率（分子）の構造'!L$51</f>
        <v>3</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29</v>
      </c>
      <c r="C44" s="176"/>
      <c r="D44" s="176"/>
      <c r="E44" s="176">
        <f>'実質公債費比率（分子）の構造'!L$50</f>
        <v>30</v>
      </c>
      <c r="F44" s="176"/>
      <c r="G44" s="176"/>
      <c r="H44" s="176">
        <f>'実質公債費比率（分子）の構造'!M$50</f>
        <v>29</v>
      </c>
      <c r="I44" s="176"/>
      <c r="J44" s="176"/>
      <c r="K44" s="176">
        <f>'実質公債費比率（分子）の構造'!N$50</f>
        <v>28</v>
      </c>
      <c r="L44" s="176"/>
      <c r="M44" s="176"/>
      <c r="N44" s="176">
        <f>'実質公債費比率（分子）の構造'!O$50</f>
        <v>25</v>
      </c>
      <c r="O44" s="176"/>
      <c r="P44" s="176"/>
    </row>
    <row r="45" spans="1:16" x14ac:dyDescent="0.15">
      <c r="A45" s="176" t="s">
        <v>68</v>
      </c>
      <c r="B45" s="176">
        <f>'実質公債費比率（分子）の構造'!K$49</f>
        <v>292</v>
      </c>
      <c r="C45" s="176"/>
      <c r="D45" s="176"/>
      <c r="E45" s="176">
        <f>'実質公債費比率（分子）の構造'!L$49</f>
        <v>278</v>
      </c>
      <c r="F45" s="176"/>
      <c r="G45" s="176"/>
      <c r="H45" s="176">
        <f>'実質公債費比率（分子）の構造'!M$49</f>
        <v>309</v>
      </c>
      <c r="I45" s="176"/>
      <c r="J45" s="176"/>
      <c r="K45" s="176">
        <f>'実質公債費比率（分子）の構造'!N$49</f>
        <v>284</v>
      </c>
      <c r="L45" s="176"/>
      <c r="M45" s="176"/>
      <c r="N45" s="176">
        <f>'実質公債費比率（分子）の構造'!O$49</f>
        <v>283</v>
      </c>
      <c r="O45" s="176"/>
      <c r="P45" s="176"/>
    </row>
    <row r="46" spans="1:16" x14ac:dyDescent="0.15">
      <c r="A46" s="176" t="s">
        <v>69</v>
      </c>
      <c r="B46" s="176">
        <f>'実質公債費比率（分子）の構造'!K$48</f>
        <v>175</v>
      </c>
      <c r="C46" s="176"/>
      <c r="D46" s="176"/>
      <c r="E46" s="176">
        <f>'実質公債費比率（分子）の構造'!L$48</f>
        <v>174</v>
      </c>
      <c r="F46" s="176"/>
      <c r="G46" s="176"/>
      <c r="H46" s="176">
        <f>'実質公債費比率（分子）の構造'!M$48</f>
        <v>392</v>
      </c>
      <c r="I46" s="176"/>
      <c r="J46" s="176"/>
      <c r="K46" s="176">
        <f>'実質公債費比率（分子）の構造'!N$48</f>
        <v>132</v>
      </c>
      <c r="L46" s="176"/>
      <c r="M46" s="176"/>
      <c r="N46" s="176">
        <f>'実質公債費比率（分子）の構造'!O$48</f>
        <v>125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3665</v>
      </c>
      <c r="C49" s="176"/>
      <c r="D49" s="176"/>
      <c r="E49" s="176">
        <f>'実質公債費比率（分子）の構造'!L$45</f>
        <v>3721</v>
      </c>
      <c r="F49" s="176"/>
      <c r="G49" s="176"/>
      <c r="H49" s="176">
        <f>'実質公債費比率（分子）の構造'!M$45</f>
        <v>3806</v>
      </c>
      <c r="I49" s="176"/>
      <c r="J49" s="176"/>
      <c r="K49" s="176">
        <f>'実質公債費比率（分子）の構造'!N$45</f>
        <v>3911</v>
      </c>
      <c r="L49" s="176"/>
      <c r="M49" s="176"/>
      <c r="N49" s="176">
        <f>'実質公債費比率（分子）の構造'!O$45</f>
        <v>4254</v>
      </c>
      <c r="O49" s="176"/>
      <c r="P49" s="176"/>
    </row>
    <row r="50" spans="1:16" x14ac:dyDescent="0.15">
      <c r="A50" s="176" t="s">
        <v>73</v>
      </c>
      <c r="B50" s="176" t="e">
        <f>NA()</f>
        <v>#N/A</v>
      </c>
      <c r="C50" s="176">
        <f>IF(ISNUMBER('実質公債費比率（分子）の構造'!K$53),'実質公債費比率（分子）の構造'!K$53,NA())</f>
        <v>703</v>
      </c>
      <c r="D50" s="176" t="e">
        <f>NA()</f>
        <v>#N/A</v>
      </c>
      <c r="E50" s="176" t="e">
        <f>NA()</f>
        <v>#N/A</v>
      </c>
      <c r="F50" s="176">
        <f>IF(ISNUMBER('実質公債費比率（分子）の構造'!L$53),'実質公債費比率（分子）の構造'!L$53,NA())</f>
        <v>780</v>
      </c>
      <c r="G50" s="176" t="e">
        <f>NA()</f>
        <v>#N/A</v>
      </c>
      <c r="H50" s="176" t="e">
        <f>NA()</f>
        <v>#N/A</v>
      </c>
      <c r="I50" s="176">
        <f>IF(ISNUMBER('実質公債費比率（分子）の構造'!M$53),'実質公債費比率（分子）の構造'!M$53,NA())</f>
        <v>1137</v>
      </c>
      <c r="J50" s="176" t="e">
        <f>NA()</f>
        <v>#N/A</v>
      </c>
      <c r="K50" s="176" t="e">
        <f>NA()</f>
        <v>#N/A</v>
      </c>
      <c r="L50" s="176">
        <f>IF(ISNUMBER('実質公債費比率（分子）の構造'!N$53),'実質公債費比率（分子）の構造'!N$53,NA())</f>
        <v>1065</v>
      </c>
      <c r="M50" s="176" t="e">
        <f>NA()</f>
        <v>#N/A</v>
      </c>
      <c r="N50" s="176" t="e">
        <f>NA()</f>
        <v>#N/A</v>
      </c>
      <c r="O50" s="176">
        <f>IF(ISNUMBER('実質公債費比率（分子）の構造'!O$53),'実質公債費比率（分子）の構造'!O$53,NA())</f>
        <v>1139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28327</v>
      </c>
      <c r="E56" s="175"/>
      <c r="F56" s="175"/>
      <c r="G56" s="175">
        <f>'将来負担比率（分子）の構造'!J$52</f>
        <v>30530</v>
      </c>
      <c r="H56" s="175"/>
      <c r="I56" s="175"/>
      <c r="J56" s="175">
        <f>'将来負担比率（分子）の構造'!K$52</f>
        <v>29819</v>
      </c>
      <c r="K56" s="175"/>
      <c r="L56" s="175"/>
      <c r="M56" s="175">
        <f>'将来負担比率（分子）の構造'!L$52</f>
        <v>29324</v>
      </c>
      <c r="N56" s="175"/>
      <c r="O56" s="175"/>
      <c r="P56" s="175">
        <f>'将来負担比率（分子）の構造'!M$52</f>
        <v>28578</v>
      </c>
    </row>
    <row r="57" spans="1:16" x14ac:dyDescent="0.15">
      <c r="A57" s="175" t="s">
        <v>44</v>
      </c>
      <c r="B57" s="175"/>
      <c r="C57" s="175"/>
      <c r="D57" s="175">
        <f>'将来負担比率（分子）の構造'!I$51</f>
        <v>1184</v>
      </c>
      <c r="E57" s="175"/>
      <c r="F57" s="175"/>
      <c r="G57" s="175">
        <f>'将来負担比率（分子）の構造'!J$51</f>
        <v>1672</v>
      </c>
      <c r="H57" s="175"/>
      <c r="I57" s="175"/>
      <c r="J57" s="175">
        <f>'将来負担比率（分子）の構造'!K$51</f>
        <v>1836</v>
      </c>
      <c r="K57" s="175"/>
      <c r="L57" s="175"/>
      <c r="M57" s="175">
        <f>'将来負担比率（分子）の構造'!L$51</f>
        <v>1836</v>
      </c>
      <c r="N57" s="175"/>
      <c r="O57" s="175"/>
      <c r="P57" s="175">
        <f>'将来負担比率（分子）の構造'!M$51</f>
        <v>1772</v>
      </c>
    </row>
    <row r="58" spans="1:16" x14ac:dyDescent="0.15">
      <c r="A58" s="175" t="s">
        <v>43</v>
      </c>
      <c r="B58" s="175"/>
      <c r="C58" s="175"/>
      <c r="D58" s="175">
        <f>'将来負担比率（分子）の構造'!I$50</f>
        <v>11943</v>
      </c>
      <c r="E58" s="175"/>
      <c r="F58" s="175"/>
      <c r="G58" s="175">
        <f>'将来負担比率（分子）の構造'!J$50</f>
        <v>11519</v>
      </c>
      <c r="H58" s="175"/>
      <c r="I58" s="175"/>
      <c r="J58" s="175">
        <f>'将来負担比率（分子）の構造'!K$50</f>
        <v>11399</v>
      </c>
      <c r="K58" s="175"/>
      <c r="L58" s="175"/>
      <c r="M58" s="175">
        <f>'将来負担比率（分子）の構造'!L$50</f>
        <v>13180</v>
      </c>
      <c r="N58" s="175"/>
      <c r="O58" s="175"/>
      <c r="P58" s="175">
        <f>'将来負担比率（分子）の構造'!M$50</f>
        <v>13979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12</v>
      </c>
      <c r="C61" s="175"/>
      <c r="D61" s="175"/>
      <c r="E61" s="175">
        <f>'将来負担比率（分子）の構造'!J$46</f>
        <v>11</v>
      </c>
      <c r="F61" s="175"/>
      <c r="G61" s="175"/>
      <c r="H61" s="175">
        <f>'将来負担比率（分子）の構造'!K$46</f>
        <v>10</v>
      </c>
      <c r="I61" s="175"/>
      <c r="J61" s="175"/>
      <c r="K61" s="175">
        <f>'将来負担比率（分子）の構造'!L$46</f>
        <v>9</v>
      </c>
      <c r="L61" s="175"/>
      <c r="M61" s="175"/>
      <c r="N61" s="175">
        <f>'将来負担比率（分子）の構造'!M$46</f>
        <v>9</v>
      </c>
      <c r="O61" s="175"/>
      <c r="P61" s="175"/>
    </row>
    <row r="62" spans="1:16" x14ac:dyDescent="0.15">
      <c r="A62" s="175" t="s">
        <v>37</v>
      </c>
      <c r="B62" s="175">
        <f>'将来負担比率（分子）の構造'!I$45</f>
        <v>2503</v>
      </c>
      <c r="C62" s="175"/>
      <c r="D62" s="175"/>
      <c r="E62" s="175">
        <f>'将来負担比率（分子）の構造'!J$45</f>
        <v>2472</v>
      </c>
      <c r="F62" s="175"/>
      <c r="G62" s="175"/>
      <c r="H62" s="175">
        <f>'将来負担比率（分子）の構造'!K$45</f>
        <v>2489</v>
      </c>
      <c r="I62" s="175"/>
      <c r="J62" s="175"/>
      <c r="K62" s="175">
        <f>'将来負担比率（分子）の構造'!L$45</f>
        <v>2564</v>
      </c>
      <c r="L62" s="175"/>
      <c r="M62" s="175"/>
      <c r="N62" s="175">
        <f>'将来負担比率（分子）の構造'!M$45</f>
        <v>2494</v>
      </c>
      <c r="O62" s="175"/>
      <c r="P62" s="175"/>
    </row>
    <row r="63" spans="1:16" x14ac:dyDescent="0.15">
      <c r="A63" s="175" t="s">
        <v>36</v>
      </c>
      <c r="B63" s="175">
        <f>'将来負担比率（分子）の構造'!I$44</f>
        <v>2144</v>
      </c>
      <c r="C63" s="175"/>
      <c r="D63" s="175"/>
      <c r="E63" s="175">
        <f>'将来負担比率（分子）の構造'!J$44</f>
        <v>2246</v>
      </c>
      <c r="F63" s="175"/>
      <c r="G63" s="175"/>
      <c r="H63" s="175">
        <f>'将来負担比率（分子）の構造'!K$44</f>
        <v>2112</v>
      </c>
      <c r="I63" s="175"/>
      <c r="J63" s="175"/>
      <c r="K63" s="175">
        <f>'将来負担比率（分子）の構造'!L$44</f>
        <v>1886</v>
      </c>
      <c r="L63" s="175"/>
      <c r="M63" s="175"/>
      <c r="N63" s="175">
        <f>'将来負担比率（分子）の構造'!M$44</f>
        <v>1678</v>
      </c>
      <c r="O63" s="175"/>
      <c r="P63" s="175"/>
    </row>
    <row r="64" spans="1:16" x14ac:dyDescent="0.15">
      <c r="A64" s="175" t="s">
        <v>35</v>
      </c>
      <c r="B64" s="175">
        <f>'将来負担比率（分子）の構造'!I$43</f>
        <v>1289</v>
      </c>
      <c r="C64" s="175"/>
      <c r="D64" s="175"/>
      <c r="E64" s="175">
        <f>'将来負担比率（分子）の構造'!J$43</f>
        <v>1390</v>
      </c>
      <c r="F64" s="175"/>
      <c r="G64" s="175"/>
      <c r="H64" s="175">
        <f>'将来負担比率（分子）の構造'!K$43</f>
        <v>1573</v>
      </c>
      <c r="I64" s="175"/>
      <c r="J64" s="175"/>
      <c r="K64" s="175">
        <f>'将来負担比率（分子）の構造'!L$43</f>
        <v>1522</v>
      </c>
      <c r="L64" s="175"/>
      <c r="M64" s="175"/>
      <c r="N64" s="175">
        <f>'将来負担比率（分子）の構造'!M$43</f>
        <v>1326</v>
      </c>
      <c r="O64" s="175"/>
      <c r="P64" s="175"/>
    </row>
    <row r="65" spans="1:16" x14ac:dyDescent="0.15">
      <c r="A65" s="175" t="s">
        <v>34</v>
      </c>
      <c r="B65" s="175">
        <f>'将来負担比率（分子）の構造'!I$42</f>
        <v>90</v>
      </c>
      <c r="C65" s="175"/>
      <c r="D65" s="175"/>
      <c r="E65" s="175">
        <f>'将来負担比率（分子）の構造'!J$42</f>
        <v>72</v>
      </c>
      <c r="F65" s="175"/>
      <c r="G65" s="175"/>
      <c r="H65" s="175">
        <f>'将来負担比率（分子）の構造'!K$42</f>
        <v>55</v>
      </c>
      <c r="I65" s="175"/>
      <c r="J65" s="175"/>
      <c r="K65" s="175">
        <f>'将来負担比率（分子）の構造'!L$42</f>
        <v>38</v>
      </c>
      <c r="L65" s="175"/>
      <c r="M65" s="175"/>
      <c r="N65" s="175">
        <f>'将来負担比率（分子）の構造'!M$42</f>
        <v>23</v>
      </c>
      <c r="O65" s="175"/>
      <c r="P65" s="175"/>
    </row>
    <row r="66" spans="1:16" x14ac:dyDescent="0.15">
      <c r="A66" s="175" t="s">
        <v>33</v>
      </c>
      <c r="B66" s="175">
        <f>'将来負担比率（分子）の構造'!I$41</f>
        <v>35033</v>
      </c>
      <c r="C66" s="175"/>
      <c r="D66" s="175"/>
      <c r="E66" s="175">
        <f>'将来負担比率（分子）の構造'!J$41</f>
        <v>39166</v>
      </c>
      <c r="F66" s="175"/>
      <c r="G66" s="175"/>
      <c r="H66" s="175">
        <f>'将来負担比率（分子）の構造'!K$41</f>
        <v>38490</v>
      </c>
      <c r="I66" s="175"/>
      <c r="J66" s="175"/>
      <c r="K66" s="175">
        <f>'将来負担比率（分子）の構造'!L$41</f>
        <v>37962</v>
      </c>
      <c r="L66" s="175"/>
      <c r="M66" s="175"/>
      <c r="N66" s="175">
        <f>'将来負担比率（分子）の構造'!M$41</f>
        <v>37088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1635</v>
      </c>
      <c r="G67" s="175" t="e">
        <f>NA()</f>
        <v>#N/A</v>
      </c>
      <c r="H67" s="175" t="e">
        <f>NA()</f>
        <v>#N/A</v>
      </c>
      <c r="I67" s="175">
        <f>IF(ISNUMBER('将来負担比率（分子）の構造'!K$53), IF('将来負担比率（分子）の構造'!K$53 &lt; 0, 0, '将来負担比率（分子）の構造'!K$53), NA())</f>
        <v>1675</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3701</v>
      </c>
      <c r="C72" s="179">
        <f>基金残高に係る経年分析!G55</f>
        <v>3817</v>
      </c>
      <c r="D72" s="179">
        <f>基金残高に係る経年分析!H55</f>
        <v>3853</v>
      </c>
    </row>
    <row r="73" spans="1:16" x14ac:dyDescent="0.15">
      <c r="A73" s="178" t="s">
        <v>80</v>
      </c>
      <c r="B73" s="179">
        <f>基金残高に係る経年分析!F56</f>
        <v>2097</v>
      </c>
      <c r="C73" s="179">
        <f>基金残高に係る経年分析!G56</f>
        <v>2255</v>
      </c>
      <c r="D73" s="179">
        <f>基金残高に係る経年分析!H56</f>
        <v>2554</v>
      </c>
    </row>
    <row r="74" spans="1:16" x14ac:dyDescent="0.15">
      <c r="A74" s="178" t="s">
        <v>81</v>
      </c>
      <c r="B74" s="179">
        <f>基金残高に係る経年分析!F57</f>
        <v>8029</v>
      </c>
      <c r="C74" s="179">
        <f>基金残高に係る経年分析!G57</f>
        <v>9447</v>
      </c>
      <c r="D74" s="179">
        <f>基金残高に係る経年分析!H57</f>
        <v>9889</v>
      </c>
    </row>
  </sheetData>
  <sheetProtection algorithmName="SHA-512" hashValue="2JX7yOGHLe4Mkf+WRiCCf9j2b26YdMPM+/AssgPGtw1CuzZluVSB3pucDr64wLPGo5T2WgHFgakyWacC/JKcPA==" saltValue="Yroe9Tj7PdUDSQ3g8y9s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3684091</v>
      </c>
      <c r="S5" s="613"/>
      <c r="T5" s="613"/>
      <c r="U5" s="613"/>
      <c r="V5" s="613"/>
      <c r="W5" s="613"/>
      <c r="X5" s="613"/>
      <c r="Y5" s="614"/>
      <c r="Z5" s="615">
        <v>10.6</v>
      </c>
      <c r="AA5" s="615"/>
      <c r="AB5" s="615"/>
      <c r="AC5" s="615"/>
      <c r="AD5" s="616">
        <v>3554345</v>
      </c>
      <c r="AE5" s="616"/>
      <c r="AF5" s="616"/>
      <c r="AG5" s="616"/>
      <c r="AH5" s="616"/>
      <c r="AI5" s="616"/>
      <c r="AJ5" s="616"/>
      <c r="AK5" s="616"/>
      <c r="AL5" s="617">
        <v>21.5</v>
      </c>
      <c r="AM5" s="618"/>
      <c r="AN5" s="618"/>
      <c r="AO5" s="619"/>
      <c r="AP5" s="609" t="s">
        <v>228</v>
      </c>
      <c r="AQ5" s="610"/>
      <c r="AR5" s="610"/>
      <c r="AS5" s="610"/>
      <c r="AT5" s="610"/>
      <c r="AU5" s="610"/>
      <c r="AV5" s="610"/>
      <c r="AW5" s="610"/>
      <c r="AX5" s="610"/>
      <c r="AY5" s="610"/>
      <c r="AZ5" s="610"/>
      <c r="BA5" s="610"/>
      <c r="BB5" s="610"/>
      <c r="BC5" s="610"/>
      <c r="BD5" s="610"/>
      <c r="BE5" s="610"/>
      <c r="BF5" s="611"/>
      <c r="BG5" s="623">
        <v>3552230</v>
      </c>
      <c r="BH5" s="624"/>
      <c r="BI5" s="624"/>
      <c r="BJ5" s="624"/>
      <c r="BK5" s="624"/>
      <c r="BL5" s="624"/>
      <c r="BM5" s="624"/>
      <c r="BN5" s="625"/>
      <c r="BO5" s="626">
        <v>96.4</v>
      </c>
      <c r="BP5" s="626"/>
      <c r="BQ5" s="626"/>
      <c r="BR5" s="626"/>
      <c r="BS5" s="627">
        <v>21807</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257931</v>
      </c>
      <c r="S6" s="624"/>
      <c r="T6" s="624"/>
      <c r="U6" s="624"/>
      <c r="V6" s="624"/>
      <c r="W6" s="624"/>
      <c r="X6" s="624"/>
      <c r="Y6" s="625"/>
      <c r="Z6" s="626">
        <v>0.7</v>
      </c>
      <c r="AA6" s="626"/>
      <c r="AB6" s="626"/>
      <c r="AC6" s="626"/>
      <c r="AD6" s="627">
        <v>257931</v>
      </c>
      <c r="AE6" s="627"/>
      <c r="AF6" s="627"/>
      <c r="AG6" s="627"/>
      <c r="AH6" s="627"/>
      <c r="AI6" s="627"/>
      <c r="AJ6" s="627"/>
      <c r="AK6" s="627"/>
      <c r="AL6" s="628">
        <v>1.6</v>
      </c>
      <c r="AM6" s="629"/>
      <c r="AN6" s="629"/>
      <c r="AO6" s="630"/>
      <c r="AP6" s="620" t="s">
        <v>233</v>
      </c>
      <c r="AQ6" s="621"/>
      <c r="AR6" s="621"/>
      <c r="AS6" s="621"/>
      <c r="AT6" s="621"/>
      <c r="AU6" s="621"/>
      <c r="AV6" s="621"/>
      <c r="AW6" s="621"/>
      <c r="AX6" s="621"/>
      <c r="AY6" s="621"/>
      <c r="AZ6" s="621"/>
      <c r="BA6" s="621"/>
      <c r="BB6" s="621"/>
      <c r="BC6" s="621"/>
      <c r="BD6" s="621"/>
      <c r="BE6" s="621"/>
      <c r="BF6" s="622"/>
      <c r="BG6" s="623">
        <v>3552230</v>
      </c>
      <c r="BH6" s="624"/>
      <c r="BI6" s="624"/>
      <c r="BJ6" s="624"/>
      <c r="BK6" s="624"/>
      <c r="BL6" s="624"/>
      <c r="BM6" s="624"/>
      <c r="BN6" s="625"/>
      <c r="BO6" s="626">
        <v>96.4</v>
      </c>
      <c r="BP6" s="626"/>
      <c r="BQ6" s="626"/>
      <c r="BR6" s="626"/>
      <c r="BS6" s="627">
        <v>21807</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181143</v>
      </c>
      <c r="CS6" s="624"/>
      <c r="CT6" s="624"/>
      <c r="CU6" s="624"/>
      <c r="CV6" s="624"/>
      <c r="CW6" s="624"/>
      <c r="CX6" s="624"/>
      <c r="CY6" s="625"/>
      <c r="CZ6" s="617">
        <v>0.5</v>
      </c>
      <c r="DA6" s="618"/>
      <c r="DB6" s="618"/>
      <c r="DC6" s="634"/>
      <c r="DD6" s="632" t="s">
        <v>235</v>
      </c>
      <c r="DE6" s="624"/>
      <c r="DF6" s="624"/>
      <c r="DG6" s="624"/>
      <c r="DH6" s="624"/>
      <c r="DI6" s="624"/>
      <c r="DJ6" s="624"/>
      <c r="DK6" s="624"/>
      <c r="DL6" s="624"/>
      <c r="DM6" s="624"/>
      <c r="DN6" s="624"/>
      <c r="DO6" s="624"/>
      <c r="DP6" s="625"/>
      <c r="DQ6" s="632">
        <v>181113</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964</v>
      </c>
      <c r="S7" s="624"/>
      <c r="T7" s="624"/>
      <c r="U7" s="624"/>
      <c r="V7" s="624"/>
      <c r="W7" s="624"/>
      <c r="X7" s="624"/>
      <c r="Y7" s="625"/>
      <c r="Z7" s="626">
        <v>0</v>
      </c>
      <c r="AA7" s="626"/>
      <c r="AB7" s="626"/>
      <c r="AC7" s="626"/>
      <c r="AD7" s="627">
        <v>964</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1436722</v>
      </c>
      <c r="BH7" s="624"/>
      <c r="BI7" s="624"/>
      <c r="BJ7" s="624"/>
      <c r="BK7" s="624"/>
      <c r="BL7" s="624"/>
      <c r="BM7" s="624"/>
      <c r="BN7" s="625"/>
      <c r="BO7" s="626">
        <v>39</v>
      </c>
      <c r="BP7" s="626"/>
      <c r="BQ7" s="626"/>
      <c r="BR7" s="626"/>
      <c r="BS7" s="627">
        <v>21807</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5131057</v>
      </c>
      <c r="CS7" s="624"/>
      <c r="CT7" s="624"/>
      <c r="CU7" s="624"/>
      <c r="CV7" s="624"/>
      <c r="CW7" s="624"/>
      <c r="CX7" s="624"/>
      <c r="CY7" s="625"/>
      <c r="CZ7" s="626">
        <v>15.3</v>
      </c>
      <c r="DA7" s="626"/>
      <c r="DB7" s="626"/>
      <c r="DC7" s="626"/>
      <c r="DD7" s="632">
        <v>1081022</v>
      </c>
      <c r="DE7" s="624"/>
      <c r="DF7" s="624"/>
      <c r="DG7" s="624"/>
      <c r="DH7" s="624"/>
      <c r="DI7" s="624"/>
      <c r="DJ7" s="624"/>
      <c r="DK7" s="624"/>
      <c r="DL7" s="624"/>
      <c r="DM7" s="624"/>
      <c r="DN7" s="624"/>
      <c r="DO7" s="624"/>
      <c r="DP7" s="625"/>
      <c r="DQ7" s="632">
        <v>2843923</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10413</v>
      </c>
      <c r="S8" s="624"/>
      <c r="T8" s="624"/>
      <c r="U8" s="624"/>
      <c r="V8" s="624"/>
      <c r="W8" s="624"/>
      <c r="X8" s="624"/>
      <c r="Y8" s="625"/>
      <c r="Z8" s="626">
        <v>0</v>
      </c>
      <c r="AA8" s="626"/>
      <c r="AB8" s="626"/>
      <c r="AC8" s="626"/>
      <c r="AD8" s="627">
        <v>10413</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55146</v>
      </c>
      <c r="BH8" s="624"/>
      <c r="BI8" s="624"/>
      <c r="BJ8" s="624"/>
      <c r="BK8" s="624"/>
      <c r="BL8" s="624"/>
      <c r="BM8" s="624"/>
      <c r="BN8" s="625"/>
      <c r="BO8" s="626">
        <v>1.5</v>
      </c>
      <c r="BP8" s="626"/>
      <c r="BQ8" s="626"/>
      <c r="BR8" s="626"/>
      <c r="BS8" s="627" t="s">
        <v>148</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8687875</v>
      </c>
      <c r="CS8" s="624"/>
      <c r="CT8" s="624"/>
      <c r="CU8" s="624"/>
      <c r="CV8" s="624"/>
      <c r="CW8" s="624"/>
      <c r="CX8" s="624"/>
      <c r="CY8" s="625"/>
      <c r="CZ8" s="626">
        <v>26</v>
      </c>
      <c r="DA8" s="626"/>
      <c r="DB8" s="626"/>
      <c r="DC8" s="626"/>
      <c r="DD8" s="632">
        <v>21543</v>
      </c>
      <c r="DE8" s="624"/>
      <c r="DF8" s="624"/>
      <c r="DG8" s="624"/>
      <c r="DH8" s="624"/>
      <c r="DI8" s="624"/>
      <c r="DJ8" s="624"/>
      <c r="DK8" s="624"/>
      <c r="DL8" s="624"/>
      <c r="DM8" s="624"/>
      <c r="DN8" s="624"/>
      <c r="DO8" s="624"/>
      <c r="DP8" s="625"/>
      <c r="DQ8" s="632">
        <v>4051342</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10089</v>
      </c>
      <c r="S9" s="624"/>
      <c r="T9" s="624"/>
      <c r="U9" s="624"/>
      <c r="V9" s="624"/>
      <c r="W9" s="624"/>
      <c r="X9" s="624"/>
      <c r="Y9" s="625"/>
      <c r="Z9" s="626">
        <v>0</v>
      </c>
      <c r="AA9" s="626"/>
      <c r="AB9" s="626"/>
      <c r="AC9" s="626"/>
      <c r="AD9" s="627">
        <v>10089</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1223328</v>
      </c>
      <c r="BH9" s="624"/>
      <c r="BI9" s="624"/>
      <c r="BJ9" s="624"/>
      <c r="BK9" s="624"/>
      <c r="BL9" s="624"/>
      <c r="BM9" s="624"/>
      <c r="BN9" s="625"/>
      <c r="BO9" s="626">
        <v>33.200000000000003</v>
      </c>
      <c r="BP9" s="626"/>
      <c r="BQ9" s="626"/>
      <c r="BR9" s="626"/>
      <c r="BS9" s="627" t="s">
        <v>235</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3405807</v>
      </c>
      <c r="CS9" s="624"/>
      <c r="CT9" s="624"/>
      <c r="CU9" s="624"/>
      <c r="CV9" s="624"/>
      <c r="CW9" s="624"/>
      <c r="CX9" s="624"/>
      <c r="CY9" s="625"/>
      <c r="CZ9" s="626">
        <v>10.199999999999999</v>
      </c>
      <c r="DA9" s="626"/>
      <c r="DB9" s="626"/>
      <c r="DC9" s="626"/>
      <c r="DD9" s="632">
        <v>262476</v>
      </c>
      <c r="DE9" s="624"/>
      <c r="DF9" s="624"/>
      <c r="DG9" s="624"/>
      <c r="DH9" s="624"/>
      <c r="DI9" s="624"/>
      <c r="DJ9" s="624"/>
      <c r="DK9" s="624"/>
      <c r="DL9" s="624"/>
      <c r="DM9" s="624"/>
      <c r="DN9" s="624"/>
      <c r="DO9" s="624"/>
      <c r="DP9" s="625"/>
      <c r="DQ9" s="632">
        <v>2668428</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235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81515</v>
      </c>
      <c r="BH10" s="624"/>
      <c r="BI10" s="624"/>
      <c r="BJ10" s="624"/>
      <c r="BK10" s="624"/>
      <c r="BL10" s="624"/>
      <c r="BM10" s="624"/>
      <c r="BN10" s="625"/>
      <c r="BO10" s="626">
        <v>2.2000000000000002</v>
      </c>
      <c r="BP10" s="626"/>
      <c r="BQ10" s="626"/>
      <c r="BR10" s="626"/>
      <c r="BS10" s="627" t="s">
        <v>148</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36433</v>
      </c>
      <c r="CS10" s="624"/>
      <c r="CT10" s="624"/>
      <c r="CU10" s="624"/>
      <c r="CV10" s="624"/>
      <c r="CW10" s="624"/>
      <c r="CX10" s="624"/>
      <c r="CY10" s="625"/>
      <c r="CZ10" s="626">
        <v>0.1</v>
      </c>
      <c r="DA10" s="626"/>
      <c r="DB10" s="626"/>
      <c r="DC10" s="626"/>
      <c r="DD10" s="632">
        <v>14399</v>
      </c>
      <c r="DE10" s="624"/>
      <c r="DF10" s="624"/>
      <c r="DG10" s="624"/>
      <c r="DH10" s="624"/>
      <c r="DI10" s="624"/>
      <c r="DJ10" s="624"/>
      <c r="DK10" s="624"/>
      <c r="DL10" s="624"/>
      <c r="DM10" s="624"/>
      <c r="DN10" s="624"/>
      <c r="DO10" s="624"/>
      <c r="DP10" s="625"/>
      <c r="DQ10" s="632">
        <v>15905</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859538</v>
      </c>
      <c r="S11" s="624"/>
      <c r="T11" s="624"/>
      <c r="U11" s="624"/>
      <c r="V11" s="624"/>
      <c r="W11" s="624"/>
      <c r="X11" s="624"/>
      <c r="Y11" s="625"/>
      <c r="Z11" s="628">
        <v>2.5</v>
      </c>
      <c r="AA11" s="629"/>
      <c r="AB11" s="629"/>
      <c r="AC11" s="635"/>
      <c r="AD11" s="632">
        <v>859538</v>
      </c>
      <c r="AE11" s="624"/>
      <c r="AF11" s="624"/>
      <c r="AG11" s="624"/>
      <c r="AH11" s="624"/>
      <c r="AI11" s="624"/>
      <c r="AJ11" s="624"/>
      <c r="AK11" s="625"/>
      <c r="AL11" s="628">
        <v>5.2</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76733</v>
      </c>
      <c r="BH11" s="624"/>
      <c r="BI11" s="624"/>
      <c r="BJ11" s="624"/>
      <c r="BK11" s="624"/>
      <c r="BL11" s="624"/>
      <c r="BM11" s="624"/>
      <c r="BN11" s="625"/>
      <c r="BO11" s="626">
        <v>2.1</v>
      </c>
      <c r="BP11" s="626"/>
      <c r="BQ11" s="626"/>
      <c r="BR11" s="626"/>
      <c r="BS11" s="627">
        <v>21807</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2785659</v>
      </c>
      <c r="CS11" s="624"/>
      <c r="CT11" s="624"/>
      <c r="CU11" s="624"/>
      <c r="CV11" s="624"/>
      <c r="CW11" s="624"/>
      <c r="CX11" s="624"/>
      <c r="CY11" s="625"/>
      <c r="CZ11" s="626">
        <v>8.3000000000000007</v>
      </c>
      <c r="DA11" s="626"/>
      <c r="DB11" s="626"/>
      <c r="DC11" s="626"/>
      <c r="DD11" s="632">
        <v>934337</v>
      </c>
      <c r="DE11" s="624"/>
      <c r="DF11" s="624"/>
      <c r="DG11" s="624"/>
      <c r="DH11" s="624"/>
      <c r="DI11" s="624"/>
      <c r="DJ11" s="624"/>
      <c r="DK11" s="624"/>
      <c r="DL11" s="624"/>
      <c r="DM11" s="624"/>
      <c r="DN11" s="624"/>
      <c r="DO11" s="624"/>
      <c r="DP11" s="625"/>
      <c r="DQ11" s="632">
        <v>974411</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4905</v>
      </c>
      <c r="S12" s="624"/>
      <c r="T12" s="624"/>
      <c r="U12" s="624"/>
      <c r="V12" s="624"/>
      <c r="W12" s="624"/>
      <c r="X12" s="624"/>
      <c r="Y12" s="625"/>
      <c r="Z12" s="626">
        <v>0</v>
      </c>
      <c r="AA12" s="626"/>
      <c r="AB12" s="626"/>
      <c r="AC12" s="626"/>
      <c r="AD12" s="627">
        <v>4905</v>
      </c>
      <c r="AE12" s="627"/>
      <c r="AF12" s="627"/>
      <c r="AG12" s="627"/>
      <c r="AH12" s="627"/>
      <c r="AI12" s="627"/>
      <c r="AJ12" s="627"/>
      <c r="AK12" s="627"/>
      <c r="AL12" s="628">
        <v>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1639440</v>
      </c>
      <c r="BH12" s="624"/>
      <c r="BI12" s="624"/>
      <c r="BJ12" s="624"/>
      <c r="BK12" s="624"/>
      <c r="BL12" s="624"/>
      <c r="BM12" s="624"/>
      <c r="BN12" s="625"/>
      <c r="BO12" s="626">
        <v>44.5</v>
      </c>
      <c r="BP12" s="626"/>
      <c r="BQ12" s="626"/>
      <c r="BR12" s="626"/>
      <c r="BS12" s="627" t="s">
        <v>148</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2186512</v>
      </c>
      <c r="CS12" s="624"/>
      <c r="CT12" s="624"/>
      <c r="CU12" s="624"/>
      <c r="CV12" s="624"/>
      <c r="CW12" s="624"/>
      <c r="CX12" s="624"/>
      <c r="CY12" s="625"/>
      <c r="CZ12" s="626">
        <v>6.5</v>
      </c>
      <c r="DA12" s="626"/>
      <c r="DB12" s="626"/>
      <c r="DC12" s="626"/>
      <c r="DD12" s="632">
        <v>83735</v>
      </c>
      <c r="DE12" s="624"/>
      <c r="DF12" s="624"/>
      <c r="DG12" s="624"/>
      <c r="DH12" s="624"/>
      <c r="DI12" s="624"/>
      <c r="DJ12" s="624"/>
      <c r="DK12" s="624"/>
      <c r="DL12" s="624"/>
      <c r="DM12" s="624"/>
      <c r="DN12" s="624"/>
      <c r="DO12" s="624"/>
      <c r="DP12" s="625"/>
      <c r="DQ12" s="632">
        <v>1392703</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148</v>
      </c>
      <c r="S13" s="624"/>
      <c r="T13" s="624"/>
      <c r="U13" s="624"/>
      <c r="V13" s="624"/>
      <c r="W13" s="624"/>
      <c r="X13" s="624"/>
      <c r="Y13" s="625"/>
      <c r="Z13" s="626" t="s">
        <v>235</v>
      </c>
      <c r="AA13" s="626"/>
      <c r="AB13" s="626"/>
      <c r="AC13" s="626"/>
      <c r="AD13" s="627" t="s">
        <v>235</v>
      </c>
      <c r="AE13" s="627"/>
      <c r="AF13" s="627"/>
      <c r="AG13" s="627"/>
      <c r="AH13" s="627"/>
      <c r="AI13" s="627"/>
      <c r="AJ13" s="627"/>
      <c r="AK13" s="627"/>
      <c r="AL13" s="628" t="s">
        <v>235</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1604083</v>
      </c>
      <c r="BH13" s="624"/>
      <c r="BI13" s="624"/>
      <c r="BJ13" s="624"/>
      <c r="BK13" s="624"/>
      <c r="BL13" s="624"/>
      <c r="BM13" s="624"/>
      <c r="BN13" s="625"/>
      <c r="BO13" s="626">
        <v>43.5</v>
      </c>
      <c r="BP13" s="626"/>
      <c r="BQ13" s="626"/>
      <c r="BR13" s="626"/>
      <c r="BS13" s="627" t="s">
        <v>148</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1610951</v>
      </c>
      <c r="CS13" s="624"/>
      <c r="CT13" s="624"/>
      <c r="CU13" s="624"/>
      <c r="CV13" s="624"/>
      <c r="CW13" s="624"/>
      <c r="CX13" s="624"/>
      <c r="CY13" s="625"/>
      <c r="CZ13" s="626">
        <v>4.8</v>
      </c>
      <c r="DA13" s="626"/>
      <c r="DB13" s="626"/>
      <c r="DC13" s="626"/>
      <c r="DD13" s="632">
        <v>1057874</v>
      </c>
      <c r="DE13" s="624"/>
      <c r="DF13" s="624"/>
      <c r="DG13" s="624"/>
      <c r="DH13" s="624"/>
      <c r="DI13" s="624"/>
      <c r="DJ13" s="624"/>
      <c r="DK13" s="624"/>
      <c r="DL13" s="624"/>
      <c r="DM13" s="624"/>
      <c r="DN13" s="624"/>
      <c r="DO13" s="624"/>
      <c r="DP13" s="625"/>
      <c r="DQ13" s="632">
        <v>609906</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495</v>
      </c>
      <c r="S14" s="624"/>
      <c r="T14" s="624"/>
      <c r="U14" s="624"/>
      <c r="V14" s="624"/>
      <c r="W14" s="624"/>
      <c r="X14" s="624"/>
      <c r="Y14" s="625"/>
      <c r="Z14" s="626">
        <v>0</v>
      </c>
      <c r="AA14" s="626"/>
      <c r="AB14" s="626"/>
      <c r="AC14" s="626"/>
      <c r="AD14" s="627">
        <v>495</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175810</v>
      </c>
      <c r="BH14" s="624"/>
      <c r="BI14" s="624"/>
      <c r="BJ14" s="624"/>
      <c r="BK14" s="624"/>
      <c r="BL14" s="624"/>
      <c r="BM14" s="624"/>
      <c r="BN14" s="625"/>
      <c r="BO14" s="626">
        <v>4.8</v>
      </c>
      <c r="BP14" s="626"/>
      <c r="BQ14" s="626"/>
      <c r="BR14" s="626"/>
      <c r="BS14" s="627" t="s">
        <v>235</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918984</v>
      </c>
      <c r="CS14" s="624"/>
      <c r="CT14" s="624"/>
      <c r="CU14" s="624"/>
      <c r="CV14" s="624"/>
      <c r="CW14" s="624"/>
      <c r="CX14" s="624"/>
      <c r="CY14" s="625"/>
      <c r="CZ14" s="626">
        <v>2.7</v>
      </c>
      <c r="DA14" s="626"/>
      <c r="DB14" s="626"/>
      <c r="DC14" s="626"/>
      <c r="DD14" s="632">
        <v>37809</v>
      </c>
      <c r="DE14" s="624"/>
      <c r="DF14" s="624"/>
      <c r="DG14" s="624"/>
      <c r="DH14" s="624"/>
      <c r="DI14" s="624"/>
      <c r="DJ14" s="624"/>
      <c r="DK14" s="624"/>
      <c r="DL14" s="624"/>
      <c r="DM14" s="624"/>
      <c r="DN14" s="624"/>
      <c r="DO14" s="624"/>
      <c r="DP14" s="625"/>
      <c r="DQ14" s="632">
        <v>852928</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148</v>
      </c>
      <c r="S15" s="624"/>
      <c r="T15" s="624"/>
      <c r="U15" s="624"/>
      <c r="V15" s="624"/>
      <c r="W15" s="624"/>
      <c r="X15" s="624"/>
      <c r="Y15" s="625"/>
      <c r="Z15" s="626" t="s">
        <v>235</v>
      </c>
      <c r="AA15" s="626"/>
      <c r="AB15" s="626"/>
      <c r="AC15" s="626"/>
      <c r="AD15" s="627" t="s">
        <v>235</v>
      </c>
      <c r="AE15" s="627"/>
      <c r="AF15" s="627"/>
      <c r="AG15" s="627"/>
      <c r="AH15" s="627"/>
      <c r="AI15" s="627"/>
      <c r="AJ15" s="627"/>
      <c r="AK15" s="627"/>
      <c r="AL15" s="628" t="s">
        <v>235</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298343</v>
      </c>
      <c r="BH15" s="624"/>
      <c r="BI15" s="624"/>
      <c r="BJ15" s="624"/>
      <c r="BK15" s="624"/>
      <c r="BL15" s="624"/>
      <c r="BM15" s="624"/>
      <c r="BN15" s="625"/>
      <c r="BO15" s="626">
        <v>8.1</v>
      </c>
      <c r="BP15" s="626"/>
      <c r="BQ15" s="626"/>
      <c r="BR15" s="626"/>
      <c r="BS15" s="627" t="s">
        <v>235</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3830509</v>
      </c>
      <c r="CS15" s="624"/>
      <c r="CT15" s="624"/>
      <c r="CU15" s="624"/>
      <c r="CV15" s="624"/>
      <c r="CW15" s="624"/>
      <c r="CX15" s="624"/>
      <c r="CY15" s="625"/>
      <c r="CZ15" s="626">
        <v>11.4</v>
      </c>
      <c r="DA15" s="626"/>
      <c r="DB15" s="626"/>
      <c r="DC15" s="626"/>
      <c r="DD15" s="632">
        <v>1867038</v>
      </c>
      <c r="DE15" s="624"/>
      <c r="DF15" s="624"/>
      <c r="DG15" s="624"/>
      <c r="DH15" s="624"/>
      <c r="DI15" s="624"/>
      <c r="DJ15" s="624"/>
      <c r="DK15" s="624"/>
      <c r="DL15" s="624"/>
      <c r="DM15" s="624"/>
      <c r="DN15" s="624"/>
      <c r="DO15" s="624"/>
      <c r="DP15" s="625"/>
      <c r="DQ15" s="632">
        <v>1882523</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15261</v>
      </c>
      <c r="S16" s="624"/>
      <c r="T16" s="624"/>
      <c r="U16" s="624"/>
      <c r="V16" s="624"/>
      <c r="W16" s="624"/>
      <c r="X16" s="624"/>
      <c r="Y16" s="625"/>
      <c r="Z16" s="626">
        <v>0</v>
      </c>
      <c r="AA16" s="626"/>
      <c r="AB16" s="626"/>
      <c r="AC16" s="626"/>
      <c r="AD16" s="627">
        <v>15261</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v>1915</v>
      </c>
      <c r="BH16" s="624"/>
      <c r="BI16" s="624"/>
      <c r="BJ16" s="624"/>
      <c r="BK16" s="624"/>
      <c r="BL16" s="624"/>
      <c r="BM16" s="624"/>
      <c r="BN16" s="625"/>
      <c r="BO16" s="626">
        <v>0.1</v>
      </c>
      <c r="BP16" s="626"/>
      <c r="BQ16" s="626"/>
      <c r="BR16" s="626"/>
      <c r="BS16" s="627" t="s">
        <v>235</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108653</v>
      </c>
      <c r="CS16" s="624"/>
      <c r="CT16" s="624"/>
      <c r="CU16" s="624"/>
      <c r="CV16" s="624"/>
      <c r="CW16" s="624"/>
      <c r="CX16" s="624"/>
      <c r="CY16" s="625"/>
      <c r="CZ16" s="626">
        <v>0.3</v>
      </c>
      <c r="DA16" s="626"/>
      <c r="DB16" s="626"/>
      <c r="DC16" s="626"/>
      <c r="DD16" s="632" t="s">
        <v>235</v>
      </c>
      <c r="DE16" s="624"/>
      <c r="DF16" s="624"/>
      <c r="DG16" s="624"/>
      <c r="DH16" s="624"/>
      <c r="DI16" s="624"/>
      <c r="DJ16" s="624"/>
      <c r="DK16" s="624"/>
      <c r="DL16" s="624"/>
      <c r="DM16" s="624"/>
      <c r="DN16" s="624"/>
      <c r="DO16" s="624"/>
      <c r="DP16" s="625"/>
      <c r="DQ16" s="632">
        <v>31688</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40418</v>
      </c>
      <c r="S17" s="624"/>
      <c r="T17" s="624"/>
      <c r="U17" s="624"/>
      <c r="V17" s="624"/>
      <c r="W17" s="624"/>
      <c r="X17" s="624"/>
      <c r="Y17" s="625"/>
      <c r="Z17" s="626">
        <v>0.1</v>
      </c>
      <c r="AA17" s="626"/>
      <c r="AB17" s="626"/>
      <c r="AC17" s="626"/>
      <c r="AD17" s="627">
        <v>40418</v>
      </c>
      <c r="AE17" s="627"/>
      <c r="AF17" s="627"/>
      <c r="AG17" s="627"/>
      <c r="AH17" s="627"/>
      <c r="AI17" s="627"/>
      <c r="AJ17" s="627"/>
      <c r="AK17" s="627"/>
      <c r="AL17" s="628">
        <v>0.2</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148</v>
      </c>
      <c r="BH17" s="624"/>
      <c r="BI17" s="624"/>
      <c r="BJ17" s="624"/>
      <c r="BK17" s="624"/>
      <c r="BL17" s="624"/>
      <c r="BM17" s="624"/>
      <c r="BN17" s="625"/>
      <c r="BO17" s="626" t="s">
        <v>148</v>
      </c>
      <c r="BP17" s="626"/>
      <c r="BQ17" s="626"/>
      <c r="BR17" s="626"/>
      <c r="BS17" s="627" t="s">
        <v>148</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4581191</v>
      </c>
      <c r="CS17" s="624"/>
      <c r="CT17" s="624"/>
      <c r="CU17" s="624"/>
      <c r="CV17" s="624"/>
      <c r="CW17" s="624"/>
      <c r="CX17" s="624"/>
      <c r="CY17" s="625"/>
      <c r="CZ17" s="626">
        <v>13.7</v>
      </c>
      <c r="DA17" s="626"/>
      <c r="DB17" s="626"/>
      <c r="DC17" s="626"/>
      <c r="DD17" s="632" t="s">
        <v>148</v>
      </c>
      <c r="DE17" s="624"/>
      <c r="DF17" s="624"/>
      <c r="DG17" s="624"/>
      <c r="DH17" s="624"/>
      <c r="DI17" s="624"/>
      <c r="DJ17" s="624"/>
      <c r="DK17" s="624"/>
      <c r="DL17" s="624"/>
      <c r="DM17" s="624"/>
      <c r="DN17" s="624"/>
      <c r="DO17" s="624"/>
      <c r="DP17" s="625"/>
      <c r="DQ17" s="632">
        <v>4491352</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14785</v>
      </c>
      <c r="S18" s="624"/>
      <c r="T18" s="624"/>
      <c r="U18" s="624"/>
      <c r="V18" s="624"/>
      <c r="W18" s="624"/>
      <c r="X18" s="624"/>
      <c r="Y18" s="625"/>
      <c r="Z18" s="626">
        <v>0</v>
      </c>
      <c r="AA18" s="626"/>
      <c r="AB18" s="626"/>
      <c r="AC18" s="626"/>
      <c r="AD18" s="627">
        <v>14785</v>
      </c>
      <c r="AE18" s="627"/>
      <c r="AF18" s="627"/>
      <c r="AG18" s="627"/>
      <c r="AH18" s="627"/>
      <c r="AI18" s="627"/>
      <c r="AJ18" s="627"/>
      <c r="AK18" s="627"/>
      <c r="AL18" s="628">
        <v>0.1</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235</v>
      </c>
      <c r="BP18" s="626"/>
      <c r="BQ18" s="626"/>
      <c r="BR18" s="626"/>
      <c r="BS18" s="627" t="s">
        <v>235</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v>4755</v>
      </c>
      <c r="CS18" s="624"/>
      <c r="CT18" s="624"/>
      <c r="CU18" s="624"/>
      <c r="CV18" s="624"/>
      <c r="CW18" s="624"/>
      <c r="CX18" s="624"/>
      <c r="CY18" s="625"/>
      <c r="CZ18" s="626">
        <v>0</v>
      </c>
      <c r="DA18" s="626"/>
      <c r="DB18" s="626"/>
      <c r="DC18" s="626"/>
      <c r="DD18" s="632" t="s">
        <v>235</v>
      </c>
      <c r="DE18" s="624"/>
      <c r="DF18" s="624"/>
      <c r="DG18" s="624"/>
      <c r="DH18" s="624"/>
      <c r="DI18" s="624"/>
      <c r="DJ18" s="624"/>
      <c r="DK18" s="624"/>
      <c r="DL18" s="624"/>
      <c r="DM18" s="624"/>
      <c r="DN18" s="624"/>
      <c r="DO18" s="624"/>
      <c r="DP18" s="625"/>
      <c r="DQ18" s="632">
        <v>4755</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11794</v>
      </c>
      <c r="S19" s="624"/>
      <c r="T19" s="624"/>
      <c r="U19" s="624"/>
      <c r="V19" s="624"/>
      <c r="W19" s="624"/>
      <c r="X19" s="624"/>
      <c r="Y19" s="625"/>
      <c r="Z19" s="626">
        <v>0</v>
      </c>
      <c r="AA19" s="626"/>
      <c r="AB19" s="626"/>
      <c r="AC19" s="626"/>
      <c r="AD19" s="627">
        <v>11794</v>
      </c>
      <c r="AE19" s="627"/>
      <c r="AF19" s="627"/>
      <c r="AG19" s="627"/>
      <c r="AH19" s="627"/>
      <c r="AI19" s="627"/>
      <c r="AJ19" s="627"/>
      <c r="AK19" s="627"/>
      <c r="AL19" s="628">
        <v>0.1</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131861</v>
      </c>
      <c r="BH19" s="624"/>
      <c r="BI19" s="624"/>
      <c r="BJ19" s="624"/>
      <c r="BK19" s="624"/>
      <c r="BL19" s="624"/>
      <c r="BM19" s="624"/>
      <c r="BN19" s="625"/>
      <c r="BO19" s="626">
        <v>3.6</v>
      </c>
      <c r="BP19" s="626"/>
      <c r="BQ19" s="626"/>
      <c r="BR19" s="626"/>
      <c r="BS19" s="627" t="s">
        <v>148</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148</v>
      </c>
      <c r="DA19" s="626"/>
      <c r="DB19" s="626"/>
      <c r="DC19" s="626"/>
      <c r="DD19" s="632" t="s">
        <v>235</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2991</v>
      </c>
      <c r="S20" s="624"/>
      <c r="T20" s="624"/>
      <c r="U20" s="624"/>
      <c r="V20" s="624"/>
      <c r="W20" s="624"/>
      <c r="X20" s="624"/>
      <c r="Y20" s="625"/>
      <c r="Z20" s="626">
        <v>0</v>
      </c>
      <c r="AA20" s="626"/>
      <c r="AB20" s="626"/>
      <c r="AC20" s="626"/>
      <c r="AD20" s="627">
        <v>2991</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131861</v>
      </c>
      <c r="BH20" s="624"/>
      <c r="BI20" s="624"/>
      <c r="BJ20" s="624"/>
      <c r="BK20" s="624"/>
      <c r="BL20" s="624"/>
      <c r="BM20" s="624"/>
      <c r="BN20" s="625"/>
      <c r="BO20" s="626">
        <v>3.6</v>
      </c>
      <c r="BP20" s="626"/>
      <c r="BQ20" s="626"/>
      <c r="BR20" s="626"/>
      <c r="BS20" s="627" t="s">
        <v>235</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33469529</v>
      </c>
      <c r="CS20" s="624"/>
      <c r="CT20" s="624"/>
      <c r="CU20" s="624"/>
      <c r="CV20" s="624"/>
      <c r="CW20" s="624"/>
      <c r="CX20" s="624"/>
      <c r="CY20" s="625"/>
      <c r="CZ20" s="626">
        <v>100</v>
      </c>
      <c r="DA20" s="626"/>
      <c r="DB20" s="626"/>
      <c r="DC20" s="626"/>
      <c r="DD20" s="632">
        <v>5360233</v>
      </c>
      <c r="DE20" s="624"/>
      <c r="DF20" s="624"/>
      <c r="DG20" s="624"/>
      <c r="DH20" s="624"/>
      <c r="DI20" s="624"/>
      <c r="DJ20" s="624"/>
      <c r="DK20" s="624"/>
      <c r="DL20" s="624"/>
      <c r="DM20" s="624"/>
      <c r="DN20" s="624"/>
      <c r="DO20" s="624"/>
      <c r="DP20" s="625"/>
      <c r="DQ20" s="632">
        <v>20000977</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14135219</v>
      </c>
      <c r="S21" s="624"/>
      <c r="T21" s="624"/>
      <c r="U21" s="624"/>
      <c r="V21" s="624"/>
      <c r="W21" s="624"/>
      <c r="X21" s="624"/>
      <c r="Y21" s="625"/>
      <c r="Z21" s="626">
        <v>40.700000000000003</v>
      </c>
      <c r="AA21" s="626"/>
      <c r="AB21" s="626"/>
      <c r="AC21" s="626"/>
      <c r="AD21" s="627">
        <v>11730545</v>
      </c>
      <c r="AE21" s="627"/>
      <c r="AF21" s="627"/>
      <c r="AG21" s="627"/>
      <c r="AH21" s="627"/>
      <c r="AI21" s="627"/>
      <c r="AJ21" s="627"/>
      <c r="AK21" s="627"/>
      <c r="AL21" s="628">
        <v>70.8</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2115</v>
      </c>
      <c r="BH21" s="624"/>
      <c r="BI21" s="624"/>
      <c r="BJ21" s="624"/>
      <c r="BK21" s="624"/>
      <c r="BL21" s="624"/>
      <c r="BM21" s="624"/>
      <c r="BN21" s="625"/>
      <c r="BO21" s="626">
        <v>0.1</v>
      </c>
      <c r="BP21" s="626"/>
      <c r="BQ21" s="626"/>
      <c r="BR21" s="626"/>
      <c r="BS21" s="627" t="s">
        <v>148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11730545</v>
      </c>
      <c r="S22" s="624"/>
      <c r="T22" s="624"/>
      <c r="U22" s="624"/>
      <c r="V22" s="624"/>
      <c r="W22" s="624"/>
      <c r="X22" s="624"/>
      <c r="Y22" s="625"/>
      <c r="Z22" s="626">
        <v>33.799999999999997</v>
      </c>
      <c r="AA22" s="626"/>
      <c r="AB22" s="626"/>
      <c r="AC22" s="626"/>
      <c r="AD22" s="627">
        <v>11730545</v>
      </c>
      <c r="AE22" s="627"/>
      <c r="AF22" s="627"/>
      <c r="AG22" s="627"/>
      <c r="AH22" s="627"/>
      <c r="AI22" s="627"/>
      <c r="AJ22" s="627"/>
      <c r="AK22" s="627"/>
      <c r="AL22" s="628">
        <v>70.8</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235</v>
      </c>
      <c r="BH22" s="624"/>
      <c r="BI22" s="624"/>
      <c r="BJ22" s="624"/>
      <c r="BK22" s="624"/>
      <c r="BL22" s="624"/>
      <c r="BM22" s="624"/>
      <c r="BN22" s="625"/>
      <c r="BO22" s="626" t="s">
        <v>235</v>
      </c>
      <c r="BP22" s="626"/>
      <c r="BQ22" s="626"/>
      <c r="BR22" s="626"/>
      <c r="BS22" s="627" t="s">
        <v>235</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2404674</v>
      </c>
      <c r="S23" s="624"/>
      <c r="T23" s="624"/>
      <c r="U23" s="624"/>
      <c r="V23" s="624"/>
      <c r="W23" s="624"/>
      <c r="X23" s="624"/>
      <c r="Y23" s="625"/>
      <c r="Z23" s="626">
        <v>6.9</v>
      </c>
      <c r="AA23" s="626"/>
      <c r="AB23" s="626"/>
      <c r="AC23" s="626"/>
      <c r="AD23" s="627" t="s">
        <v>148</v>
      </c>
      <c r="AE23" s="627"/>
      <c r="AF23" s="627"/>
      <c r="AG23" s="627"/>
      <c r="AH23" s="627"/>
      <c r="AI23" s="627"/>
      <c r="AJ23" s="627"/>
      <c r="AK23" s="627"/>
      <c r="AL23" s="628" t="s">
        <v>148</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129746</v>
      </c>
      <c r="BH23" s="624"/>
      <c r="BI23" s="624"/>
      <c r="BJ23" s="624"/>
      <c r="BK23" s="624"/>
      <c r="BL23" s="624"/>
      <c r="BM23" s="624"/>
      <c r="BN23" s="625"/>
      <c r="BO23" s="626">
        <v>3.5</v>
      </c>
      <c r="BP23" s="626"/>
      <c r="BQ23" s="626"/>
      <c r="BR23" s="626"/>
      <c r="BS23" s="627" t="s">
        <v>148</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148</v>
      </c>
      <c r="S24" s="624"/>
      <c r="T24" s="624"/>
      <c r="U24" s="624"/>
      <c r="V24" s="624"/>
      <c r="W24" s="624"/>
      <c r="X24" s="624"/>
      <c r="Y24" s="625"/>
      <c r="Z24" s="626" t="s">
        <v>235</v>
      </c>
      <c r="AA24" s="626"/>
      <c r="AB24" s="626"/>
      <c r="AC24" s="626"/>
      <c r="AD24" s="627" t="s">
        <v>235</v>
      </c>
      <c r="AE24" s="627"/>
      <c r="AF24" s="627"/>
      <c r="AG24" s="627"/>
      <c r="AH24" s="627"/>
      <c r="AI24" s="627"/>
      <c r="AJ24" s="627"/>
      <c r="AK24" s="627"/>
      <c r="AL24" s="628" t="s">
        <v>148</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235</v>
      </c>
      <c r="BP24" s="626"/>
      <c r="BQ24" s="626"/>
      <c r="BR24" s="626"/>
      <c r="BS24" s="627" t="s">
        <v>235</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15065938</v>
      </c>
      <c r="CS24" s="613"/>
      <c r="CT24" s="613"/>
      <c r="CU24" s="613"/>
      <c r="CV24" s="613"/>
      <c r="CW24" s="613"/>
      <c r="CX24" s="613"/>
      <c r="CY24" s="614"/>
      <c r="CZ24" s="617">
        <v>45</v>
      </c>
      <c r="DA24" s="618"/>
      <c r="DB24" s="618"/>
      <c r="DC24" s="634"/>
      <c r="DD24" s="658">
        <v>10789886</v>
      </c>
      <c r="DE24" s="613"/>
      <c r="DF24" s="613"/>
      <c r="DG24" s="613"/>
      <c r="DH24" s="613"/>
      <c r="DI24" s="613"/>
      <c r="DJ24" s="613"/>
      <c r="DK24" s="614"/>
      <c r="DL24" s="658">
        <v>9929895</v>
      </c>
      <c r="DM24" s="613"/>
      <c r="DN24" s="613"/>
      <c r="DO24" s="613"/>
      <c r="DP24" s="613"/>
      <c r="DQ24" s="613"/>
      <c r="DR24" s="613"/>
      <c r="DS24" s="613"/>
      <c r="DT24" s="613"/>
      <c r="DU24" s="613"/>
      <c r="DV24" s="614"/>
      <c r="DW24" s="617">
        <v>59.4</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19034109</v>
      </c>
      <c r="S25" s="624"/>
      <c r="T25" s="624"/>
      <c r="U25" s="624"/>
      <c r="V25" s="624"/>
      <c r="W25" s="624"/>
      <c r="X25" s="624"/>
      <c r="Y25" s="625"/>
      <c r="Z25" s="626">
        <v>54.8</v>
      </c>
      <c r="AA25" s="626"/>
      <c r="AB25" s="626"/>
      <c r="AC25" s="626"/>
      <c r="AD25" s="627">
        <v>16499689</v>
      </c>
      <c r="AE25" s="627"/>
      <c r="AF25" s="627"/>
      <c r="AG25" s="627"/>
      <c r="AH25" s="627"/>
      <c r="AI25" s="627"/>
      <c r="AJ25" s="627"/>
      <c r="AK25" s="627"/>
      <c r="AL25" s="628">
        <v>99.6</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148</v>
      </c>
      <c r="BH25" s="624"/>
      <c r="BI25" s="624"/>
      <c r="BJ25" s="624"/>
      <c r="BK25" s="624"/>
      <c r="BL25" s="624"/>
      <c r="BM25" s="624"/>
      <c r="BN25" s="625"/>
      <c r="BO25" s="626" t="s">
        <v>235</v>
      </c>
      <c r="BP25" s="626"/>
      <c r="BQ25" s="626"/>
      <c r="BR25" s="626"/>
      <c r="BS25" s="627" t="s">
        <v>148</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4797244</v>
      </c>
      <c r="CS25" s="655"/>
      <c r="CT25" s="655"/>
      <c r="CU25" s="655"/>
      <c r="CV25" s="655"/>
      <c r="CW25" s="655"/>
      <c r="CX25" s="655"/>
      <c r="CY25" s="656"/>
      <c r="CZ25" s="628">
        <v>14.3</v>
      </c>
      <c r="DA25" s="653"/>
      <c r="DB25" s="653"/>
      <c r="DC25" s="657"/>
      <c r="DD25" s="632">
        <v>4529591</v>
      </c>
      <c r="DE25" s="655"/>
      <c r="DF25" s="655"/>
      <c r="DG25" s="655"/>
      <c r="DH25" s="655"/>
      <c r="DI25" s="655"/>
      <c r="DJ25" s="655"/>
      <c r="DK25" s="656"/>
      <c r="DL25" s="632">
        <v>4294699</v>
      </c>
      <c r="DM25" s="655"/>
      <c r="DN25" s="655"/>
      <c r="DO25" s="655"/>
      <c r="DP25" s="655"/>
      <c r="DQ25" s="655"/>
      <c r="DR25" s="655"/>
      <c r="DS25" s="655"/>
      <c r="DT25" s="655"/>
      <c r="DU25" s="655"/>
      <c r="DV25" s="656"/>
      <c r="DW25" s="628">
        <v>25.7</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3554</v>
      </c>
      <c r="S26" s="624"/>
      <c r="T26" s="624"/>
      <c r="U26" s="624"/>
      <c r="V26" s="624"/>
      <c r="W26" s="624"/>
      <c r="X26" s="624"/>
      <c r="Y26" s="625"/>
      <c r="Z26" s="626">
        <v>0</v>
      </c>
      <c r="AA26" s="626"/>
      <c r="AB26" s="626"/>
      <c r="AC26" s="626"/>
      <c r="AD26" s="627">
        <v>3554</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148</v>
      </c>
      <c r="BH26" s="624"/>
      <c r="BI26" s="624"/>
      <c r="BJ26" s="624"/>
      <c r="BK26" s="624"/>
      <c r="BL26" s="624"/>
      <c r="BM26" s="624"/>
      <c r="BN26" s="625"/>
      <c r="BO26" s="626" t="s">
        <v>148</v>
      </c>
      <c r="BP26" s="626"/>
      <c r="BQ26" s="626"/>
      <c r="BR26" s="626"/>
      <c r="BS26" s="627" t="s">
        <v>148</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2782713</v>
      </c>
      <c r="CS26" s="624"/>
      <c r="CT26" s="624"/>
      <c r="CU26" s="624"/>
      <c r="CV26" s="624"/>
      <c r="CW26" s="624"/>
      <c r="CX26" s="624"/>
      <c r="CY26" s="625"/>
      <c r="CZ26" s="628">
        <v>8.3000000000000007</v>
      </c>
      <c r="DA26" s="653"/>
      <c r="DB26" s="653"/>
      <c r="DC26" s="657"/>
      <c r="DD26" s="632">
        <v>2634192</v>
      </c>
      <c r="DE26" s="624"/>
      <c r="DF26" s="624"/>
      <c r="DG26" s="624"/>
      <c r="DH26" s="624"/>
      <c r="DI26" s="624"/>
      <c r="DJ26" s="624"/>
      <c r="DK26" s="625"/>
      <c r="DL26" s="632" t="s">
        <v>148</v>
      </c>
      <c r="DM26" s="624"/>
      <c r="DN26" s="624"/>
      <c r="DO26" s="624"/>
      <c r="DP26" s="624"/>
      <c r="DQ26" s="624"/>
      <c r="DR26" s="624"/>
      <c r="DS26" s="624"/>
      <c r="DT26" s="624"/>
      <c r="DU26" s="624"/>
      <c r="DV26" s="625"/>
      <c r="DW26" s="628" t="s">
        <v>235</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92908</v>
      </c>
      <c r="S27" s="624"/>
      <c r="T27" s="624"/>
      <c r="U27" s="624"/>
      <c r="V27" s="624"/>
      <c r="W27" s="624"/>
      <c r="X27" s="624"/>
      <c r="Y27" s="625"/>
      <c r="Z27" s="626">
        <v>0.3</v>
      </c>
      <c r="AA27" s="626"/>
      <c r="AB27" s="626"/>
      <c r="AC27" s="626"/>
      <c r="AD27" s="627" t="s">
        <v>235</v>
      </c>
      <c r="AE27" s="627"/>
      <c r="AF27" s="627"/>
      <c r="AG27" s="627"/>
      <c r="AH27" s="627"/>
      <c r="AI27" s="627"/>
      <c r="AJ27" s="627"/>
      <c r="AK27" s="627"/>
      <c r="AL27" s="628" t="s">
        <v>235</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3684091</v>
      </c>
      <c r="BH27" s="624"/>
      <c r="BI27" s="624"/>
      <c r="BJ27" s="624"/>
      <c r="BK27" s="624"/>
      <c r="BL27" s="624"/>
      <c r="BM27" s="624"/>
      <c r="BN27" s="625"/>
      <c r="BO27" s="626">
        <v>100</v>
      </c>
      <c r="BP27" s="626"/>
      <c r="BQ27" s="626"/>
      <c r="BR27" s="626"/>
      <c r="BS27" s="627">
        <v>21807</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5687601</v>
      </c>
      <c r="CS27" s="655"/>
      <c r="CT27" s="655"/>
      <c r="CU27" s="655"/>
      <c r="CV27" s="655"/>
      <c r="CW27" s="655"/>
      <c r="CX27" s="655"/>
      <c r="CY27" s="656"/>
      <c r="CZ27" s="628">
        <v>17</v>
      </c>
      <c r="DA27" s="653"/>
      <c r="DB27" s="653"/>
      <c r="DC27" s="657"/>
      <c r="DD27" s="632">
        <v>1769041</v>
      </c>
      <c r="DE27" s="655"/>
      <c r="DF27" s="655"/>
      <c r="DG27" s="655"/>
      <c r="DH27" s="655"/>
      <c r="DI27" s="655"/>
      <c r="DJ27" s="655"/>
      <c r="DK27" s="656"/>
      <c r="DL27" s="632">
        <v>1471142</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185393</v>
      </c>
      <c r="S28" s="624"/>
      <c r="T28" s="624"/>
      <c r="U28" s="624"/>
      <c r="V28" s="624"/>
      <c r="W28" s="624"/>
      <c r="X28" s="624"/>
      <c r="Y28" s="625"/>
      <c r="Z28" s="626">
        <v>0.5</v>
      </c>
      <c r="AA28" s="626"/>
      <c r="AB28" s="626"/>
      <c r="AC28" s="626"/>
      <c r="AD28" s="627">
        <v>14948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4581093</v>
      </c>
      <c r="CS28" s="624"/>
      <c r="CT28" s="624"/>
      <c r="CU28" s="624"/>
      <c r="CV28" s="624"/>
      <c r="CW28" s="624"/>
      <c r="CX28" s="624"/>
      <c r="CY28" s="625"/>
      <c r="CZ28" s="628">
        <v>13.7</v>
      </c>
      <c r="DA28" s="653"/>
      <c r="DB28" s="653"/>
      <c r="DC28" s="657"/>
      <c r="DD28" s="632">
        <v>4491254</v>
      </c>
      <c r="DE28" s="624"/>
      <c r="DF28" s="624"/>
      <c r="DG28" s="624"/>
      <c r="DH28" s="624"/>
      <c r="DI28" s="624"/>
      <c r="DJ28" s="624"/>
      <c r="DK28" s="625"/>
      <c r="DL28" s="632">
        <v>4164054</v>
      </c>
      <c r="DM28" s="624"/>
      <c r="DN28" s="624"/>
      <c r="DO28" s="624"/>
      <c r="DP28" s="624"/>
      <c r="DQ28" s="624"/>
      <c r="DR28" s="624"/>
      <c r="DS28" s="624"/>
      <c r="DT28" s="624"/>
      <c r="DU28" s="624"/>
      <c r="DV28" s="625"/>
      <c r="DW28" s="628">
        <v>24.9</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125939</v>
      </c>
      <c r="S29" s="624"/>
      <c r="T29" s="624"/>
      <c r="U29" s="624"/>
      <c r="V29" s="624"/>
      <c r="W29" s="624"/>
      <c r="X29" s="624"/>
      <c r="Y29" s="625"/>
      <c r="Z29" s="626">
        <v>0.4</v>
      </c>
      <c r="AA29" s="626"/>
      <c r="AB29" s="626"/>
      <c r="AC29" s="626"/>
      <c r="AD29" s="627" t="s">
        <v>235</v>
      </c>
      <c r="AE29" s="627"/>
      <c r="AF29" s="627"/>
      <c r="AG29" s="627"/>
      <c r="AH29" s="627"/>
      <c r="AI29" s="627"/>
      <c r="AJ29" s="627"/>
      <c r="AK29" s="627"/>
      <c r="AL29" s="628" t="s">
        <v>148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306</v>
      </c>
      <c r="CG29" s="621"/>
      <c r="CH29" s="621"/>
      <c r="CI29" s="621"/>
      <c r="CJ29" s="621"/>
      <c r="CK29" s="621"/>
      <c r="CL29" s="621"/>
      <c r="CM29" s="621"/>
      <c r="CN29" s="621"/>
      <c r="CO29" s="621"/>
      <c r="CP29" s="621"/>
      <c r="CQ29" s="622"/>
      <c r="CR29" s="623">
        <v>4580854</v>
      </c>
      <c r="CS29" s="655"/>
      <c r="CT29" s="655"/>
      <c r="CU29" s="655"/>
      <c r="CV29" s="655"/>
      <c r="CW29" s="655"/>
      <c r="CX29" s="655"/>
      <c r="CY29" s="656"/>
      <c r="CZ29" s="628">
        <v>13.7</v>
      </c>
      <c r="DA29" s="653"/>
      <c r="DB29" s="653"/>
      <c r="DC29" s="657"/>
      <c r="DD29" s="632">
        <v>4491015</v>
      </c>
      <c r="DE29" s="655"/>
      <c r="DF29" s="655"/>
      <c r="DG29" s="655"/>
      <c r="DH29" s="655"/>
      <c r="DI29" s="655"/>
      <c r="DJ29" s="655"/>
      <c r="DK29" s="656"/>
      <c r="DL29" s="632">
        <v>4163815</v>
      </c>
      <c r="DM29" s="655"/>
      <c r="DN29" s="655"/>
      <c r="DO29" s="655"/>
      <c r="DP29" s="655"/>
      <c r="DQ29" s="655"/>
      <c r="DR29" s="655"/>
      <c r="DS29" s="655"/>
      <c r="DT29" s="655"/>
      <c r="DU29" s="655"/>
      <c r="DV29" s="656"/>
      <c r="DW29" s="628">
        <v>24.9</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5447750</v>
      </c>
      <c r="S30" s="624"/>
      <c r="T30" s="624"/>
      <c r="U30" s="624"/>
      <c r="V30" s="624"/>
      <c r="W30" s="624"/>
      <c r="X30" s="624"/>
      <c r="Y30" s="625"/>
      <c r="Z30" s="626">
        <v>15.7</v>
      </c>
      <c r="AA30" s="626"/>
      <c r="AB30" s="626"/>
      <c r="AC30" s="626"/>
      <c r="AD30" s="627" t="s">
        <v>148</v>
      </c>
      <c r="AE30" s="627"/>
      <c r="AF30" s="627"/>
      <c r="AG30" s="627"/>
      <c r="AH30" s="627"/>
      <c r="AI30" s="627"/>
      <c r="AJ30" s="627"/>
      <c r="AK30" s="627"/>
      <c r="AL30" s="628" t="s">
        <v>148</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4448271</v>
      </c>
      <c r="CS30" s="624"/>
      <c r="CT30" s="624"/>
      <c r="CU30" s="624"/>
      <c r="CV30" s="624"/>
      <c r="CW30" s="624"/>
      <c r="CX30" s="624"/>
      <c r="CY30" s="625"/>
      <c r="CZ30" s="628">
        <v>13.3</v>
      </c>
      <c r="DA30" s="653"/>
      <c r="DB30" s="653"/>
      <c r="DC30" s="657"/>
      <c r="DD30" s="632">
        <v>4368329</v>
      </c>
      <c r="DE30" s="624"/>
      <c r="DF30" s="624"/>
      <c r="DG30" s="624"/>
      <c r="DH30" s="624"/>
      <c r="DI30" s="624"/>
      <c r="DJ30" s="624"/>
      <c r="DK30" s="625"/>
      <c r="DL30" s="632">
        <v>4041262</v>
      </c>
      <c r="DM30" s="624"/>
      <c r="DN30" s="624"/>
      <c r="DO30" s="624"/>
      <c r="DP30" s="624"/>
      <c r="DQ30" s="624"/>
      <c r="DR30" s="624"/>
      <c r="DS30" s="624"/>
      <c r="DT30" s="624"/>
      <c r="DU30" s="624"/>
      <c r="DV30" s="625"/>
      <c r="DW30" s="628">
        <v>24.2</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v>23850</v>
      </c>
      <c r="S31" s="624"/>
      <c r="T31" s="624"/>
      <c r="U31" s="624"/>
      <c r="V31" s="624"/>
      <c r="W31" s="624"/>
      <c r="X31" s="624"/>
      <c r="Y31" s="625"/>
      <c r="Z31" s="626">
        <v>0.1</v>
      </c>
      <c r="AA31" s="626"/>
      <c r="AB31" s="626"/>
      <c r="AC31" s="626"/>
      <c r="AD31" s="627">
        <v>23850</v>
      </c>
      <c r="AE31" s="627"/>
      <c r="AF31" s="627"/>
      <c r="AG31" s="627"/>
      <c r="AH31" s="627"/>
      <c r="AI31" s="627"/>
      <c r="AJ31" s="627"/>
      <c r="AK31" s="627"/>
      <c r="AL31" s="628">
        <v>0.1</v>
      </c>
      <c r="AM31" s="629"/>
      <c r="AN31" s="629"/>
      <c r="AO31" s="630"/>
      <c r="AP31" s="669" t="s">
        <v>312</v>
      </c>
      <c r="AQ31" s="670"/>
      <c r="AR31" s="670"/>
      <c r="AS31" s="670"/>
      <c r="AT31" s="675" t="s">
        <v>313</v>
      </c>
      <c r="AU31" s="218"/>
      <c r="AV31" s="218"/>
      <c r="AW31" s="218"/>
      <c r="AX31" s="609" t="s">
        <v>189</v>
      </c>
      <c r="AY31" s="610"/>
      <c r="AZ31" s="610"/>
      <c r="BA31" s="610"/>
      <c r="BB31" s="610"/>
      <c r="BC31" s="610"/>
      <c r="BD31" s="610"/>
      <c r="BE31" s="610"/>
      <c r="BF31" s="611"/>
      <c r="BG31" s="679">
        <v>99.3</v>
      </c>
      <c r="BH31" s="667"/>
      <c r="BI31" s="667"/>
      <c r="BJ31" s="667"/>
      <c r="BK31" s="667"/>
      <c r="BL31" s="667"/>
      <c r="BM31" s="618">
        <v>96.2</v>
      </c>
      <c r="BN31" s="667"/>
      <c r="BO31" s="667"/>
      <c r="BP31" s="667"/>
      <c r="BQ31" s="668"/>
      <c r="BR31" s="679">
        <v>99.2</v>
      </c>
      <c r="BS31" s="667"/>
      <c r="BT31" s="667"/>
      <c r="BU31" s="667"/>
      <c r="BV31" s="667"/>
      <c r="BW31" s="667"/>
      <c r="BX31" s="618">
        <v>94.9</v>
      </c>
      <c r="BY31" s="667"/>
      <c r="BZ31" s="667"/>
      <c r="CA31" s="667"/>
      <c r="CB31" s="668"/>
      <c r="CD31" s="661"/>
      <c r="CE31" s="662"/>
      <c r="CF31" s="620" t="s">
        <v>314</v>
      </c>
      <c r="CG31" s="621"/>
      <c r="CH31" s="621"/>
      <c r="CI31" s="621"/>
      <c r="CJ31" s="621"/>
      <c r="CK31" s="621"/>
      <c r="CL31" s="621"/>
      <c r="CM31" s="621"/>
      <c r="CN31" s="621"/>
      <c r="CO31" s="621"/>
      <c r="CP31" s="621"/>
      <c r="CQ31" s="622"/>
      <c r="CR31" s="623">
        <v>132583</v>
      </c>
      <c r="CS31" s="655"/>
      <c r="CT31" s="655"/>
      <c r="CU31" s="655"/>
      <c r="CV31" s="655"/>
      <c r="CW31" s="655"/>
      <c r="CX31" s="655"/>
      <c r="CY31" s="656"/>
      <c r="CZ31" s="628">
        <v>0.4</v>
      </c>
      <c r="DA31" s="653"/>
      <c r="DB31" s="653"/>
      <c r="DC31" s="657"/>
      <c r="DD31" s="632">
        <v>122686</v>
      </c>
      <c r="DE31" s="655"/>
      <c r="DF31" s="655"/>
      <c r="DG31" s="655"/>
      <c r="DH31" s="655"/>
      <c r="DI31" s="655"/>
      <c r="DJ31" s="655"/>
      <c r="DK31" s="656"/>
      <c r="DL31" s="632">
        <v>122553</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3319536</v>
      </c>
      <c r="S32" s="624"/>
      <c r="T32" s="624"/>
      <c r="U32" s="624"/>
      <c r="V32" s="624"/>
      <c r="W32" s="624"/>
      <c r="X32" s="624"/>
      <c r="Y32" s="625"/>
      <c r="Z32" s="626">
        <v>9.6</v>
      </c>
      <c r="AA32" s="626"/>
      <c r="AB32" s="626"/>
      <c r="AC32" s="626"/>
      <c r="AD32" s="627" t="s">
        <v>235</v>
      </c>
      <c r="AE32" s="627"/>
      <c r="AF32" s="627"/>
      <c r="AG32" s="627"/>
      <c r="AH32" s="627"/>
      <c r="AI32" s="627"/>
      <c r="AJ32" s="627"/>
      <c r="AK32" s="627"/>
      <c r="AL32" s="628" t="s">
        <v>235</v>
      </c>
      <c r="AM32" s="629"/>
      <c r="AN32" s="629"/>
      <c r="AO32" s="630"/>
      <c r="AP32" s="671"/>
      <c r="AQ32" s="672"/>
      <c r="AR32" s="672"/>
      <c r="AS32" s="672"/>
      <c r="AT32" s="676"/>
      <c r="AU32" s="214" t="s">
        <v>316</v>
      </c>
      <c r="AX32" s="620" t="s">
        <v>317</v>
      </c>
      <c r="AY32" s="621"/>
      <c r="AZ32" s="621"/>
      <c r="BA32" s="621"/>
      <c r="BB32" s="621"/>
      <c r="BC32" s="621"/>
      <c r="BD32" s="621"/>
      <c r="BE32" s="621"/>
      <c r="BF32" s="622"/>
      <c r="BG32" s="680">
        <v>99.4</v>
      </c>
      <c r="BH32" s="655"/>
      <c r="BI32" s="655"/>
      <c r="BJ32" s="655"/>
      <c r="BK32" s="655"/>
      <c r="BL32" s="655"/>
      <c r="BM32" s="629">
        <v>97</v>
      </c>
      <c r="BN32" s="655"/>
      <c r="BO32" s="655"/>
      <c r="BP32" s="655"/>
      <c r="BQ32" s="678"/>
      <c r="BR32" s="680">
        <v>99.4</v>
      </c>
      <c r="BS32" s="655"/>
      <c r="BT32" s="655"/>
      <c r="BU32" s="655"/>
      <c r="BV32" s="655"/>
      <c r="BW32" s="655"/>
      <c r="BX32" s="629">
        <v>96.4</v>
      </c>
      <c r="BY32" s="655"/>
      <c r="BZ32" s="655"/>
      <c r="CA32" s="655"/>
      <c r="CB32" s="678"/>
      <c r="CD32" s="663"/>
      <c r="CE32" s="664"/>
      <c r="CF32" s="620" t="s">
        <v>318</v>
      </c>
      <c r="CG32" s="621"/>
      <c r="CH32" s="621"/>
      <c r="CI32" s="621"/>
      <c r="CJ32" s="621"/>
      <c r="CK32" s="621"/>
      <c r="CL32" s="621"/>
      <c r="CM32" s="621"/>
      <c r="CN32" s="621"/>
      <c r="CO32" s="621"/>
      <c r="CP32" s="621"/>
      <c r="CQ32" s="622"/>
      <c r="CR32" s="623">
        <v>239</v>
      </c>
      <c r="CS32" s="624"/>
      <c r="CT32" s="624"/>
      <c r="CU32" s="624"/>
      <c r="CV32" s="624"/>
      <c r="CW32" s="624"/>
      <c r="CX32" s="624"/>
      <c r="CY32" s="625"/>
      <c r="CZ32" s="628">
        <v>0</v>
      </c>
      <c r="DA32" s="653"/>
      <c r="DB32" s="653"/>
      <c r="DC32" s="657"/>
      <c r="DD32" s="632">
        <v>239</v>
      </c>
      <c r="DE32" s="624"/>
      <c r="DF32" s="624"/>
      <c r="DG32" s="624"/>
      <c r="DH32" s="624"/>
      <c r="DI32" s="624"/>
      <c r="DJ32" s="624"/>
      <c r="DK32" s="625"/>
      <c r="DL32" s="632">
        <v>239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89581</v>
      </c>
      <c r="S33" s="624"/>
      <c r="T33" s="624"/>
      <c r="U33" s="624"/>
      <c r="V33" s="624"/>
      <c r="W33" s="624"/>
      <c r="X33" s="624"/>
      <c r="Y33" s="625"/>
      <c r="Z33" s="626">
        <v>0.3</v>
      </c>
      <c r="AA33" s="626"/>
      <c r="AB33" s="626"/>
      <c r="AC33" s="626"/>
      <c r="AD33" s="627">
        <v>11458</v>
      </c>
      <c r="AE33" s="627"/>
      <c r="AF33" s="627"/>
      <c r="AG33" s="627"/>
      <c r="AH33" s="627"/>
      <c r="AI33" s="627"/>
      <c r="AJ33" s="627"/>
      <c r="AK33" s="627"/>
      <c r="AL33" s="628">
        <v>0.1</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v>
      </c>
      <c r="BH33" s="682"/>
      <c r="BI33" s="682"/>
      <c r="BJ33" s="682"/>
      <c r="BK33" s="682"/>
      <c r="BL33" s="682"/>
      <c r="BM33" s="683">
        <v>94.8</v>
      </c>
      <c r="BN33" s="682"/>
      <c r="BO33" s="682"/>
      <c r="BP33" s="682"/>
      <c r="BQ33" s="684"/>
      <c r="BR33" s="681">
        <v>98.8</v>
      </c>
      <c r="BS33" s="682"/>
      <c r="BT33" s="682"/>
      <c r="BU33" s="682"/>
      <c r="BV33" s="682"/>
      <c r="BW33" s="682"/>
      <c r="BX33" s="683">
        <v>92.5</v>
      </c>
      <c r="BY33" s="682"/>
      <c r="BZ33" s="682"/>
      <c r="CA33" s="682"/>
      <c r="CB33" s="684"/>
      <c r="CD33" s="620" t="s">
        <v>321</v>
      </c>
      <c r="CE33" s="621"/>
      <c r="CF33" s="621"/>
      <c r="CG33" s="621"/>
      <c r="CH33" s="621"/>
      <c r="CI33" s="621"/>
      <c r="CJ33" s="621"/>
      <c r="CK33" s="621"/>
      <c r="CL33" s="621"/>
      <c r="CM33" s="621"/>
      <c r="CN33" s="621"/>
      <c r="CO33" s="621"/>
      <c r="CP33" s="621"/>
      <c r="CQ33" s="622"/>
      <c r="CR33" s="623">
        <v>12934705</v>
      </c>
      <c r="CS33" s="655"/>
      <c r="CT33" s="655"/>
      <c r="CU33" s="655"/>
      <c r="CV33" s="655"/>
      <c r="CW33" s="655"/>
      <c r="CX33" s="655"/>
      <c r="CY33" s="656"/>
      <c r="CZ33" s="628">
        <v>38.6</v>
      </c>
      <c r="DA33" s="653"/>
      <c r="DB33" s="653"/>
      <c r="DC33" s="657"/>
      <c r="DD33" s="632">
        <v>8316528</v>
      </c>
      <c r="DE33" s="655"/>
      <c r="DF33" s="655"/>
      <c r="DG33" s="655"/>
      <c r="DH33" s="655"/>
      <c r="DI33" s="655"/>
      <c r="DJ33" s="655"/>
      <c r="DK33" s="656"/>
      <c r="DL33" s="632">
        <v>5511997</v>
      </c>
      <c r="DM33" s="655"/>
      <c r="DN33" s="655"/>
      <c r="DO33" s="655"/>
      <c r="DP33" s="655"/>
      <c r="DQ33" s="655"/>
      <c r="DR33" s="655"/>
      <c r="DS33" s="655"/>
      <c r="DT33" s="655"/>
      <c r="DU33" s="655"/>
      <c r="DV33" s="656"/>
      <c r="DW33" s="628">
        <v>33</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662663</v>
      </c>
      <c r="S34" s="624"/>
      <c r="T34" s="624"/>
      <c r="U34" s="624"/>
      <c r="V34" s="624"/>
      <c r="W34" s="624"/>
      <c r="X34" s="624"/>
      <c r="Y34" s="625"/>
      <c r="Z34" s="626">
        <v>1.9</v>
      </c>
      <c r="AA34" s="626"/>
      <c r="AB34" s="626"/>
      <c r="AC34" s="626"/>
      <c r="AD34" s="627" t="s">
        <v>148</v>
      </c>
      <c r="AE34" s="627"/>
      <c r="AF34" s="627"/>
      <c r="AG34" s="627"/>
      <c r="AH34" s="627"/>
      <c r="AI34" s="627"/>
      <c r="AJ34" s="627"/>
      <c r="AK34" s="627"/>
      <c r="AL34" s="628" t="s">
        <v>235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4275883</v>
      </c>
      <c r="CS34" s="624"/>
      <c r="CT34" s="624"/>
      <c r="CU34" s="624"/>
      <c r="CV34" s="624"/>
      <c r="CW34" s="624"/>
      <c r="CX34" s="624"/>
      <c r="CY34" s="625"/>
      <c r="CZ34" s="628">
        <v>12.8</v>
      </c>
      <c r="DA34" s="653"/>
      <c r="DB34" s="653"/>
      <c r="DC34" s="657"/>
      <c r="DD34" s="632">
        <v>2874869</v>
      </c>
      <c r="DE34" s="624"/>
      <c r="DF34" s="624"/>
      <c r="DG34" s="624"/>
      <c r="DH34" s="624"/>
      <c r="DI34" s="624"/>
      <c r="DJ34" s="624"/>
      <c r="DK34" s="625"/>
      <c r="DL34" s="632">
        <v>2281818</v>
      </c>
      <c r="DM34" s="624"/>
      <c r="DN34" s="624"/>
      <c r="DO34" s="624"/>
      <c r="DP34" s="624"/>
      <c r="DQ34" s="624"/>
      <c r="DR34" s="624"/>
      <c r="DS34" s="624"/>
      <c r="DT34" s="624"/>
      <c r="DU34" s="624"/>
      <c r="DV34" s="625"/>
      <c r="DW34" s="628">
        <v>13.7</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550455</v>
      </c>
      <c r="S35" s="624"/>
      <c r="T35" s="624"/>
      <c r="U35" s="624"/>
      <c r="V35" s="624"/>
      <c r="W35" s="624"/>
      <c r="X35" s="624"/>
      <c r="Y35" s="625"/>
      <c r="Z35" s="626">
        <v>1.6</v>
      </c>
      <c r="AA35" s="626"/>
      <c r="AB35" s="626"/>
      <c r="AC35" s="626"/>
      <c r="AD35" s="627" t="s">
        <v>148</v>
      </c>
      <c r="AE35" s="627"/>
      <c r="AF35" s="627"/>
      <c r="AG35" s="627"/>
      <c r="AH35" s="627"/>
      <c r="AI35" s="627"/>
      <c r="AJ35" s="627"/>
      <c r="AK35" s="627"/>
      <c r="AL35" s="628" t="s">
        <v>235</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179628</v>
      </c>
      <c r="CS35" s="655"/>
      <c r="CT35" s="655"/>
      <c r="CU35" s="655"/>
      <c r="CV35" s="655"/>
      <c r="CW35" s="655"/>
      <c r="CX35" s="655"/>
      <c r="CY35" s="656"/>
      <c r="CZ35" s="628">
        <v>0.5</v>
      </c>
      <c r="DA35" s="653"/>
      <c r="DB35" s="653"/>
      <c r="DC35" s="657"/>
      <c r="DD35" s="632">
        <v>141195</v>
      </c>
      <c r="DE35" s="655"/>
      <c r="DF35" s="655"/>
      <c r="DG35" s="655"/>
      <c r="DH35" s="655"/>
      <c r="DI35" s="655"/>
      <c r="DJ35" s="655"/>
      <c r="DK35" s="656"/>
      <c r="DL35" s="632">
        <v>141095</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1203966</v>
      </c>
      <c r="S36" s="624"/>
      <c r="T36" s="624"/>
      <c r="U36" s="624"/>
      <c r="V36" s="624"/>
      <c r="W36" s="624"/>
      <c r="X36" s="624"/>
      <c r="Y36" s="625"/>
      <c r="Z36" s="626">
        <v>3.5</v>
      </c>
      <c r="AA36" s="626"/>
      <c r="AB36" s="626"/>
      <c r="AC36" s="626"/>
      <c r="AD36" s="627" t="s">
        <v>235</v>
      </c>
      <c r="AE36" s="627"/>
      <c r="AF36" s="627"/>
      <c r="AG36" s="627"/>
      <c r="AH36" s="627"/>
      <c r="AI36" s="627"/>
      <c r="AJ36" s="627"/>
      <c r="AK36" s="627"/>
      <c r="AL36" s="628" t="s">
        <v>148</v>
      </c>
      <c r="AM36" s="629"/>
      <c r="AN36" s="629"/>
      <c r="AO36" s="630"/>
      <c r="AP36" s="222"/>
      <c r="AQ36" s="689" t="s">
        <v>329</v>
      </c>
      <c r="AR36" s="690"/>
      <c r="AS36" s="690"/>
      <c r="AT36" s="690"/>
      <c r="AU36" s="690"/>
      <c r="AV36" s="690"/>
      <c r="AW36" s="690"/>
      <c r="AX36" s="690"/>
      <c r="AY36" s="691"/>
      <c r="AZ36" s="612">
        <v>3632138</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82063</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4734669</v>
      </c>
      <c r="CS36" s="624"/>
      <c r="CT36" s="624"/>
      <c r="CU36" s="624"/>
      <c r="CV36" s="624"/>
      <c r="CW36" s="624"/>
      <c r="CX36" s="624"/>
      <c r="CY36" s="625"/>
      <c r="CZ36" s="628">
        <v>14.1</v>
      </c>
      <c r="DA36" s="653"/>
      <c r="DB36" s="653"/>
      <c r="DC36" s="657"/>
      <c r="DD36" s="632">
        <v>2719903</v>
      </c>
      <c r="DE36" s="624"/>
      <c r="DF36" s="624"/>
      <c r="DG36" s="624"/>
      <c r="DH36" s="624"/>
      <c r="DI36" s="624"/>
      <c r="DJ36" s="624"/>
      <c r="DK36" s="625"/>
      <c r="DL36" s="632">
        <v>1621542</v>
      </c>
      <c r="DM36" s="624"/>
      <c r="DN36" s="624"/>
      <c r="DO36" s="624"/>
      <c r="DP36" s="624"/>
      <c r="DQ36" s="624"/>
      <c r="DR36" s="624"/>
      <c r="DS36" s="624"/>
      <c r="DT36" s="624"/>
      <c r="DU36" s="624"/>
      <c r="DV36" s="625"/>
      <c r="DW36" s="628">
        <v>9.6999999999999993</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388718</v>
      </c>
      <c r="S37" s="624"/>
      <c r="T37" s="624"/>
      <c r="U37" s="624"/>
      <c r="V37" s="624"/>
      <c r="W37" s="624"/>
      <c r="X37" s="624"/>
      <c r="Y37" s="625"/>
      <c r="Z37" s="626">
        <v>1.1000000000000001</v>
      </c>
      <c r="AA37" s="626"/>
      <c r="AB37" s="626"/>
      <c r="AC37" s="626"/>
      <c r="AD37" s="627">
        <v>7351</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1201546</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-10528</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38691</v>
      </c>
      <c r="CS37" s="655"/>
      <c r="CT37" s="655"/>
      <c r="CU37" s="655"/>
      <c r="CV37" s="655"/>
      <c r="CW37" s="655"/>
      <c r="CX37" s="655"/>
      <c r="CY37" s="656"/>
      <c r="CZ37" s="628">
        <v>0.1</v>
      </c>
      <c r="DA37" s="653"/>
      <c r="DB37" s="653"/>
      <c r="DC37" s="657"/>
      <c r="DD37" s="632">
        <v>38691</v>
      </c>
      <c r="DE37" s="655"/>
      <c r="DF37" s="655"/>
      <c r="DG37" s="655"/>
      <c r="DH37" s="655"/>
      <c r="DI37" s="655"/>
      <c r="DJ37" s="655"/>
      <c r="DK37" s="656"/>
      <c r="DL37" s="632">
        <v>36539</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3574100</v>
      </c>
      <c r="S38" s="624"/>
      <c r="T38" s="624"/>
      <c r="U38" s="624"/>
      <c r="V38" s="624"/>
      <c r="W38" s="624"/>
      <c r="X38" s="624"/>
      <c r="Y38" s="625"/>
      <c r="Z38" s="626">
        <v>10.3</v>
      </c>
      <c r="AA38" s="626"/>
      <c r="AB38" s="626"/>
      <c r="AC38" s="626"/>
      <c r="AD38" s="627" t="s">
        <v>148</v>
      </c>
      <c r="AE38" s="627"/>
      <c r="AF38" s="627"/>
      <c r="AG38" s="627"/>
      <c r="AH38" s="627"/>
      <c r="AI38" s="627"/>
      <c r="AJ38" s="627"/>
      <c r="AK38" s="627"/>
      <c r="AL38" s="628" t="s">
        <v>235</v>
      </c>
      <c r="AM38" s="629"/>
      <c r="AN38" s="629"/>
      <c r="AO38" s="630"/>
      <c r="AQ38" s="686" t="s">
        <v>337</v>
      </c>
      <c r="AR38" s="687"/>
      <c r="AS38" s="687"/>
      <c r="AT38" s="687"/>
      <c r="AU38" s="687"/>
      <c r="AV38" s="687"/>
      <c r="AW38" s="687"/>
      <c r="AX38" s="687"/>
      <c r="AY38" s="688"/>
      <c r="AZ38" s="623">
        <v>124070</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7133</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2306522</v>
      </c>
      <c r="CS38" s="624"/>
      <c r="CT38" s="624"/>
      <c r="CU38" s="624"/>
      <c r="CV38" s="624"/>
      <c r="CW38" s="624"/>
      <c r="CX38" s="624"/>
      <c r="CY38" s="625"/>
      <c r="CZ38" s="628">
        <v>6.9</v>
      </c>
      <c r="DA38" s="653"/>
      <c r="DB38" s="653"/>
      <c r="DC38" s="657"/>
      <c r="DD38" s="632">
        <v>1856363</v>
      </c>
      <c r="DE38" s="624"/>
      <c r="DF38" s="624"/>
      <c r="DG38" s="624"/>
      <c r="DH38" s="624"/>
      <c r="DI38" s="624"/>
      <c r="DJ38" s="624"/>
      <c r="DK38" s="625"/>
      <c r="DL38" s="632">
        <v>1467542</v>
      </c>
      <c r="DM38" s="624"/>
      <c r="DN38" s="624"/>
      <c r="DO38" s="624"/>
      <c r="DP38" s="624"/>
      <c r="DQ38" s="624"/>
      <c r="DR38" s="624"/>
      <c r="DS38" s="624"/>
      <c r="DT38" s="624"/>
      <c r="DU38" s="624"/>
      <c r="DV38" s="625"/>
      <c r="DW38" s="628">
        <v>8.8000000000000007</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235</v>
      </c>
      <c r="S39" s="624"/>
      <c r="T39" s="624"/>
      <c r="U39" s="624"/>
      <c r="V39" s="624"/>
      <c r="W39" s="624"/>
      <c r="X39" s="624"/>
      <c r="Y39" s="625"/>
      <c r="Z39" s="626" t="s">
        <v>148</v>
      </c>
      <c r="AA39" s="626"/>
      <c r="AB39" s="626"/>
      <c r="AC39" s="626"/>
      <c r="AD39" s="627" t="s">
        <v>235</v>
      </c>
      <c r="AE39" s="627"/>
      <c r="AF39" s="627"/>
      <c r="AG39" s="627"/>
      <c r="AH39" s="627"/>
      <c r="AI39" s="627"/>
      <c r="AJ39" s="627"/>
      <c r="AK39" s="627"/>
      <c r="AL39" s="628" t="s">
        <v>235</v>
      </c>
      <c r="AM39" s="629"/>
      <c r="AN39" s="629"/>
      <c r="AO39" s="630"/>
      <c r="AQ39" s="686" t="s">
        <v>341</v>
      </c>
      <c r="AR39" s="687"/>
      <c r="AS39" s="687"/>
      <c r="AT39" s="687"/>
      <c r="AU39" s="687"/>
      <c r="AV39" s="687"/>
      <c r="AW39" s="687"/>
      <c r="AX39" s="687"/>
      <c r="AY39" s="688"/>
      <c r="AZ39" s="623">
        <v>15907</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10641</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1323469</v>
      </c>
      <c r="CS39" s="655"/>
      <c r="CT39" s="655"/>
      <c r="CU39" s="655"/>
      <c r="CV39" s="655"/>
      <c r="CW39" s="655"/>
      <c r="CX39" s="655"/>
      <c r="CY39" s="656"/>
      <c r="CZ39" s="628">
        <v>4</v>
      </c>
      <c r="DA39" s="653"/>
      <c r="DB39" s="653"/>
      <c r="DC39" s="657"/>
      <c r="DD39" s="632">
        <v>625492</v>
      </c>
      <c r="DE39" s="655"/>
      <c r="DF39" s="655"/>
      <c r="DG39" s="655"/>
      <c r="DH39" s="655"/>
      <c r="DI39" s="655"/>
      <c r="DJ39" s="655"/>
      <c r="DK39" s="656"/>
      <c r="DL39" s="632" t="s">
        <v>235</v>
      </c>
      <c r="DM39" s="655"/>
      <c r="DN39" s="655"/>
      <c r="DO39" s="655"/>
      <c r="DP39" s="655"/>
      <c r="DQ39" s="655"/>
      <c r="DR39" s="655"/>
      <c r="DS39" s="655"/>
      <c r="DT39" s="655"/>
      <c r="DU39" s="655"/>
      <c r="DV39" s="656"/>
      <c r="DW39" s="628" t="s">
        <v>148</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154400</v>
      </c>
      <c r="S40" s="624"/>
      <c r="T40" s="624"/>
      <c r="U40" s="624"/>
      <c r="V40" s="624"/>
      <c r="W40" s="624"/>
      <c r="X40" s="624"/>
      <c r="Y40" s="625"/>
      <c r="Z40" s="626">
        <v>0.4</v>
      </c>
      <c r="AA40" s="626"/>
      <c r="AB40" s="626"/>
      <c r="AC40" s="626"/>
      <c r="AD40" s="627" t="s">
        <v>235</v>
      </c>
      <c r="AE40" s="627"/>
      <c r="AF40" s="627"/>
      <c r="AG40" s="627"/>
      <c r="AH40" s="627"/>
      <c r="AI40" s="627"/>
      <c r="AJ40" s="627"/>
      <c r="AK40" s="627"/>
      <c r="AL40" s="628" t="s">
        <v>235</v>
      </c>
      <c r="AM40" s="629"/>
      <c r="AN40" s="629"/>
      <c r="AO40" s="630"/>
      <c r="AQ40" s="686" t="s">
        <v>345</v>
      </c>
      <c r="AR40" s="687"/>
      <c r="AS40" s="687"/>
      <c r="AT40" s="687"/>
      <c r="AU40" s="687"/>
      <c r="AV40" s="687"/>
      <c r="AW40" s="687"/>
      <c r="AX40" s="687"/>
      <c r="AY40" s="688"/>
      <c r="AZ40" s="623">
        <v>4875</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89</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114534</v>
      </c>
      <c r="CS40" s="624"/>
      <c r="CT40" s="624"/>
      <c r="CU40" s="624"/>
      <c r="CV40" s="624"/>
      <c r="CW40" s="624"/>
      <c r="CX40" s="624"/>
      <c r="CY40" s="625"/>
      <c r="CZ40" s="628">
        <v>0.3</v>
      </c>
      <c r="DA40" s="653"/>
      <c r="DB40" s="653"/>
      <c r="DC40" s="657"/>
      <c r="DD40" s="632">
        <v>98706</v>
      </c>
      <c r="DE40" s="624"/>
      <c r="DF40" s="624"/>
      <c r="DG40" s="624"/>
      <c r="DH40" s="624"/>
      <c r="DI40" s="624"/>
      <c r="DJ40" s="624"/>
      <c r="DK40" s="625"/>
      <c r="DL40" s="632" t="s">
        <v>148</v>
      </c>
      <c r="DM40" s="624"/>
      <c r="DN40" s="624"/>
      <c r="DO40" s="624"/>
      <c r="DP40" s="624"/>
      <c r="DQ40" s="624"/>
      <c r="DR40" s="624"/>
      <c r="DS40" s="624"/>
      <c r="DT40" s="624"/>
      <c r="DU40" s="624"/>
      <c r="DV40" s="625"/>
      <c r="DW40" s="628" t="s">
        <v>235</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34702522</v>
      </c>
      <c r="S41" s="696"/>
      <c r="T41" s="696"/>
      <c r="U41" s="696"/>
      <c r="V41" s="696"/>
      <c r="W41" s="696"/>
      <c r="X41" s="696"/>
      <c r="Y41" s="700"/>
      <c r="Z41" s="701">
        <v>100</v>
      </c>
      <c r="AA41" s="701"/>
      <c r="AB41" s="701"/>
      <c r="AC41" s="701"/>
      <c r="AD41" s="702">
        <v>16560850</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614193</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235</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235</v>
      </c>
      <c r="CS41" s="655"/>
      <c r="CT41" s="655"/>
      <c r="CU41" s="655"/>
      <c r="CV41" s="655"/>
      <c r="CW41" s="655"/>
      <c r="CX41" s="655"/>
      <c r="CY41" s="656"/>
      <c r="CZ41" s="628" t="s">
        <v>148</v>
      </c>
      <c r="DA41" s="653"/>
      <c r="DB41" s="653"/>
      <c r="DC41" s="657"/>
      <c r="DD41" s="632" t="s">
        <v>148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1671547</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348</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5468886</v>
      </c>
      <c r="CS42" s="655"/>
      <c r="CT42" s="655"/>
      <c r="CU42" s="655"/>
      <c r="CV42" s="655"/>
      <c r="CW42" s="655"/>
      <c r="CX42" s="655"/>
      <c r="CY42" s="656"/>
      <c r="CZ42" s="628">
        <v>16.3</v>
      </c>
      <c r="DA42" s="653"/>
      <c r="DB42" s="653"/>
      <c r="DC42" s="657"/>
      <c r="DD42" s="632">
        <v>894563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105116</v>
      </c>
      <c r="CS43" s="655"/>
      <c r="CT43" s="655"/>
      <c r="CU43" s="655"/>
      <c r="CV43" s="655"/>
      <c r="CW43" s="655"/>
      <c r="CX43" s="655"/>
      <c r="CY43" s="656"/>
      <c r="CZ43" s="628">
        <v>0.3</v>
      </c>
      <c r="DA43" s="653"/>
      <c r="DB43" s="653"/>
      <c r="DC43" s="657"/>
      <c r="DD43" s="632">
        <v>105116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5360233</v>
      </c>
      <c r="CS44" s="624"/>
      <c r="CT44" s="624"/>
      <c r="CU44" s="624"/>
      <c r="CV44" s="624"/>
      <c r="CW44" s="624"/>
      <c r="CX44" s="624"/>
      <c r="CY44" s="625"/>
      <c r="CZ44" s="628">
        <v>16</v>
      </c>
      <c r="DA44" s="629"/>
      <c r="DB44" s="629"/>
      <c r="DC44" s="635"/>
      <c r="DD44" s="632">
        <v>862875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1821834</v>
      </c>
      <c r="CS45" s="655"/>
      <c r="CT45" s="655"/>
      <c r="CU45" s="655"/>
      <c r="CV45" s="655"/>
      <c r="CW45" s="655"/>
      <c r="CX45" s="655"/>
      <c r="CY45" s="656"/>
      <c r="CZ45" s="628">
        <v>5.4</v>
      </c>
      <c r="DA45" s="653"/>
      <c r="DB45" s="653"/>
      <c r="DC45" s="657"/>
      <c r="DD45" s="632">
        <v>158901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362</v>
      </c>
      <c r="CG46" s="621"/>
      <c r="CH46" s="621"/>
      <c r="CI46" s="621"/>
      <c r="CJ46" s="621"/>
      <c r="CK46" s="621"/>
      <c r="CL46" s="621"/>
      <c r="CM46" s="621"/>
      <c r="CN46" s="621"/>
      <c r="CO46" s="621"/>
      <c r="CP46" s="621"/>
      <c r="CQ46" s="622"/>
      <c r="CR46" s="623">
        <v>3394543</v>
      </c>
      <c r="CS46" s="624"/>
      <c r="CT46" s="624"/>
      <c r="CU46" s="624"/>
      <c r="CV46" s="624"/>
      <c r="CW46" s="624"/>
      <c r="CX46" s="624"/>
      <c r="CY46" s="625"/>
      <c r="CZ46" s="628">
        <v>10.1</v>
      </c>
      <c r="DA46" s="629"/>
      <c r="DB46" s="629"/>
      <c r="DC46" s="635"/>
      <c r="DD46" s="632">
        <v>687748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363</v>
      </c>
      <c r="CG47" s="621"/>
      <c r="CH47" s="621"/>
      <c r="CI47" s="621"/>
      <c r="CJ47" s="621"/>
      <c r="CK47" s="621"/>
      <c r="CL47" s="621"/>
      <c r="CM47" s="621"/>
      <c r="CN47" s="621"/>
      <c r="CO47" s="621"/>
      <c r="CP47" s="621"/>
      <c r="CQ47" s="622"/>
      <c r="CR47" s="623">
        <v>108653</v>
      </c>
      <c r="CS47" s="655"/>
      <c r="CT47" s="655"/>
      <c r="CU47" s="655"/>
      <c r="CV47" s="655"/>
      <c r="CW47" s="655"/>
      <c r="CX47" s="655"/>
      <c r="CY47" s="656"/>
      <c r="CZ47" s="628">
        <v>0.3</v>
      </c>
      <c r="DA47" s="653"/>
      <c r="DB47" s="653"/>
      <c r="DC47" s="657"/>
      <c r="DD47" s="632">
        <v>31688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364</v>
      </c>
      <c r="CG48" s="621"/>
      <c r="CH48" s="621"/>
      <c r="CI48" s="621"/>
      <c r="CJ48" s="621"/>
      <c r="CK48" s="621"/>
      <c r="CL48" s="621"/>
      <c r="CM48" s="621"/>
      <c r="CN48" s="621"/>
      <c r="CO48" s="621"/>
      <c r="CP48" s="621"/>
      <c r="CQ48" s="622"/>
      <c r="CR48" s="623" t="s">
        <v>148</v>
      </c>
      <c r="CS48" s="624"/>
      <c r="CT48" s="624"/>
      <c r="CU48" s="624"/>
      <c r="CV48" s="624"/>
      <c r="CW48" s="624"/>
      <c r="CX48" s="624"/>
      <c r="CY48" s="625"/>
      <c r="CZ48" s="628" t="s">
        <v>235</v>
      </c>
      <c r="DA48" s="629"/>
      <c r="DB48" s="629"/>
      <c r="DC48" s="635"/>
      <c r="DD48" s="632" t="s">
        <v>235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33469529</v>
      </c>
      <c r="CS49" s="682"/>
      <c r="CT49" s="682"/>
      <c r="CU49" s="682"/>
      <c r="CV49" s="682"/>
      <c r="CW49" s="682"/>
      <c r="CX49" s="682"/>
      <c r="CY49" s="711"/>
      <c r="CZ49" s="703">
        <v>100</v>
      </c>
      <c r="DA49" s="712"/>
      <c r="DB49" s="712"/>
      <c r="DC49" s="713"/>
      <c r="DD49" s="714">
        <v>20000977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6Eq6+/XU8M5vb601hCwo7gJnv+ZkE3y46gqFtOG/uWajNtTScnDekOmq50RQUC7+HsXIIvqtQuI2mp+XTMFow==" saltValue="B+AUYygJz6SJ1FabvXCyt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34692</v>
      </c>
      <c r="R7" s="753"/>
      <c r="S7" s="753"/>
      <c r="T7" s="753"/>
      <c r="U7" s="753"/>
      <c r="V7" s="753">
        <v>33459</v>
      </c>
      <c r="W7" s="753"/>
      <c r="X7" s="753"/>
      <c r="Y7" s="753"/>
      <c r="Z7" s="753"/>
      <c r="AA7" s="753">
        <v>1233</v>
      </c>
      <c r="AB7" s="753"/>
      <c r="AC7" s="753"/>
      <c r="AD7" s="753"/>
      <c r="AE7" s="754"/>
      <c r="AF7" s="755">
        <v>842</v>
      </c>
      <c r="AG7" s="756"/>
      <c r="AH7" s="756"/>
      <c r="AI7" s="756"/>
      <c r="AJ7" s="757"/>
      <c r="AK7" s="758">
        <v>5</v>
      </c>
      <c r="AL7" s="759"/>
      <c r="AM7" s="759"/>
      <c r="AN7" s="759"/>
      <c r="AO7" s="759"/>
      <c r="AP7" s="759">
        <v>37084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590</v>
      </c>
      <c r="BT7" s="747"/>
      <c r="BU7" s="747"/>
      <c r="BV7" s="747"/>
      <c r="BW7" s="747"/>
      <c r="BX7" s="747"/>
      <c r="BY7" s="747"/>
      <c r="BZ7" s="747"/>
      <c r="CA7" s="747"/>
      <c r="CB7" s="747"/>
      <c r="CC7" s="747"/>
      <c r="CD7" s="747"/>
      <c r="CE7" s="747"/>
      <c r="CF7" s="747"/>
      <c r="CG7" s="762"/>
      <c r="CH7" s="743">
        <v>1</v>
      </c>
      <c r="CI7" s="744"/>
      <c r="CJ7" s="744"/>
      <c r="CK7" s="744"/>
      <c r="CL7" s="745"/>
      <c r="CM7" s="743">
        <v>19</v>
      </c>
      <c r="CN7" s="744"/>
      <c r="CO7" s="744"/>
      <c r="CP7" s="744"/>
      <c r="CQ7" s="745"/>
      <c r="CR7" s="743">
        <v>90</v>
      </c>
      <c r="CS7" s="744"/>
      <c r="CT7" s="744"/>
      <c r="CU7" s="744"/>
      <c r="CV7" s="745"/>
      <c r="CW7" s="743" t="s">
        <v>589</v>
      </c>
      <c r="CX7" s="744"/>
      <c r="CY7" s="744"/>
      <c r="CZ7" s="744"/>
      <c r="DA7" s="745"/>
      <c r="DB7" s="743" t="s">
        <v>589</v>
      </c>
      <c r="DC7" s="744"/>
      <c r="DD7" s="744"/>
      <c r="DE7" s="744"/>
      <c r="DF7" s="745"/>
      <c r="DG7" s="743" t="s">
        <v>589</v>
      </c>
      <c r="DH7" s="744"/>
      <c r="DI7" s="744"/>
      <c r="DJ7" s="744"/>
      <c r="DK7" s="745"/>
      <c r="DL7" s="743" t="s">
        <v>589</v>
      </c>
      <c r="DM7" s="744"/>
      <c r="DN7" s="744"/>
      <c r="DO7" s="744"/>
      <c r="DP7" s="745"/>
      <c r="DQ7" s="743" t="s">
        <v>589</v>
      </c>
      <c r="DR7" s="744"/>
      <c r="DS7" s="744"/>
      <c r="DT7" s="744"/>
      <c r="DU7" s="745"/>
      <c r="DV7" s="746"/>
      <c r="DW7" s="747"/>
      <c r="DX7" s="747"/>
      <c r="DY7" s="747"/>
      <c r="DZ7" s="748"/>
      <c r="EA7" s="234"/>
    </row>
    <row r="8" spans="1:131" s="235" customFormat="1" ht="26.25" customHeight="1" x14ac:dyDescent="0.15">
      <c r="A8" s="238">
        <v>2</v>
      </c>
      <c r="B8" s="780" t="s">
        <v>389</v>
      </c>
      <c r="C8" s="781"/>
      <c r="D8" s="781"/>
      <c r="E8" s="781"/>
      <c r="F8" s="781"/>
      <c r="G8" s="781"/>
      <c r="H8" s="781"/>
      <c r="I8" s="781"/>
      <c r="J8" s="781"/>
      <c r="K8" s="781"/>
      <c r="L8" s="781"/>
      <c r="M8" s="781"/>
      <c r="N8" s="781"/>
      <c r="O8" s="781"/>
      <c r="P8" s="782"/>
      <c r="Q8" s="783">
        <v>60</v>
      </c>
      <c r="R8" s="784"/>
      <c r="S8" s="784"/>
      <c r="T8" s="784"/>
      <c r="U8" s="784"/>
      <c r="V8" s="784">
        <v>60</v>
      </c>
      <c r="W8" s="784"/>
      <c r="X8" s="784"/>
      <c r="Y8" s="784"/>
      <c r="Z8" s="784"/>
      <c r="AA8" s="784" t="s">
        <v>589</v>
      </c>
      <c r="AB8" s="784"/>
      <c r="AC8" s="784"/>
      <c r="AD8" s="784"/>
      <c r="AE8" s="785"/>
      <c r="AF8" s="786" t="s">
        <v>148</v>
      </c>
      <c r="AG8" s="787"/>
      <c r="AH8" s="787"/>
      <c r="AI8" s="787"/>
      <c r="AJ8" s="788"/>
      <c r="AK8" s="769">
        <v>31</v>
      </c>
      <c r="AL8" s="770"/>
      <c r="AM8" s="770"/>
      <c r="AN8" s="770"/>
      <c r="AO8" s="770"/>
      <c r="AP8" s="770">
        <v>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591</v>
      </c>
      <c r="BT8" s="774"/>
      <c r="BU8" s="774"/>
      <c r="BV8" s="774"/>
      <c r="BW8" s="774"/>
      <c r="BX8" s="774"/>
      <c r="BY8" s="774"/>
      <c r="BZ8" s="774"/>
      <c r="CA8" s="774"/>
      <c r="CB8" s="774"/>
      <c r="CC8" s="774"/>
      <c r="CD8" s="774"/>
      <c r="CE8" s="774"/>
      <c r="CF8" s="774"/>
      <c r="CG8" s="775"/>
      <c r="CH8" s="776">
        <v>3</v>
      </c>
      <c r="CI8" s="777"/>
      <c r="CJ8" s="777"/>
      <c r="CK8" s="777"/>
      <c r="CL8" s="778"/>
      <c r="CM8" s="776">
        <v>2</v>
      </c>
      <c r="CN8" s="777"/>
      <c r="CO8" s="777"/>
      <c r="CP8" s="777"/>
      <c r="CQ8" s="778"/>
      <c r="CR8" s="776">
        <v>2</v>
      </c>
      <c r="CS8" s="777"/>
      <c r="CT8" s="777"/>
      <c r="CU8" s="777"/>
      <c r="CV8" s="778"/>
      <c r="CW8" s="776">
        <v>7</v>
      </c>
      <c r="CX8" s="777"/>
      <c r="CY8" s="777"/>
      <c r="CZ8" s="777"/>
      <c r="DA8" s="778"/>
      <c r="DB8" s="776" t="s">
        <v>589</v>
      </c>
      <c r="DC8" s="777"/>
      <c r="DD8" s="777"/>
      <c r="DE8" s="777"/>
      <c r="DF8" s="778"/>
      <c r="DG8" s="776" t="s">
        <v>589</v>
      </c>
      <c r="DH8" s="777"/>
      <c r="DI8" s="777"/>
      <c r="DJ8" s="777"/>
      <c r="DK8" s="778"/>
      <c r="DL8" s="776" t="s">
        <v>589</v>
      </c>
      <c r="DM8" s="777"/>
      <c r="DN8" s="777"/>
      <c r="DO8" s="777"/>
      <c r="DP8" s="778"/>
      <c r="DQ8" s="776" t="s">
        <v>589</v>
      </c>
      <c r="DR8" s="777"/>
      <c r="DS8" s="777"/>
      <c r="DT8" s="777"/>
      <c r="DU8" s="778"/>
      <c r="DV8" s="773"/>
      <c r="DW8" s="774"/>
      <c r="DX8" s="774"/>
      <c r="DY8" s="774"/>
      <c r="DZ8" s="779"/>
      <c r="EA8" s="234"/>
    </row>
    <row r="9" spans="1:131" s="235" customFormat="1" ht="26.25" customHeight="1" x14ac:dyDescent="0.15">
      <c r="A9" s="238">
        <v>3</v>
      </c>
      <c r="B9" s="780" t="s">
        <v>390</v>
      </c>
      <c r="C9" s="781"/>
      <c r="D9" s="781"/>
      <c r="E9" s="781"/>
      <c r="F9" s="781"/>
      <c r="G9" s="781"/>
      <c r="H9" s="781"/>
      <c r="I9" s="781"/>
      <c r="J9" s="781"/>
      <c r="K9" s="781"/>
      <c r="L9" s="781"/>
      <c r="M9" s="781"/>
      <c r="N9" s="781"/>
      <c r="O9" s="781"/>
      <c r="P9" s="782"/>
      <c r="Q9" s="783">
        <v>29</v>
      </c>
      <c r="R9" s="784"/>
      <c r="S9" s="784"/>
      <c r="T9" s="784"/>
      <c r="U9" s="784"/>
      <c r="V9" s="784">
        <v>29</v>
      </c>
      <c r="W9" s="784"/>
      <c r="X9" s="784"/>
      <c r="Y9" s="784"/>
      <c r="Z9" s="784"/>
      <c r="AA9" s="784" t="s">
        <v>589</v>
      </c>
      <c r="AB9" s="784"/>
      <c r="AC9" s="784"/>
      <c r="AD9" s="784"/>
      <c r="AE9" s="785"/>
      <c r="AF9" s="786" t="s">
        <v>148</v>
      </c>
      <c r="AG9" s="787"/>
      <c r="AH9" s="787"/>
      <c r="AI9" s="787"/>
      <c r="AJ9" s="788"/>
      <c r="AK9" s="769" t="s">
        <v>589</v>
      </c>
      <c r="AL9" s="770"/>
      <c r="AM9" s="770"/>
      <c r="AN9" s="770"/>
      <c r="AO9" s="770"/>
      <c r="AP9" s="770" t="s">
        <v>589</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592</v>
      </c>
      <c r="BT9" s="774"/>
      <c r="BU9" s="774"/>
      <c r="BV9" s="774"/>
      <c r="BW9" s="774"/>
      <c r="BX9" s="774"/>
      <c r="BY9" s="774"/>
      <c r="BZ9" s="774"/>
      <c r="CA9" s="774"/>
      <c r="CB9" s="774"/>
      <c r="CC9" s="774"/>
      <c r="CD9" s="774"/>
      <c r="CE9" s="774"/>
      <c r="CF9" s="774"/>
      <c r="CG9" s="775"/>
      <c r="CH9" s="776">
        <v>23</v>
      </c>
      <c r="CI9" s="777"/>
      <c r="CJ9" s="777"/>
      <c r="CK9" s="777"/>
      <c r="CL9" s="778"/>
      <c r="CM9" s="776">
        <v>250</v>
      </c>
      <c r="CN9" s="777"/>
      <c r="CO9" s="777"/>
      <c r="CP9" s="777"/>
      <c r="CQ9" s="778"/>
      <c r="CR9" s="776">
        <v>2</v>
      </c>
      <c r="CS9" s="777"/>
      <c r="CT9" s="777"/>
      <c r="CU9" s="777"/>
      <c r="CV9" s="778"/>
      <c r="CW9" s="776">
        <v>403</v>
      </c>
      <c r="CX9" s="777"/>
      <c r="CY9" s="777"/>
      <c r="CZ9" s="777"/>
      <c r="DA9" s="778"/>
      <c r="DB9" s="776" t="s">
        <v>589</v>
      </c>
      <c r="DC9" s="777"/>
      <c r="DD9" s="777"/>
      <c r="DE9" s="777"/>
      <c r="DF9" s="778"/>
      <c r="DG9" s="776" t="s">
        <v>589</v>
      </c>
      <c r="DH9" s="777"/>
      <c r="DI9" s="777"/>
      <c r="DJ9" s="777"/>
      <c r="DK9" s="778"/>
      <c r="DL9" s="776" t="s">
        <v>589</v>
      </c>
      <c r="DM9" s="777"/>
      <c r="DN9" s="777"/>
      <c r="DO9" s="777"/>
      <c r="DP9" s="778"/>
      <c r="DQ9" s="776" t="s">
        <v>589</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t="s">
        <v>594</v>
      </c>
      <c r="BS10" s="773" t="s">
        <v>593</v>
      </c>
      <c r="BT10" s="774"/>
      <c r="BU10" s="774"/>
      <c r="BV10" s="774"/>
      <c r="BW10" s="774"/>
      <c r="BX10" s="774"/>
      <c r="BY10" s="774"/>
      <c r="BZ10" s="774"/>
      <c r="CA10" s="774"/>
      <c r="CB10" s="774"/>
      <c r="CC10" s="774"/>
      <c r="CD10" s="774"/>
      <c r="CE10" s="774"/>
      <c r="CF10" s="774"/>
      <c r="CG10" s="775"/>
      <c r="CH10" s="776">
        <v>305</v>
      </c>
      <c r="CI10" s="777"/>
      <c r="CJ10" s="777"/>
      <c r="CK10" s="777"/>
      <c r="CL10" s="778"/>
      <c r="CM10" s="776">
        <v>30870</v>
      </c>
      <c r="CN10" s="777"/>
      <c r="CO10" s="777"/>
      <c r="CP10" s="777"/>
      <c r="CQ10" s="778"/>
      <c r="CR10" s="776">
        <v>0</v>
      </c>
      <c r="CS10" s="777"/>
      <c r="CT10" s="777"/>
      <c r="CU10" s="777"/>
      <c r="CV10" s="778"/>
      <c r="CW10" s="776" t="s">
        <v>589</v>
      </c>
      <c r="CX10" s="777"/>
      <c r="CY10" s="777"/>
      <c r="CZ10" s="777"/>
      <c r="DA10" s="778"/>
      <c r="DB10" s="776">
        <v>176</v>
      </c>
      <c r="DC10" s="777"/>
      <c r="DD10" s="777"/>
      <c r="DE10" s="777"/>
      <c r="DF10" s="778"/>
      <c r="DG10" s="776" t="s">
        <v>589</v>
      </c>
      <c r="DH10" s="777"/>
      <c r="DI10" s="777"/>
      <c r="DJ10" s="777"/>
      <c r="DK10" s="778"/>
      <c r="DL10" s="776">
        <v>86</v>
      </c>
      <c r="DM10" s="777"/>
      <c r="DN10" s="777"/>
      <c r="DO10" s="777"/>
      <c r="DP10" s="778"/>
      <c r="DQ10" s="776">
        <v>9</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34781</v>
      </c>
      <c r="R23" s="793"/>
      <c r="S23" s="793"/>
      <c r="T23" s="793"/>
      <c r="U23" s="793"/>
      <c r="V23" s="793">
        <v>33548</v>
      </c>
      <c r="W23" s="793"/>
      <c r="X23" s="793"/>
      <c r="Y23" s="793"/>
      <c r="Z23" s="793"/>
      <c r="AA23" s="793"/>
      <c r="AB23" s="793"/>
      <c r="AC23" s="793"/>
      <c r="AD23" s="793"/>
      <c r="AE23" s="794"/>
      <c r="AF23" s="795">
        <v>842</v>
      </c>
      <c r="AG23" s="793"/>
      <c r="AH23" s="793"/>
      <c r="AI23" s="793"/>
      <c r="AJ23" s="796"/>
      <c r="AK23" s="797"/>
      <c r="AL23" s="798"/>
      <c r="AM23" s="798"/>
      <c r="AN23" s="798"/>
      <c r="AO23" s="798"/>
      <c r="AP23" s="793">
        <v>37088</v>
      </c>
      <c r="AQ23" s="793"/>
      <c r="AR23" s="793"/>
      <c r="AS23" s="793"/>
      <c r="AT23" s="793"/>
      <c r="AU23" s="809"/>
      <c r="AV23" s="809"/>
      <c r="AW23" s="809"/>
      <c r="AX23" s="809"/>
      <c r="AY23" s="810"/>
      <c r="AZ23" s="811" t="s">
        <v>148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5269</v>
      </c>
      <c r="R28" s="823"/>
      <c r="S28" s="823"/>
      <c r="T28" s="823"/>
      <c r="U28" s="823"/>
      <c r="V28" s="823">
        <v>5187</v>
      </c>
      <c r="W28" s="823"/>
      <c r="X28" s="823"/>
      <c r="Y28" s="823"/>
      <c r="Z28" s="823"/>
      <c r="AA28" s="823">
        <v>82</v>
      </c>
      <c r="AB28" s="823"/>
      <c r="AC28" s="823"/>
      <c r="AD28" s="823"/>
      <c r="AE28" s="824"/>
      <c r="AF28" s="825">
        <v>82</v>
      </c>
      <c r="AG28" s="823"/>
      <c r="AH28" s="823"/>
      <c r="AI28" s="823"/>
      <c r="AJ28" s="826"/>
      <c r="AK28" s="827">
        <v>420</v>
      </c>
      <c r="AL28" s="828"/>
      <c r="AM28" s="828"/>
      <c r="AN28" s="828"/>
      <c r="AO28" s="828"/>
      <c r="AP28" s="828" t="s">
        <v>589</v>
      </c>
      <c r="AQ28" s="828"/>
      <c r="AR28" s="828"/>
      <c r="AS28" s="828"/>
      <c r="AT28" s="828"/>
      <c r="AU28" s="828" t="s">
        <v>589</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372</v>
      </c>
      <c r="R29" s="784"/>
      <c r="S29" s="784"/>
      <c r="T29" s="784"/>
      <c r="U29" s="784"/>
      <c r="V29" s="784">
        <v>372</v>
      </c>
      <c r="W29" s="784"/>
      <c r="X29" s="784"/>
      <c r="Y29" s="784"/>
      <c r="Z29" s="784"/>
      <c r="AA29" s="784" t="s">
        <v>589</v>
      </c>
      <c r="AB29" s="784"/>
      <c r="AC29" s="784"/>
      <c r="AD29" s="784"/>
      <c r="AE29" s="785"/>
      <c r="AF29" s="786" t="s">
        <v>406</v>
      </c>
      <c r="AG29" s="787"/>
      <c r="AH29" s="787"/>
      <c r="AI29" s="787"/>
      <c r="AJ29" s="788"/>
      <c r="AK29" s="834">
        <v>175</v>
      </c>
      <c r="AL29" s="830"/>
      <c r="AM29" s="830"/>
      <c r="AN29" s="830"/>
      <c r="AO29" s="830"/>
      <c r="AP29" s="830">
        <v>66</v>
      </c>
      <c r="AQ29" s="830"/>
      <c r="AR29" s="830"/>
      <c r="AS29" s="830"/>
      <c r="AT29" s="830"/>
      <c r="AU29" s="830">
        <v>24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6033</v>
      </c>
      <c r="R30" s="784"/>
      <c r="S30" s="784"/>
      <c r="T30" s="784"/>
      <c r="U30" s="784"/>
      <c r="V30" s="784">
        <v>5929</v>
      </c>
      <c r="W30" s="784"/>
      <c r="X30" s="784"/>
      <c r="Y30" s="784"/>
      <c r="Z30" s="784"/>
      <c r="AA30" s="784">
        <v>104</v>
      </c>
      <c r="AB30" s="784"/>
      <c r="AC30" s="784"/>
      <c r="AD30" s="784"/>
      <c r="AE30" s="785"/>
      <c r="AF30" s="786">
        <v>104</v>
      </c>
      <c r="AG30" s="787"/>
      <c r="AH30" s="787"/>
      <c r="AI30" s="787"/>
      <c r="AJ30" s="788"/>
      <c r="AK30" s="834">
        <v>965</v>
      </c>
      <c r="AL30" s="830"/>
      <c r="AM30" s="830"/>
      <c r="AN30" s="830"/>
      <c r="AO30" s="830"/>
      <c r="AP30" s="830">
        <v>2</v>
      </c>
      <c r="AQ30" s="830"/>
      <c r="AR30" s="830"/>
      <c r="AS30" s="830"/>
      <c r="AT30" s="830"/>
      <c r="AU30" s="830">
        <v>1</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35</v>
      </c>
      <c r="R31" s="784"/>
      <c r="S31" s="784"/>
      <c r="T31" s="784"/>
      <c r="U31" s="784"/>
      <c r="V31" s="784">
        <v>35</v>
      </c>
      <c r="W31" s="784"/>
      <c r="X31" s="784"/>
      <c r="Y31" s="784"/>
      <c r="Z31" s="784"/>
      <c r="AA31" s="784" t="s">
        <v>589</v>
      </c>
      <c r="AB31" s="784"/>
      <c r="AC31" s="784"/>
      <c r="AD31" s="784"/>
      <c r="AE31" s="785"/>
      <c r="AF31" s="786" t="s">
        <v>409</v>
      </c>
      <c r="AG31" s="787"/>
      <c r="AH31" s="787"/>
      <c r="AI31" s="787"/>
      <c r="AJ31" s="788"/>
      <c r="AK31" s="834">
        <v>1</v>
      </c>
      <c r="AL31" s="830"/>
      <c r="AM31" s="830"/>
      <c r="AN31" s="830"/>
      <c r="AO31" s="830"/>
      <c r="AP31" s="830" t="s">
        <v>589</v>
      </c>
      <c r="AQ31" s="830"/>
      <c r="AR31" s="830"/>
      <c r="AS31" s="830"/>
      <c r="AT31" s="830"/>
      <c r="AU31" s="830" t="s">
        <v>589</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560</v>
      </c>
      <c r="R32" s="784"/>
      <c r="S32" s="784"/>
      <c r="T32" s="784"/>
      <c r="U32" s="784"/>
      <c r="V32" s="784">
        <v>554</v>
      </c>
      <c r="W32" s="784"/>
      <c r="X32" s="784"/>
      <c r="Y32" s="784"/>
      <c r="Z32" s="784"/>
      <c r="AA32" s="784">
        <v>6</v>
      </c>
      <c r="AB32" s="784"/>
      <c r="AC32" s="784"/>
      <c r="AD32" s="784"/>
      <c r="AE32" s="785"/>
      <c r="AF32" s="786">
        <v>6</v>
      </c>
      <c r="AG32" s="787"/>
      <c r="AH32" s="787"/>
      <c r="AI32" s="787"/>
      <c r="AJ32" s="788"/>
      <c r="AK32" s="834">
        <v>218</v>
      </c>
      <c r="AL32" s="830"/>
      <c r="AM32" s="830"/>
      <c r="AN32" s="830"/>
      <c r="AO32" s="830"/>
      <c r="AP32" s="830" t="s">
        <v>589</v>
      </c>
      <c r="AQ32" s="830"/>
      <c r="AR32" s="830"/>
      <c r="AS32" s="830"/>
      <c r="AT32" s="830"/>
      <c r="AU32" s="830" t="s">
        <v>589</v>
      </c>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1025</v>
      </c>
      <c r="R33" s="784"/>
      <c r="S33" s="784"/>
      <c r="T33" s="784"/>
      <c r="U33" s="784"/>
      <c r="V33" s="784">
        <v>978</v>
      </c>
      <c r="W33" s="784"/>
      <c r="X33" s="784"/>
      <c r="Y33" s="784"/>
      <c r="Z33" s="784"/>
      <c r="AA33" s="784">
        <v>47</v>
      </c>
      <c r="AB33" s="784"/>
      <c r="AC33" s="784"/>
      <c r="AD33" s="784"/>
      <c r="AE33" s="785"/>
      <c r="AF33" s="786">
        <v>967</v>
      </c>
      <c r="AG33" s="787"/>
      <c r="AH33" s="787"/>
      <c r="AI33" s="787"/>
      <c r="AJ33" s="788"/>
      <c r="AK33" s="834">
        <v>22</v>
      </c>
      <c r="AL33" s="830"/>
      <c r="AM33" s="830"/>
      <c r="AN33" s="830"/>
      <c r="AO33" s="830"/>
      <c r="AP33" s="830">
        <v>2756</v>
      </c>
      <c r="AQ33" s="830"/>
      <c r="AR33" s="830"/>
      <c r="AS33" s="830"/>
      <c r="AT33" s="830"/>
      <c r="AU33" s="830">
        <v>1259</v>
      </c>
      <c r="AV33" s="830"/>
      <c r="AW33" s="830"/>
      <c r="AX33" s="830"/>
      <c r="AY33" s="830"/>
      <c r="AZ33" s="831"/>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6</v>
      </c>
      <c r="R34" s="784"/>
      <c r="S34" s="784"/>
      <c r="T34" s="784"/>
      <c r="U34" s="784"/>
      <c r="V34" s="784">
        <v>6</v>
      </c>
      <c r="W34" s="784"/>
      <c r="X34" s="784"/>
      <c r="Y34" s="784"/>
      <c r="Z34" s="784"/>
      <c r="AA34" s="784" t="s">
        <v>589</v>
      </c>
      <c r="AB34" s="784"/>
      <c r="AC34" s="784"/>
      <c r="AD34" s="784"/>
      <c r="AE34" s="785"/>
      <c r="AF34" s="786" t="s">
        <v>406</v>
      </c>
      <c r="AG34" s="787"/>
      <c r="AH34" s="787"/>
      <c r="AI34" s="787"/>
      <c r="AJ34" s="788"/>
      <c r="AK34" s="834">
        <v>5</v>
      </c>
      <c r="AL34" s="830"/>
      <c r="AM34" s="830"/>
      <c r="AN34" s="830"/>
      <c r="AO34" s="830"/>
      <c r="AP34" s="830">
        <v>24</v>
      </c>
      <c r="AQ34" s="830"/>
      <c r="AR34" s="830"/>
      <c r="AS34" s="830"/>
      <c r="AT34" s="830"/>
      <c r="AU34" s="830">
        <v>20</v>
      </c>
      <c r="AV34" s="830"/>
      <c r="AW34" s="830"/>
      <c r="AX34" s="830"/>
      <c r="AY34" s="830"/>
      <c r="AZ34" s="831"/>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415</v>
      </c>
      <c r="C35" s="781"/>
      <c r="D35" s="781"/>
      <c r="E35" s="781"/>
      <c r="F35" s="781"/>
      <c r="G35" s="781"/>
      <c r="H35" s="781"/>
      <c r="I35" s="781"/>
      <c r="J35" s="781"/>
      <c r="K35" s="781"/>
      <c r="L35" s="781"/>
      <c r="M35" s="781"/>
      <c r="N35" s="781"/>
      <c r="O35" s="781"/>
      <c r="P35" s="782"/>
      <c r="Q35" s="783">
        <v>19</v>
      </c>
      <c r="R35" s="784"/>
      <c r="S35" s="784"/>
      <c r="T35" s="784"/>
      <c r="U35" s="784"/>
      <c r="V35" s="784">
        <v>19</v>
      </c>
      <c r="W35" s="784"/>
      <c r="X35" s="784"/>
      <c r="Y35" s="784"/>
      <c r="Z35" s="784"/>
      <c r="AA35" s="784" t="s">
        <v>589</v>
      </c>
      <c r="AB35" s="784"/>
      <c r="AC35" s="784"/>
      <c r="AD35" s="784"/>
      <c r="AE35" s="785"/>
      <c r="AF35" s="786" t="s">
        <v>416</v>
      </c>
      <c r="AG35" s="787"/>
      <c r="AH35" s="787"/>
      <c r="AI35" s="787"/>
      <c r="AJ35" s="788"/>
      <c r="AK35" s="834">
        <v>16</v>
      </c>
      <c r="AL35" s="830"/>
      <c r="AM35" s="830"/>
      <c r="AN35" s="830"/>
      <c r="AO35" s="830"/>
      <c r="AP35" s="830">
        <v>25</v>
      </c>
      <c r="AQ35" s="830"/>
      <c r="AR35" s="830"/>
      <c r="AS35" s="830"/>
      <c r="AT35" s="830"/>
      <c r="AU35" s="830">
        <v>22</v>
      </c>
      <c r="AV35" s="830"/>
      <c r="AW35" s="830"/>
      <c r="AX35" s="830"/>
      <c r="AY35" s="830"/>
      <c r="AZ35" s="831"/>
      <c r="BA35" s="831"/>
      <c r="BB35" s="831"/>
      <c r="BC35" s="831"/>
      <c r="BD35" s="831"/>
      <c r="BE35" s="832" t="s">
        <v>417</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418</v>
      </c>
      <c r="C36" s="781"/>
      <c r="D36" s="781"/>
      <c r="E36" s="781"/>
      <c r="F36" s="781"/>
      <c r="G36" s="781"/>
      <c r="H36" s="781"/>
      <c r="I36" s="781"/>
      <c r="J36" s="781"/>
      <c r="K36" s="781"/>
      <c r="L36" s="781"/>
      <c r="M36" s="781"/>
      <c r="N36" s="781"/>
      <c r="O36" s="781"/>
      <c r="P36" s="782"/>
      <c r="Q36" s="783">
        <v>18</v>
      </c>
      <c r="R36" s="784"/>
      <c r="S36" s="784"/>
      <c r="T36" s="784"/>
      <c r="U36" s="784"/>
      <c r="V36" s="784">
        <v>18</v>
      </c>
      <c r="W36" s="784"/>
      <c r="X36" s="784"/>
      <c r="Y36" s="784"/>
      <c r="Z36" s="784"/>
      <c r="AA36" s="784" t="s">
        <v>589</v>
      </c>
      <c r="AB36" s="784"/>
      <c r="AC36" s="784"/>
      <c r="AD36" s="784"/>
      <c r="AE36" s="785"/>
      <c r="AF36" s="786" t="s">
        <v>409</v>
      </c>
      <c r="AG36" s="787"/>
      <c r="AH36" s="787"/>
      <c r="AI36" s="787"/>
      <c r="AJ36" s="788"/>
      <c r="AK36" s="834">
        <v>5</v>
      </c>
      <c r="AL36" s="830"/>
      <c r="AM36" s="830"/>
      <c r="AN36" s="830"/>
      <c r="AO36" s="830"/>
      <c r="AP36" s="830" t="s">
        <v>589</v>
      </c>
      <c r="AQ36" s="830"/>
      <c r="AR36" s="830"/>
      <c r="AS36" s="830"/>
      <c r="AT36" s="830"/>
      <c r="AU36" s="830" t="s">
        <v>589</v>
      </c>
      <c r="AV36" s="830"/>
      <c r="AW36" s="830"/>
      <c r="AX36" s="830"/>
      <c r="AY36" s="830"/>
      <c r="AZ36" s="831"/>
      <c r="BA36" s="831"/>
      <c r="BB36" s="831"/>
      <c r="BC36" s="831"/>
      <c r="BD36" s="831"/>
      <c r="BE36" s="832" t="s">
        <v>414</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1159</v>
      </c>
      <c r="AG63" s="844"/>
      <c r="AH63" s="844"/>
      <c r="AI63" s="844"/>
      <c r="AJ63" s="845"/>
      <c r="AK63" s="846"/>
      <c r="AL63" s="841"/>
      <c r="AM63" s="841"/>
      <c r="AN63" s="841"/>
      <c r="AO63" s="841"/>
      <c r="AP63" s="844">
        <v>2873</v>
      </c>
      <c r="AQ63" s="844"/>
      <c r="AR63" s="844"/>
      <c r="AS63" s="844"/>
      <c r="AT63" s="844"/>
      <c r="AU63" s="844">
        <v>1326</v>
      </c>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425</v>
      </c>
      <c r="W66" s="734"/>
      <c r="X66" s="734"/>
      <c r="Y66" s="734"/>
      <c r="Z66" s="735"/>
      <c r="AA66" s="733" t="s">
        <v>426</v>
      </c>
      <c r="AB66" s="734"/>
      <c r="AC66" s="734"/>
      <c r="AD66" s="734"/>
      <c r="AE66" s="735"/>
      <c r="AF66" s="854" t="s">
        <v>427</v>
      </c>
      <c r="AG66" s="815"/>
      <c r="AH66" s="815"/>
      <c r="AI66" s="815"/>
      <c r="AJ66" s="855"/>
      <c r="AK66" s="733" t="s">
        <v>428</v>
      </c>
      <c r="AL66" s="728"/>
      <c r="AM66" s="728"/>
      <c r="AN66" s="728"/>
      <c r="AO66" s="729"/>
      <c r="AP66" s="733" t="s">
        <v>429</v>
      </c>
      <c r="AQ66" s="734"/>
      <c r="AR66" s="734"/>
      <c r="AS66" s="734"/>
      <c r="AT66" s="735"/>
      <c r="AU66" s="733" t="s">
        <v>430</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595</v>
      </c>
      <c r="C68" s="870"/>
      <c r="D68" s="870"/>
      <c r="E68" s="870"/>
      <c r="F68" s="870"/>
      <c r="G68" s="870"/>
      <c r="H68" s="870"/>
      <c r="I68" s="870"/>
      <c r="J68" s="870"/>
      <c r="K68" s="870"/>
      <c r="L68" s="870"/>
      <c r="M68" s="870"/>
      <c r="N68" s="870"/>
      <c r="O68" s="870"/>
      <c r="P68" s="871"/>
      <c r="Q68" s="872">
        <v>7346</v>
      </c>
      <c r="R68" s="866"/>
      <c r="S68" s="866"/>
      <c r="T68" s="866"/>
      <c r="U68" s="866"/>
      <c r="V68" s="866">
        <v>6753</v>
      </c>
      <c r="W68" s="866"/>
      <c r="X68" s="866"/>
      <c r="Y68" s="866"/>
      <c r="Z68" s="866"/>
      <c r="AA68" s="866">
        <v>593</v>
      </c>
      <c r="AB68" s="866"/>
      <c r="AC68" s="866"/>
      <c r="AD68" s="866"/>
      <c r="AE68" s="866"/>
      <c r="AF68" s="866">
        <v>3760</v>
      </c>
      <c r="AG68" s="866"/>
      <c r="AH68" s="866"/>
      <c r="AI68" s="866"/>
      <c r="AJ68" s="866"/>
      <c r="AK68" s="866" t="s">
        <v>604</v>
      </c>
      <c r="AL68" s="866"/>
      <c r="AM68" s="866"/>
      <c r="AN68" s="866"/>
      <c r="AO68" s="866"/>
      <c r="AP68" s="866">
        <v>4751</v>
      </c>
      <c r="AQ68" s="866"/>
      <c r="AR68" s="866"/>
      <c r="AS68" s="866"/>
      <c r="AT68" s="866"/>
      <c r="AU68" s="866">
        <v>1678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596</v>
      </c>
      <c r="C69" s="874"/>
      <c r="D69" s="874"/>
      <c r="E69" s="874"/>
      <c r="F69" s="874"/>
      <c r="G69" s="874"/>
      <c r="H69" s="874"/>
      <c r="I69" s="874"/>
      <c r="J69" s="874"/>
      <c r="K69" s="874"/>
      <c r="L69" s="874"/>
      <c r="M69" s="874"/>
      <c r="N69" s="874"/>
      <c r="O69" s="874"/>
      <c r="P69" s="875"/>
      <c r="Q69" s="876">
        <v>6797</v>
      </c>
      <c r="R69" s="830"/>
      <c r="S69" s="830"/>
      <c r="T69" s="830"/>
      <c r="U69" s="830"/>
      <c r="V69" s="830">
        <v>6048</v>
      </c>
      <c r="W69" s="830"/>
      <c r="X69" s="830"/>
      <c r="Y69" s="830"/>
      <c r="Z69" s="830"/>
      <c r="AA69" s="830">
        <v>749</v>
      </c>
      <c r="AB69" s="830"/>
      <c r="AC69" s="830"/>
      <c r="AD69" s="830"/>
      <c r="AE69" s="830"/>
      <c r="AF69" s="830">
        <v>749</v>
      </c>
      <c r="AG69" s="830"/>
      <c r="AH69" s="830"/>
      <c r="AI69" s="830"/>
      <c r="AJ69" s="830"/>
      <c r="AK69" s="830">
        <v>1022</v>
      </c>
      <c r="AL69" s="830"/>
      <c r="AM69" s="830"/>
      <c r="AN69" s="830"/>
      <c r="AO69" s="830"/>
      <c r="AP69" s="830" t="s">
        <v>604</v>
      </c>
      <c r="AQ69" s="830"/>
      <c r="AR69" s="830"/>
      <c r="AS69" s="830"/>
      <c r="AT69" s="830"/>
      <c r="AU69" s="830" t="s">
        <v>604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597</v>
      </c>
      <c r="C70" s="874"/>
      <c r="D70" s="874"/>
      <c r="E70" s="874"/>
      <c r="F70" s="874"/>
      <c r="G70" s="874"/>
      <c r="H70" s="874"/>
      <c r="I70" s="874"/>
      <c r="J70" s="874"/>
      <c r="K70" s="874"/>
      <c r="L70" s="874"/>
      <c r="M70" s="874"/>
      <c r="N70" s="874"/>
      <c r="O70" s="874"/>
      <c r="P70" s="875"/>
      <c r="Q70" s="876">
        <v>41</v>
      </c>
      <c r="R70" s="830"/>
      <c r="S70" s="830"/>
      <c r="T70" s="830"/>
      <c r="U70" s="830"/>
      <c r="V70" s="830">
        <v>34</v>
      </c>
      <c r="W70" s="830"/>
      <c r="X70" s="830"/>
      <c r="Y70" s="830"/>
      <c r="Z70" s="830"/>
      <c r="AA70" s="830">
        <v>7</v>
      </c>
      <c r="AB70" s="830"/>
      <c r="AC70" s="830"/>
      <c r="AD70" s="830"/>
      <c r="AE70" s="830"/>
      <c r="AF70" s="830">
        <v>7</v>
      </c>
      <c r="AG70" s="830"/>
      <c r="AH70" s="830"/>
      <c r="AI70" s="830"/>
      <c r="AJ70" s="830"/>
      <c r="AK70" s="830" t="s">
        <v>604</v>
      </c>
      <c r="AL70" s="830"/>
      <c r="AM70" s="830"/>
      <c r="AN70" s="830"/>
      <c r="AO70" s="830"/>
      <c r="AP70" s="830" t="s">
        <v>604</v>
      </c>
      <c r="AQ70" s="830"/>
      <c r="AR70" s="830"/>
      <c r="AS70" s="830"/>
      <c r="AT70" s="830"/>
      <c r="AU70" s="830" t="s">
        <v>604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598</v>
      </c>
      <c r="C71" s="874"/>
      <c r="D71" s="874"/>
      <c r="E71" s="874"/>
      <c r="F71" s="874"/>
      <c r="G71" s="874"/>
      <c r="H71" s="874"/>
      <c r="I71" s="874"/>
      <c r="J71" s="874"/>
      <c r="K71" s="874"/>
      <c r="L71" s="874"/>
      <c r="M71" s="874"/>
      <c r="N71" s="874"/>
      <c r="O71" s="874"/>
      <c r="P71" s="875"/>
      <c r="Q71" s="876">
        <v>12</v>
      </c>
      <c r="R71" s="830"/>
      <c r="S71" s="830"/>
      <c r="T71" s="830"/>
      <c r="U71" s="830"/>
      <c r="V71" s="830">
        <v>9</v>
      </c>
      <c r="W71" s="830"/>
      <c r="X71" s="830"/>
      <c r="Y71" s="830"/>
      <c r="Z71" s="830"/>
      <c r="AA71" s="830">
        <v>3</v>
      </c>
      <c r="AB71" s="830"/>
      <c r="AC71" s="830"/>
      <c r="AD71" s="830"/>
      <c r="AE71" s="830"/>
      <c r="AF71" s="830">
        <v>3</v>
      </c>
      <c r="AG71" s="830"/>
      <c r="AH71" s="830"/>
      <c r="AI71" s="830"/>
      <c r="AJ71" s="830"/>
      <c r="AK71" s="830" t="s">
        <v>604</v>
      </c>
      <c r="AL71" s="830"/>
      <c r="AM71" s="830"/>
      <c r="AN71" s="830"/>
      <c r="AO71" s="830"/>
      <c r="AP71" s="830" t="s">
        <v>604</v>
      </c>
      <c r="AQ71" s="830"/>
      <c r="AR71" s="830"/>
      <c r="AS71" s="830"/>
      <c r="AT71" s="830"/>
      <c r="AU71" s="830" t="s">
        <v>604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599</v>
      </c>
      <c r="C72" s="874"/>
      <c r="D72" s="874"/>
      <c r="E72" s="874"/>
      <c r="F72" s="874"/>
      <c r="G72" s="874"/>
      <c r="H72" s="874"/>
      <c r="I72" s="874"/>
      <c r="J72" s="874"/>
      <c r="K72" s="874"/>
      <c r="L72" s="874"/>
      <c r="M72" s="874"/>
      <c r="N72" s="874"/>
      <c r="O72" s="874"/>
      <c r="P72" s="875"/>
      <c r="Q72" s="876">
        <v>3</v>
      </c>
      <c r="R72" s="830"/>
      <c r="S72" s="830"/>
      <c r="T72" s="830"/>
      <c r="U72" s="830"/>
      <c r="V72" s="830">
        <v>1</v>
      </c>
      <c r="W72" s="830"/>
      <c r="X72" s="830"/>
      <c r="Y72" s="830"/>
      <c r="Z72" s="830"/>
      <c r="AA72" s="830">
        <v>2</v>
      </c>
      <c r="AB72" s="830"/>
      <c r="AC72" s="830"/>
      <c r="AD72" s="830"/>
      <c r="AE72" s="830"/>
      <c r="AF72" s="830">
        <v>2</v>
      </c>
      <c r="AG72" s="830"/>
      <c r="AH72" s="830"/>
      <c r="AI72" s="830"/>
      <c r="AJ72" s="830"/>
      <c r="AK72" s="830" t="s">
        <v>604</v>
      </c>
      <c r="AL72" s="830"/>
      <c r="AM72" s="830"/>
      <c r="AN72" s="830"/>
      <c r="AO72" s="830"/>
      <c r="AP72" s="830" t="s">
        <v>604</v>
      </c>
      <c r="AQ72" s="830"/>
      <c r="AR72" s="830"/>
      <c r="AS72" s="830"/>
      <c r="AT72" s="830"/>
      <c r="AU72" s="830" t="s">
        <v>604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600</v>
      </c>
      <c r="C73" s="874"/>
      <c r="D73" s="874"/>
      <c r="E73" s="874"/>
      <c r="F73" s="874"/>
      <c r="G73" s="874"/>
      <c r="H73" s="874"/>
      <c r="I73" s="874"/>
      <c r="J73" s="874"/>
      <c r="K73" s="874"/>
      <c r="L73" s="874"/>
      <c r="M73" s="874"/>
      <c r="N73" s="874"/>
      <c r="O73" s="874"/>
      <c r="P73" s="875"/>
      <c r="Q73" s="876">
        <v>6</v>
      </c>
      <c r="R73" s="830"/>
      <c r="S73" s="830"/>
      <c r="T73" s="830"/>
      <c r="U73" s="830"/>
      <c r="V73" s="830">
        <v>2</v>
      </c>
      <c r="W73" s="830"/>
      <c r="X73" s="830"/>
      <c r="Y73" s="830"/>
      <c r="Z73" s="830"/>
      <c r="AA73" s="830">
        <v>4</v>
      </c>
      <c r="AB73" s="830"/>
      <c r="AC73" s="830"/>
      <c r="AD73" s="830"/>
      <c r="AE73" s="830"/>
      <c r="AF73" s="830">
        <v>4</v>
      </c>
      <c r="AG73" s="830"/>
      <c r="AH73" s="830"/>
      <c r="AI73" s="830"/>
      <c r="AJ73" s="830"/>
      <c r="AK73" s="830" t="s">
        <v>604</v>
      </c>
      <c r="AL73" s="830"/>
      <c r="AM73" s="830"/>
      <c r="AN73" s="830"/>
      <c r="AO73" s="830"/>
      <c r="AP73" s="830" t="s">
        <v>604</v>
      </c>
      <c r="AQ73" s="830"/>
      <c r="AR73" s="830"/>
      <c r="AS73" s="830"/>
      <c r="AT73" s="830"/>
      <c r="AU73" s="830" t="s">
        <v>604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601</v>
      </c>
      <c r="C74" s="874"/>
      <c r="D74" s="874"/>
      <c r="E74" s="874"/>
      <c r="F74" s="874"/>
      <c r="G74" s="874"/>
      <c r="H74" s="874"/>
      <c r="I74" s="874"/>
      <c r="J74" s="874"/>
      <c r="K74" s="874"/>
      <c r="L74" s="874"/>
      <c r="M74" s="874"/>
      <c r="N74" s="874"/>
      <c r="O74" s="874"/>
      <c r="P74" s="875"/>
      <c r="Q74" s="876">
        <v>32</v>
      </c>
      <c r="R74" s="830"/>
      <c r="S74" s="830"/>
      <c r="T74" s="830"/>
      <c r="U74" s="830"/>
      <c r="V74" s="830">
        <v>27</v>
      </c>
      <c r="W74" s="830"/>
      <c r="X74" s="830"/>
      <c r="Y74" s="830"/>
      <c r="Z74" s="830"/>
      <c r="AA74" s="830">
        <v>5</v>
      </c>
      <c r="AB74" s="830"/>
      <c r="AC74" s="830"/>
      <c r="AD74" s="830"/>
      <c r="AE74" s="830"/>
      <c r="AF74" s="830">
        <v>5</v>
      </c>
      <c r="AG74" s="830"/>
      <c r="AH74" s="830"/>
      <c r="AI74" s="830"/>
      <c r="AJ74" s="830"/>
      <c r="AK74" s="830" t="s">
        <v>604</v>
      </c>
      <c r="AL74" s="830"/>
      <c r="AM74" s="830"/>
      <c r="AN74" s="830"/>
      <c r="AO74" s="830"/>
      <c r="AP74" s="830" t="s">
        <v>604</v>
      </c>
      <c r="AQ74" s="830"/>
      <c r="AR74" s="830"/>
      <c r="AS74" s="830"/>
      <c r="AT74" s="830"/>
      <c r="AU74" s="830" t="s">
        <v>604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602</v>
      </c>
      <c r="C75" s="874"/>
      <c r="D75" s="874"/>
      <c r="E75" s="874"/>
      <c r="F75" s="874"/>
      <c r="G75" s="874"/>
      <c r="H75" s="874"/>
      <c r="I75" s="874"/>
      <c r="J75" s="874"/>
      <c r="K75" s="874"/>
      <c r="L75" s="874"/>
      <c r="M75" s="874"/>
      <c r="N75" s="874"/>
      <c r="O75" s="874"/>
      <c r="P75" s="875"/>
      <c r="Q75" s="877">
        <v>284</v>
      </c>
      <c r="R75" s="878"/>
      <c r="S75" s="878"/>
      <c r="T75" s="878"/>
      <c r="U75" s="834"/>
      <c r="V75" s="879">
        <v>269</v>
      </c>
      <c r="W75" s="878"/>
      <c r="X75" s="878"/>
      <c r="Y75" s="878"/>
      <c r="Z75" s="834"/>
      <c r="AA75" s="879">
        <v>15</v>
      </c>
      <c r="AB75" s="878"/>
      <c r="AC75" s="878"/>
      <c r="AD75" s="878"/>
      <c r="AE75" s="834"/>
      <c r="AF75" s="879">
        <v>15</v>
      </c>
      <c r="AG75" s="878"/>
      <c r="AH75" s="878"/>
      <c r="AI75" s="878"/>
      <c r="AJ75" s="834"/>
      <c r="AK75" s="879">
        <v>31</v>
      </c>
      <c r="AL75" s="878"/>
      <c r="AM75" s="878"/>
      <c r="AN75" s="878"/>
      <c r="AO75" s="834"/>
      <c r="AP75" s="879" t="s">
        <v>604</v>
      </c>
      <c r="AQ75" s="878"/>
      <c r="AR75" s="878"/>
      <c r="AS75" s="878"/>
      <c r="AT75" s="834"/>
      <c r="AU75" s="879" t="s">
        <v>604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603</v>
      </c>
      <c r="C76" s="874"/>
      <c r="D76" s="874"/>
      <c r="E76" s="874"/>
      <c r="F76" s="874"/>
      <c r="G76" s="874"/>
      <c r="H76" s="874"/>
      <c r="I76" s="874"/>
      <c r="J76" s="874"/>
      <c r="K76" s="874"/>
      <c r="L76" s="874"/>
      <c r="M76" s="874"/>
      <c r="N76" s="874"/>
      <c r="O76" s="874"/>
      <c r="P76" s="875"/>
      <c r="Q76" s="877">
        <v>230610</v>
      </c>
      <c r="R76" s="878"/>
      <c r="S76" s="878"/>
      <c r="T76" s="878"/>
      <c r="U76" s="834"/>
      <c r="V76" s="879">
        <v>226088</v>
      </c>
      <c r="W76" s="878"/>
      <c r="X76" s="878"/>
      <c r="Y76" s="878"/>
      <c r="Z76" s="834"/>
      <c r="AA76" s="879">
        <v>4522</v>
      </c>
      <c r="AB76" s="878"/>
      <c r="AC76" s="878"/>
      <c r="AD76" s="878"/>
      <c r="AE76" s="834"/>
      <c r="AF76" s="879">
        <v>4522</v>
      </c>
      <c r="AG76" s="878"/>
      <c r="AH76" s="878"/>
      <c r="AI76" s="878"/>
      <c r="AJ76" s="834"/>
      <c r="AK76" s="879">
        <v>41</v>
      </c>
      <c r="AL76" s="878"/>
      <c r="AM76" s="878"/>
      <c r="AN76" s="878"/>
      <c r="AO76" s="834"/>
      <c r="AP76" s="879" t="s">
        <v>604</v>
      </c>
      <c r="AQ76" s="878"/>
      <c r="AR76" s="878"/>
      <c r="AS76" s="878"/>
      <c r="AT76" s="834"/>
      <c r="AU76" s="879" t="s">
        <v>604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431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9067</v>
      </c>
      <c r="AG88" s="844"/>
      <c r="AH88" s="844"/>
      <c r="AI88" s="844"/>
      <c r="AJ88" s="844"/>
      <c r="AK88" s="841"/>
      <c r="AL88" s="841"/>
      <c r="AM88" s="841"/>
      <c r="AN88" s="841"/>
      <c r="AO88" s="841"/>
      <c r="AP88" s="844">
        <v>4751</v>
      </c>
      <c r="AQ88" s="844"/>
      <c r="AR88" s="844"/>
      <c r="AS88" s="844"/>
      <c r="AT88" s="844"/>
      <c r="AU88" s="844">
        <v>1678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432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v>176</v>
      </c>
      <c r="DC102" s="852"/>
      <c r="DD102" s="852"/>
      <c r="DE102" s="852"/>
      <c r="DF102" s="891"/>
      <c r="DG102" s="890"/>
      <c r="DH102" s="852"/>
      <c r="DI102" s="852"/>
      <c r="DJ102" s="852"/>
      <c r="DK102" s="891"/>
      <c r="DL102" s="890">
        <v>86</v>
      </c>
      <c r="DM102" s="852"/>
      <c r="DN102" s="852"/>
      <c r="DO102" s="852"/>
      <c r="DP102" s="891"/>
      <c r="DQ102" s="890">
        <v>9</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440</v>
      </c>
      <c r="AB109" s="893"/>
      <c r="AC109" s="893"/>
      <c r="AD109" s="893"/>
      <c r="AE109" s="894"/>
      <c r="AF109" s="892" t="s">
        <v>441</v>
      </c>
      <c r="AG109" s="893"/>
      <c r="AH109" s="893"/>
      <c r="AI109" s="893"/>
      <c r="AJ109" s="894"/>
      <c r="AK109" s="892" t="s">
        <v>308</v>
      </c>
      <c r="AL109" s="893"/>
      <c r="AM109" s="893"/>
      <c r="AN109" s="893"/>
      <c r="AO109" s="894"/>
      <c r="AP109" s="892" t="s">
        <v>442</v>
      </c>
      <c r="AQ109" s="893"/>
      <c r="AR109" s="893"/>
      <c r="AS109" s="893"/>
      <c r="AT109" s="895"/>
      <c r="AU109" s="912" t="s">
        <v>439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440</v>
      </c>
      <c r="BR109" s="893"/>
      <c r="BS109" s="893"/>
      <c r="BT109" s="893"/>
      <c r="BU109" s="894"/>
      <c r="BV109" s="892" t="s">
        <v>441</v>
      </c>
      <c r="BW109" s="893"/>
      <c r="BX109" s="893"/>
      <c r="BY109" s="893"/>
      <c r="BZ109" s="894"/>
      <c r="CA109" s="892" t="s">
        <v>308</v>
      </c>
      <c r="CB109" s="893"/>
      <c r="CC109" s="893"/>
      <c r="CD109" s="893"/>
      <c r="CE109" s="894"/>
      <c r="CF109" s="913" t="s">
        <v>442</v>
      </c>
      <c r="CG109" s="913"/>
      <c r="CH109" s="913"/>
      <c r="CI109" s="913"/>
      <c r="CJ109" s="913"/>
      <c r="CK109" s="892" t="s">
        <v>443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440</v>
      </c>
      <c r="DH109" s="893"/>
      <c r="DI109" s="893"/>
      <c r="DJ109" s="893"/>
      <c r="DK109" s="894"/>
      <c r="DL109" s="892" t="s">
        <v>441</v>
      </c>
      <c r="DM109" s="893"/>
      <c r="DN109" s="893"/>
      <c r="DO109" s="893"/>
      <c r="DP109" s="894"/>
      <c r="DQ109" s="892" t="s">
        <v>308</v>
      </c>
      <c r="DR109" s="893"/>
      <c r="DS109" s="893"/>
      <c r="DT109" s="893"/>
      <c r="DU109" s="894"/>
      <c r="DV109" s="892" t="s">
        <v>442</v>
      </c>
      <c r="DW109" s="893"/>
      <c r="DX109" s="893"/>
      <c r="DY109" s="893"/>
      <c r="DZ109" s="895"/>
    </row>
    <row r="110" spans="1:131" s="230" customFormat="1" ht="26.25" customHeight="1" x14ac:dyDescent="0.15">
      <c r="A110" s="896" t="s">
        <v>444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3805697</v>
      </c>
      <c r="AB110" s="900"/>
      <c r="AC110" s="900"/>
      <c r="AD110" s="900"/>
      <c r="AE110" s="901"/>
      <c r="AF110" s="902">
        <v>3911269</v>
      </c>
      <c r="AG110" s="900"/>
      <c r="AH110" s="900"/>
      <c r="AI110" s="900"/>
      <c r="AJ110" s="901"/>
      <c r="AK110" s="902">
        <v>4253654</v>
      </c>
      <c r="AL110" s="900"/>
      <c r="AM110" s="900"/>
      <c r="AN110" s="900"/>
      <c r="AO110" s="901"/>
      <c r="AP110" s="903">
        <v>32.200000000000003</v>
      </c>
      <c r="AQ110" s="904"/>
      <c r="AR110" s="904"/>
      <c r="AS110" s="904"/>
      <c r="AT110" s="905"/>
      <c r="AU110" s="906" t="s">
        <v>75</v>
      </c>
      <c r="AV110" s="907"/>
      <c r="AW110" s="907"/>
      <c r="AX110" s="907"/>
      <c r="AY110" s="907"/>
      <c r="AZ110" s="929" t="s">
        <v>445</v>
      </c>
      <c r="BA110" s="897"/>
      <c r="BB110" s="897"/>
      <c r="BC110" s="897"/>
      <c r="BD110" s="897"/>
      <c r="BE110" s="897"/>
      <c r="BF110" s="897"/>
      <c r="BG110" s="897"/>
      <c r="BH110" s="897"/>
      <c r="BI110" s="897"/>
      <c r="BJ110" s="897"/>
      <c r="BK110" s="897"/>
      <c r="BL110" s="897"/>
      <c r="BM110" s="897"/>
      <c r="BN110" s="897"/>
      <c r="BO110" s="897"/>
      <c r="BP110" s="898"/>
      <c r="BQ110" s="930">
        <v>38490198</v>
      </c>
      <c r="BR110" s="931"/>
      <c r="BS110" s="931"/>
      <c r="BT110" s="931"/>
      <c r="BU110" s="931"/>
      <c r="BV110" s="931">
        <v>37962115</v>
      </c>
      <c r="BW110" s="931"/>
      <c r="BX110" s="931"/>
      <c r="BY110" s="931"/>
      <c r="BZ110" s="931"/>
      <c r="CA110" s="931">
        <v>37087944</v>
      </c>
      <c r="CB110" s="931"/>
      <c r="CC110" s="931"/>
      <c r="CD110" s="931"/>
      <c r="CE110" s="931"/>
      <c r="CF110" s="944">
        <v>280.60000000000002</v>
      </c>
      <c r="CG110" s="945"/>
      <c r="CH110" s="945"/>
      <c r="CI110" s="945"/>
      <c r="CJ110" s="945"/>
      <c r="CK110" s="946" t="s">
        <v>446</v>
      </c>
      <c r="CL110" s="947"/>
      <c r="CM110" s="929" t="s">
        <v>447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148</v>
      </c>
      <c r="DH110" s="931"/>
      <c r="DI110" s="931"/>
      <c r="DJ110" s="931"/>
      <c r="DK110" s="931"/>
      <c r="DL110" s="931" t="s">
        <v>148</v>
      </c>
      <c r="DM110" s="931"/>
      <c r="DN110" s="931"/>
      <c r="DO110" s="931"/>
      <c r="DP110" s="931"/>
      <c r="DQ110" s="931" t="s">
        <v>148</v>
      </c>
      <c r="DR110" s="931"/>
      <c r="DS110" s="931"/>
      <c r="DT110" s="931"/>
      <c r="DU110" s="931"/>
      <c r="DV110" s="932" t="s">
        <v>148</v>
      </c>
      <c r="DW110" s="932"/>
      <c r="DX110" s="932"/>
      <c r="DY110" s="932"/>
      <c r="DZ110" s="933"/>
    </row>
    <row r="111" spans="1:131" s="230" customFormat="1" ht="26.25" customHeight="1" x14ac:dyDescent="0.15">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148</v>
      </c>
      <c r="AB111" s="938"/>
      <c r="AC111" s="938"/>
      <c r="AD111" s="938"/>
      <c r="AE111" s="939"/>
      <c r="AF111" s="940" t="s">
        <v>148</v>
      </c>
      <c r="AG111" s="938"/>
      <c r="AH111" s="938"/>
      <c r="AI111" s="938"/>
      <c r="AJ111" s="939"/>
      <c r="AK111" s="940" t="s">
        <v>148</v>
      </c>
      <c r="AL111" s="938"/>
      <c r="AM111" s="938"/>
      <c r="AN111" s="938"/>
      <c r="AO111" s="939"/>
      <c r="AP111" s="941" t="s">
        <v>148</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v>54959</v>
      </c>
      <c r="BR111" s="926"/>
      <c r="BS111" s="926"/>
      <c r="BT111" s="926"/>
      <c r="BU111" s="926"/>
      <c r="BV111" s="926">
        <v>37547</v>
      </c>
      <c r="BW111" s="926"/>
      <c r="BX111" s="926"/>
      <c r="BY111" s="926"/>
      <c r="BZ111" s="926"/>
      <c r="CA111" s="926">
        <v>23382</v>
      </c>
      <c r="CB111" s="926"/>
      <c r="CC111" s="926"/>
      <c r="CD111" s="926"/>
      <c r="CE111" s="926"/>
      <c r="CF111" s="920">
        <v>0.2</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148</v>
      </c>
      <c r="DH111" s="926"/>
      <c r="DI111" s="926"/>
      <c r="DJ111" s="926"/>
      <c r="DK111" s="926"/>
      <c r="DL111" s="926" t="s">
        <v>148</v>
      </c>
      <c r="DM111" s="926"/>
      <c r="DN111" s="926"/>
      <c r="DO111" s="926"/>
      <c r="DP111" s="926"/>
      <c r="DQ111" s="926" t="s">
        <v>148</v>
      </c>
      <c r="DR111" s="926"/>
      <c r="DS111" s="926"/>
      <c r="DT111" s="926"/>
      <c r="DU111" s="926"/>
      <c r="DV111" s="927" t="s">
        <v>148</v>
      </c>
      <c r="DW111" s="927"/>
      <c r="DX111" s="927"/>
      <c r="DY111" s="927"/>
      <c r="DZ111" s="928"/>
    </row>
    <row r="112" spans="1:131" s="230" customFormat="1" ht="26.25" customHeight="1" x14ac:dyDescent="0.15">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453</v>
      </c>
      <c r="AB112" s="959"/>
      <c r="AC112" s="959"/>
      <c r="AD112" s="959"/>
      <c r="AE112" s="960"/>
      <c r="AF112" s="961" t="s">
        <v>453</v>
      </c>
      <c r="AG112" s="959"/>
      <c r="AH112" s="959"/>
      <c r="AI112" s="959"/>
      <c r="AJ112" s="960"/>
      <c r="AK112" s="961" t="s">
        <v>453</v>
      </c>
      <c r="AL112" s="959"/>
      <c r="AM112" s="959"/>
      <c r="AN112" s="959"/>
      <c r="AO112" s="960"/>
      <c r="AP112" s="962" t="s">
        <v>453</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1572778</v>
      </c>
      <c r="BR112" s="926"/>
      <c r="BS112" s="926"/>
      <c r="BT112" s="926"/>
      <c r="BU112" s="926"/>
      <c r="BV112" s="926">
        <v>1522296</v>
      </c>
      <c r="BW112" s="926"/>
      <c r="BX112" s="926"/>
      <c r="BY112" s="926"/>
      <c r="BZ112" s="926"/>
      <c r="CA112" s="926">
        <v>1325501</v>
      </c>
      <c r="CB112" s="926"/>
      <c r="CC112" s="926"/>
      <c r="CD112" s="926"/>
      <c r="CE112" s="926"/>
      <c r="CF112" s="920">
        <v>10</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453</v>
      </c>
      <c r="DH112" s="926"/>
      <c r="DI112" s="926"/>
      <c r="DJ112" s="926"/>
      <c r="DK112" s="926"/>
      <c r="DL112" s="926" t="s">
        <v>453</v>
      </c>
      <c r="DM112" s="926"/>
      <c r="DN112" s="926"/>
      <c r="DO112" s="926"/>
      <c r="DP112" s="926"/>
      <c r="DQ112" s="926" t="s">
        <v>453</v>
      </c>
      <c r="DR112" s="926"/>
      <c r="DS112" s="926"/>
      <c r="DT112" s="926"/>
      <c r="DU112" s="926"/>
      <c r="DV112" s="927" t="s">
        <v>453</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392496</v>
      </c>
      <c r="AB113" s="938"/>
      <c r="AC113" s="938"/>
      <c r="AD113" s="938"/>
      <c r="AE113" s="939"/>
      <c r="AF113" s="940">
        <v>131866</v>
      </c>
      <c r="AG113" s="938"/>
      <c r="AH113" s="938"/>
      <c r="AI113" s="938"/>
      <c r="AJ113" s="939"/>
      <c r="AK113" s="940">
        <v>124912</v>
      </c>
      <c r="AL113" s="938"/>
      <c r="AM113" s="938"/>
      <c r="AN113" s="938"/>
      <c r="AO113" s="939"/>
      <c r="AP113" s="941">
        <v>0.9</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2112284</v>
      </c>
      <c r="BR113" s="926"/>
      <c r="BS113" s="926"/>
      <c r="BT113" s="926"/>
      <c r="BU113" s="926"/>
      <c r="BV113" s="926">
        <v>1886136</v>
      </c>
      <c r="BW113" s="926"/>
      <c r="BX113" s="926"/>
      <c r="BY113" s="926"/>
      <c r="BZ113" s="926"/>
      <c r="CA113" s="926">
        <v>1678474</v>
      </c>
      <c r="CB113" s="926"/>
      <c r="CC113" s="926"/>
      <c r="CD113" s="926"/>
      <c r="CE113" s="926"/>
      <c r="CF113" s="920">
        <v>12.7</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453</v>
      </c>
      <c r="DH113" s="959"/>
      <c r="DI113" s="959"/>
      <c r="DJ113" s="959"/>
      <c r="DK113" s="960"/>
      <c r="DL113" s="961" t="s">
        <v>453</v>
      </c>
      <c r="DM113" s="959"/>
      <c r="DN113" s="959"/>
      <c r="DO113" s="959"/>
      <c r="DP113" s="960"/>
      <c r="DQ113" s="961" t="s">
        <v>453</v>
      </c>
      <c r="DR113" s="959"/>
      <c r="DS113" s="959"/>
      <c r="DT113" s="959"/>
      <c r="DU113" s="960"/>
      <c r="DV113" s="962" t="s">
        <v>453</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309160</v>
      </c>
      <c r="AB114" s="959"/>
      <c r="AC114" s="959"/>
      <c r="AD114" s="959"/>
      <c r="AE114" s="960"/>
      <c r="AF114" s="961">
        <v>284221</v>
      </c>
      <c r="AG114" s="959"/>
      <c r="AH114" s="959"/>
      <c r="AI114" s="959"/>
      <c r="AJ114" s="960"/>
      <c r="AK114" s="961">
        <v>282546</v>
      </c>
      <c r="AL114" s="959"/>
      <c r="AM114" s="959"/>
      <c r="AN114" s="959"/>
      <c r="AO114" s="960"/>
      <c r="AP114" s="962">
        <v>2.1</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2488961</v>
      </c>
      <c r="BR114" s="926"/>
      <c r="BS114" s="926"/>
      <c r="BT114" s="926"/>
      <c r="BU114" s="926"/>
      <c r="BV114" s="926">
        <v>2563748</v>
      </c>
      <c r="BW114" s="926"/>
      <c r="BX114" s="926"/>
      <c r="BY114" s="926"/>
      <c r="BZ114" s="926"/>
      <c r="CA114" s="926">
        <v>2494102</v>
      </c>
      <c r="CB114" s="926"/>
      <c r="CC114" s="926"/>
      <c r="CD114" s="926"/>
      <c r="CE114" s="926"/>
      <c r="CF114" s="920">
        <v>18.899999999999999</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453</v>
      </c>
      <c r="DH114" s="959"/>
      <c r="DI114" s="959"/>
      <c r="DJ114" s="959"/>
      <c r="DK114" s="960"/>
      <c r="DL114" s="961" t="s">
        <v>453</v>
      </c>
      <c r="DM114" s="959"/>
      <c r="DN114" s="959"/>
      <c r="DO114" s="959"/>
      <c r="DP114" s="960"/>
      <c r="DQ114" s="961" t="s">
        <v>453</v>
      </c>
      <c r="DR114" s="959"/>
      <c r="DS114" s="959"/>
      <c r="DT114" s="959"/>
      <c r="DU114" s="960"/>
      <c r="DV114" s="962" t="s">
        <v>148</v>
      </c>
      <c r="DW114" s="963"/>
      <c r="DX114" s="963"/>
      <c r="DY114" s="963"/>
      <c r="DZ114" s="964"/>
    </row>
    <row r="115" spans="1:130" s="230" customFormat="1" ht="26.25" customHeight="1" x14ac:dyDescent="0.15">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29451</v>
      </c>
      <c r="AB115" s="938"/>
      <c r="AC115" s="938"/>
      <c r="AD115" s="938"/>
      <c r="AE115" s="939"/>
      <c r="AF115" s="940">
        <v>28436</v>
      </c>
      <c r="AG115" s="938"/>
      <c r="AH115" s="938"/>
      <c r="AI115" s="938"/>
      <c r="AJ115" s="939"/>
      <c r="AK115" s="940">
        <v>25189</v>
      </c>
      <c r="AL115" s="938"/>
      <c r="AM115" s="938"/>
      <c r="AN115" s="938"/>
      <c r="AO115" s="939"/>
      <c r="AP115" s="941">
        <v>0.2</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v>10220</v>
      </c>
      <c r="BR115" s="926"/>
      <c r="BS115" s="926"/>
      <c r="BT115" s="926"/>
      <c r="BU115" s="926"/>
      <c r="BV115" s="926">
        <v>9411</v>
      </c>
      <c r="BW115" s="926"/>
      <c r="BX115" s="926"/>
      <c r="BY115" s="926"/>
      <c r="BZ115" s="926"/>
      <c r="CA115" s="926">
        <v>8592</v>
      </c>
      <c r="CB115" s="926"/>
      <c r="CC115" s="926"/>
      <c r="CD115" s="926"/>
      <c r="CE115" s="926"/>
      <c r="CF115" s="920">
        <v>0.1</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453</v>
      </c>
      <c r="DH115" s="959"/>
      <c r="DI115" s="959"/>
      <c r="DJ115" s="959"/>
      <c r="DK115" s="960"/>
      <c r="DL115" s="961" t="s">
        <v>453</v>
      </c>
      <c r="DM115" s="959"/>
      <c r="DN115" s="959"/>
      <c r="DO115" s="959"/>
      <c r="DP115" s="960"/>
      <c r="DQ115" s="961" t="s">
        <v>453</v>
      </c>
      <c r="DR115" s="959"/>
      <c r="DS115" s="959"/>
      <c r="DT115" s="959"/>
      <c r="DU115" s="960"/>
      <c r="DV115" s="962" t="s">
        <v>453</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112</v>
      </c>
      <c r="AB116" s="959"/>
      <c r="AC116" s="959"/>
      <c r="AD116" s="959"/>
      <c r="AE116" s="960"/>
      <c r="AF116" s="961">
        <v>22</v>
      </c>
      <c r="AG116" s="959"/>
      <c r="AH116" s="959"/>
      <c r="AI116" s="959"/>
      <c r="AJ116" s="960"/>
      <c r="AK116" s="961">
        <v>239</v>
      </c>
      <c r="AL116" s="959"/>
      <c r="AM116" s="959"/>
      <c r="AN116" s="959"/>
      <c r="AO116" s="960"/>
      <c r="AP116" s="962">
        <v>0</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453</v>
      </c>
      <c r="BR116" s="926"/>
      <c r="BS116" s="926"/>
      <c r="BT116" s="926"/>
      <c r="BU116" s="926"/>
      <c r="BV116" s="926" t="s">
        <v>453</v>
      </c>
      <c r="BW116" s="926"/>
      <c r="BX116" s="926"/>
      <c r="BY116" s="926"/>
      <c r="BZ116" s="926"/>
      <c r="CA116" s="926" t="s">
        <v>453</v>
      </c>
      <c r="CB116" s="926"/>
      <c r="CC116" s="926"/>
      <c r="CD116" s="926"/>
      <c r="CE116" s="926"/>
      <c r="CF116" s="920" t="s">
        <v>453</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453</v>
      </c>
      <c r="DH116" s="959"/>
      <c r="DI116" s="959"/>
      <c r="DJ116" s="959"/>
      <c r="DK116" s="960"/>
      <c r="DL116" s="961" t="s">
        <v>453</v>
      </c>
      <c r="DM116" s="959"/>
      <c r="DN116" s="959"/>
      <c r="DO116" s="959"/>
      <c r="DP116" s="960"/>
      <c r="DQ116" s="961" t="s">
        <v>453</v>
      </c>
      <c r="DR116" s="959"/>
      <c r="DS116" s="959"/>
      <c r="DT116" s="959"/>
      <c r="DU116" s="960"/>
      <c r="DV116" s="962" t="s">
        <v>453</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4536916</v>
      </c>
      <c r="AB117" s="979"/>
      <c r="AC117" s="979"/>
      <c r="AD117" s="979"/>
      <c r="AE117" s="980"/>
      <c r="AF117" s="981">
        <v>4355814</v>
      </c>
      <c r="AG117" s="979"/>
      <c r="AH117" s="979"/>
      <c r="AI117" s="979"/>
      <c r="AJ117" s="980"/>
      <c r="AK117" s="981">
        <v>4686540</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148</v>
      </c>
      <c r="BR117" s="926"/>
      <c r="BS117" s="926"/>
      <c r="BT117" s="926"/>
      <c r="BU117" s="926"/>
      <c r="BV117" s="926" t="s">
        <v>148</v>
      </c>
      <c r="BW117" s="926"/>
      <c r="BX117" s="926"/>
      <c r="BY117" s="926"/>
      <c r="BZ117" s="926"/>
      <c r="CA117" s="926" t="s">
        <v>148</v>
      </c>
      <c r="CB117" s="926"/>
      <c r="CC117" s="926"/>
      <c r="CD117" s="926"/>
      <c r="CE117" s="926"/>
      <c r="CF117" s="920" t="s">
        <v>148</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148</v>
      </c>
      <c r="DH117" s="959"/>
      <c r="DI117" s="959"/>
      <c r="DJ117" s="959"/>
      <c r="DK117" s="960"/>
      <c r="DL117" s="961" t="s">
        <v>148</v>
      </c>
      <c r="DM117" s="959"/>
      <c r="DN117" s="959"/>
      <c r="DO117" s="959"/>
      <c r="DP117" s="960"/>
      <c r="DQ117" s="961" t="s">
        <v>148</v>
      </c>
      <c r="DR117" s="959"/>
      <c r="DS117" s="959"/>
      <c r="DT117" s="959"/>
      <c r="DU117" s="960"/>
      <c r="DV117" s="962" t="s">
        <v>148</v>
      </c>
      <c r="DW117" s="963"/>
      <c r="DX117" s="963"/>
      <c r="DY117" s="963"/>
      <c r="DZ117" s="964"/>
    </row>
    <row r="118" spans="1:130" s="230" customFormat="1" ht="26.25" customHeight="1" x14ac:dyDescent="0.15">
      <c r="A118" s="912" t="s">
        <v>443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440</v>
      </c>
      <c r="AB118" s="893"/>
      <c r="AC118" s="893"/>
      <c r="AD118" s="893"/>
      <c r="AE118" s="894"/>
      <c r="AF118" s="892" t="s">
        <v>441</v>
      </c>
      <c r="AG118" s="893"/>
      <c r="AH118" s="893"/>
      <c r="AI118" s="893"/>
      <c r="AJ118" s="894"/>
      <c r="AK118" s="892" t="s">
        <v>308</v>
      </c>
      <c r="AL118" s="893"/>
      <c r="AM118" s="893"/>
      <c r="AN118" s="893"/>
      <c r="AO118" s="894"/>
      <c r="AP118" s="970" t="s">
        <v>442</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148</v>
      </c>
      <c r="BR118" s="1000"/>
      <c r="BS118" s="1000"/>
      <c r="BT118" s="1000"/>
      <c r="BU118" s="1000"/>
      <c r="BV118" s="1000" t="s">
        <v>148</v>
      </c>
      <c r="BW118" s="1000"/>
      <c r="BX118" s="1000"/>
      <c r="BY118" s="1000"/>
      <c r="BZ118" s="1000"/>
      <c r="CA118" s="1000" t="s">
        <v>148</v>
      </c>
      <c r="CB118" s="1000"/>
      <c r="CC118" s="1000"/>
      <c r="CD118" s="1000"/>
      <c r="CE118" s="1000"/>
      <c r="CF118" s="920" t="s">
        <v>148</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148</v>
      </c>
      <c r="DH118" s="959"/>
      <c r="DI118" s="959"/>
      <c r="DJ118" s="959"/>
      <c r="DK118" s="960"/>
      <c r="DL118" s="961" t="s">
        <v>148</v>
      </c>
      <c r="DM118" s="959"/>
      <c r="DN118" s="959"/>
      <c r="DO118" s="959"/>
      <c r="DP118" s="960"/>
      <c r="DQ118" s="961" t="s">
        <v>148</v>
      </c>
      <c r="DR118" s="959"/>
      <c r="DS118" s="959"/>
      <c r="DT118" s="959"/>
      <c r="DU118" s="960"/>
      <c r="DV118" s="962" t="s">
        <v>148</v>
      </c>
      <c r="DW118" s="963"/>
      <c r="DX118" s="963"/>
      <c r="DY118" s="963"/>
      <c r="DZ118" s="964"/>
    </row>
    <row r="119" spans="1:130" s="230" customFormat="1" ht="26.25" customHeight="1" x14ac:dyDescent="0.15">
      <c r="A119" s="1056" t="s">
        <v>446</v>
      </c>
      <c r="B119" s="947"/>
      <c r="C119" s="929" t="s">
        <v>447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148</v>
      </c>
      <c r="AB119" s="900"/>
      <c r="AC119" s="900"/>
      <c r="AD119" s="900"/>
      <c r="AE119" s="901"/>
      <c r="AF119" s="902" t="s">
        <v>148</v>
      </c>
      <c r="AG119" s="900"/>
      <c r="AH119" s="900"/>
      <c r="AI119" s="900"/>
      <c r="AJ119" s="901"/>
      <c r="AK119" s="902" t="s">
        <v>148</v>
      </c>
      <c r="AL119" s="900"/>
      <c r="AM119" s="900"/>
      <c r="AN119" s="900"/>
      <c r="AO119" s="901"/>
      <c r="AP119" s="903" t="s">
        <v>453</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473</v>
      </c>
      <c r="BP119" s="1005"/>
      <c r="BQ119" s="999">
        <v>44729400</v>
      </c>
      <c r="BR119" s="1000"/>
      <c r="BS119" s="1000"/>
      <c r="BT119" s="1000"/>
      <c r="BU119" s="1000"/>
      <c r="BV119" s="1000">
        <v>43981253</v>
      </c>
      <c r="BW119" s="1000"/>
      <c r="BX119" s="1000"/>
      <c r="BY119" s="1000"/>
      <c r="BZ119" s="1000"/>
      <c r="CA119" s="1000">
        <v>42617995</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54959</v>
      </c>
      <c r="DH119" s="986"/>
      <c r="DI119" s="986"/>
      <c r="DJ119" s="986"/>
      <c r="DK119" s="987"/>
      <c r="DL119" s="985">
        <v>37547</v>
      </c>
      <c r="DM119" s="986"/>
      <c r="DN119" s="986"/>
      <c r="DO119" s="986"/>
      <c r="DP119" s="987"/>
      <c r="DQ119" s="985">
        <v>23382</v>
      </c>
      <c r="DR119" s="986"/>
      <c r="DS119" s="986"/>
      <c r="DT119" s="986"/>
      <c r="DU119" s="987"/>
      <c r="DV119" s="988">
        <v>0.2</v>
      </c>
      <c r="DW119" s="989"/>
      <c r="DX119" s="989"/>
      <c r="DY119" s="989"/>
      <c r="DZ119" s="990"/>
    </row>
    <row r="120" spans="1:130" s="230" customFormat="1" ht="26.25" customHeight="1" x14ac:dyDescent="0.15">
      <c r="A120" s="1057"/>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148</v>
      </c>
      <c r="AB120" s="959"/>
      <c r="AC120" s="959"/>
      <c r="AD120" s="959"/>
      <c r="AE120" s="960"/>
      <c r="AF120" s="961" t="s">
        <v>148</v>
      </c>
      <c r="AG120" s="959"/>
      <c r="AH120" s="959"/>
      <c r="AI120" s="959"/>
      <c r="AJ120" s="960"/>
      <c r="AK120" s="961" t="s">
        <v>148</v>
      </c>
      <c r="AL120" s="959"/>
      <c r="AM120" s="959"/>
      <c r="AN120" s="959"/>
      <c r="AO120" s="960"/>
      <c r="AP120" s="962" t="s">
        <v>453</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11399199</v>
      </c>
      <c r="BR120" s="931"/>
      <c r="BS120" s="931"/>
      <c r="BT120" s="931"/>
      <c r="BU120" s="931"/>
      <c r="BV120" s="931">
        <v>13180119</v>
      </c>
      <c r="BW120" s="931"/>
      <c r="BX120" s="931"/>
      <c r="BY120" s="931"/>
      <c r="BZ120" s="931"/>
      <c r="CA120" s="931">
        <v>13979080</v>
      </c>
      <c r="CB120" s="931"/>
      <c r="CC120" s="931"/>
      <c r="CD120" s="931"/>
      <c r="CE120" s="931"/>
      <c r="CF120" s="944">
        <v>105.8</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1454342</v>
      </c>
      <c r="DH120" s="931"/>
      <c r="DI120" s="931"/>
      <c r="DJ120" s="931"/>
      <c r="DK120" s="931"/>
      <c r="DL120" s="931">
        <v>1434917</v>
      </c>
      <c r="DM120" s="931"/>
      <c r="DN120" s="931"/>
      <c r="DO120" s="931"/>
      <c r="DP120" s="931"/>
      <c r="DQ120" s="931">
        <v>1259418</v>
      </c>
      <c r="DR120" s="931"/>
      <c r="DS120" s="931"/>
      <c r="DT120" s="931"/>
      <c r="DU120" s="931"/>
      <c r="DV120" s="932">
        <v>9.5</v>
      </c>
      <c r="DW120" s="932"/>
      <c r="DX120" s="932"/>
      <c r="DY120" s="932"/>
      <c r="DZ120" s="933"/>
    </row>
    <row r="121" spans="1:130" s="230" customFormat="1" ht="26.25" customHeight="1" x14ac:dyDescent="0.15">
      <c r="A121" s="1057"/>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148</v>
      </c>
      <c r="AB121" s="959"/>
      <c r="AC121" s="959"/>
      <c r="AD121" s="959"/>
      <c r="AE121" s="960"/>
      <c r="AF121" s="961" t="s">
        <v>148</v>
      </c>
      <c r="AG121" s="959"/>
      <c r="AH121" s="959"/>
      <c r="AI121" s="959"/>
      <c r="AJ121" s="960"/>
      <c r="AK121" s="961" t="s">
        <v>148</v>
      </c>
      <c r="AL121" s="959"/>
      <c r="AM121" s="959"/>
      <c r="AN121" s="959"/>
      <c r="AO121" s="960"/>
      <c r="AP121" s="962" t="s">
        <v>148</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1836356</v>
      </c>
      <c r="BR121" s="926"/>
      <c r="BS121" s="926"/>
      <c r="BT121" s="926"/>
      <c r="BU121" s="926"/>
      <c r="BV121" s="926">
        <v>1835678</v>
      </c>
      <c r="BW121" s="926"/>
      <c r="BX121" s="926"/>
      <c r="BY121" s="926"/>
      <c r="BZ121" s="926"/>
      <c r="CA121" s="926">
        <v>1771984</v>
      </c>
      <c r="CB121" s="926"/>
      <c r="CC121" s="926"/>
      <c r="CD121" s="926"/>
      <c r="CE121" s="926"/>
      <c r="CF121" s="920">
        <v>13.4</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v>33988</v>
      </c>
      <c r="DH121" s="926"/>
      <c r="DI121" s="926"/>
      <c r="DJ121" s="926"/>
      <c r="DK121" s="926"/>
      <c r="DL121" s="926">
        <v>30603</v>
      </c>
      <c r="DM121" s="926"/>
      <c r="DN121" s="926"/>
      <c r="DO121" s="926"/>
      <c r="DP121" s="926"/>
      <c r="DQ121" s="926">
        <v>23538</v>
      </c>
      <c r="DR121" s="926"/>
      <c r="DS121" s="926"/>
      <c r="DT121" s="926"/>
      <c r="DU121" s="926"/>
      <c r="DV121" s="927">
        <v>0.2</v>
      </c>
      <c r="DW121" s="927"/>
      <c r="DX121" s="927"/>
      <c r="DY121" s="927"/>
      <c r="DZ121" s="928"/>
    </row>
    <row r="122" spans="1:130" s="230" customFormat="1" ht="26.25" customHeight="1" x14ac:dyDescent="0.15">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148</v>
      </c>
      <c r="AB122" s="959"/>
      <c r="AC122" s="959"/>
      <c r="AD122" s="959"/>
      <c r="AE122" s="960"/>
      <c r="AF122" s="961" t="s">
        <v>148</v>
      </c>
      <c r="AG122" s="959"/>
      <c r="AH122" s="959"/>
      <c r="AI122" s="959"/>
      <c r="AJ122" s="960"/>
      <c r="AK122" s="961" t="s">
        <v>148</v>
      </c>
      <c r="AL122" s="959"/>
      <c r="AM122" s="959"/>
      <c r="AN122" s="959"/>
      <c r="AO122" s="960"/>
      <c r="AP122" s="962" t="s">
        <v>148</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29818897</v>
      </c>
      <c r="BR122" s="1000"/>
      <c r="BS122" s="1000"/>
      <c r="BT122" s="1000"/>
      <c r="BU122" s="1000"/>
      <c r="BV122" s="1000">
        <v>29324147</v>
      </c>
      <c r="BW122" s="1000"/>
      <c r="BX122" s="1000"/>
      <c r="BY122" s="1000"/>
      <c r="BZ122" s="1000"/>
      <c r="CA122" s="1000">
        <v>28577533</v>
      </c>
      <c r="CB122" s="1000"/>
      <c r="CC122" s="1000"/>
      <c r="CD122" s="1000"/>
      <c r="CE122" s="1000"/>
      <c r="CF122" s="1017">
        <v>216.2</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v>50862</v>
      </c>
      <c r="DH122" s="926"/>
      <c r="DI122" s="926"/>
      <c r="DJ122" s="926"/>
      <c r="DK122" s="926"/>
      <c r="DL122" s="926">
        <v>33563</v>
      </c>
      <c r="DM122" s="926"/>
      <c r="DN122" s="926"/>
      <c r="DO122" s="926"/>
      <c r="DP122" s="926"/>
      <c r="DQ122" s="926">
        <v>22231</v>
      </c>
      <c r="DR122" s="926"/>
      <c r="DS122" s="926"/>
      <c r="DT122" s="926"/>
      <c r="DU122" s="926"/>
      <c r="DV122" s="927">
        <v>0.2</v>
      </c>
      <c r="DW122" s="927"/>
      <c r="DX122" s="927"/>
      <c r="DY122" s="927"/>
      <c r="DZ122" s="928"/>
    </row>
    <row r="123" spans="1:130" s="230" customFormat="1" ht="26.25" customHeight="1" x14ac:dyDescent="0.15">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148</v>
      </c>
      <c r="AB123" s="959"/>
      <c r="AC123" s="959"/>
      <c r="AD123" s="959"/>
      <c r="AE123" s="960"/>
      <c r="AF123" s="961" t="s">
        <v>453</v>
      </c>
      <c r="AG123" s="959"/>
      <c r="AH123" s="959"/>
      <c r="AI123" s="959"/>
      <c r="AJ123" s="960"/>
      <c r="AK123" s="961" t="s">
        <v>148</v>
      </c>
      <c r="AL123" s="959"/>
      <c r="AM123" s="959"/>
      <c r="AN123" s="959"/>
      <c r="AO123" s="960"/>
      <c r="AP123" s="962" t="s">
        <v>453</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484</v>
      </c>
      <c r="BP123" s="1005"/>
      <c r="BQ123" s="1063">
        <v>43054452</v>
      </c>
      <c r="BR123" s="1064"/>
      <c r="BS123" s="1064"/>
      <c r="BT123" s="1064"/>
      <c r="BU123" s="1064"/>
      <c r="BV123" s="1064">
        <v>44339944</v>
      </c>
      <c r="BW123" s="1064"/>
      <c r="BX123" s="1064"/>
      <c r="BY123" s="1064"/>
      <c r="BZ123" s="1064"/>
      <c r="CA123" s="1064">
        <v>44328597</v>
      </c>
      <c r="CB123" s="1064"/>
      <c r="CC123" s="1064"/>
      <c r="CD123" s="1064"/>
      <c r="CE123" s="1064"/>
      <c r="CF123" s="1001"/>
      <c r="CG123" s="1002"/>
      <c r="CH123" s="1002"/>
      <c r="CI123" s="1002"/>
      <c r="CJ123" s="1003"/>
      <c r="CK123" s="1009"/>
      <c r="CL123" s="1010"/>
      <c r="CM123" s="1010"/>
      <c r="CN123" s="1010"/>
      <c r="CO123" s="1011"/>
      <c r="CP123" s="1019" t="s">
        <v>485</v>
      </c>
      <c r="CQ123" s="1020"/>
      <c r="CR123" s="1020"/>
      <c r="CS123" s="1020"/>
      <c r="CT123" s="1020"/>
      <c r="CU123" s="1020"/>
      <c r="CV123" s="1020"/>
      <c r="CW123" s="1020"/>
      <c r="CX123" s="1020"/>
      <c r="CY123" s="1020"/>
      <c r="CZ123" s="1020"/>
      <c r="DA123" s="1020"/>
      <c r="DB123" s="1020"/>
      <c r="DC123" s="1020"/>
      <c r="DD123" s="1020"/>
      <c r="DE123" s="1020"/>
      <c r="DF123" s="1021"/>
      <c r="DG123" s="958">
        <v>24624</v>
      </c>
      <c r="DH123" s="959"/>
      <c r="DI123" s="959"/>
      <c r="DJ123" s="959"/>
      <c r="DK123" s="960"/>
      <c r="DL123" s="961">
        <v>22439</v>
      </c>
      <c r="DM123" s="959"/>
      <c r="DN123" s="959"/>
      <c r="DO123" s="959"/>
      <c r="DP123" s="960"/>
      <c r="DQ123" s="961">
        <v>19940</v>
      </c>
      <c r="DR123" s="959"/>
      <c r="DS123" s="959"/>
      <c r="DT123" s="959"/>
      <c r="DU123" s="960"/>
      <c r="DV123" s="962">
        <v>0.2</v>
      </c>
      <c r="DW123" s="963"/>
      <c r="DX123" s="963"/>
      <c r="DY123" s="963"/>
      <c r="DZ123" s="964"/>
    </row>
    <row r="124" spans="1:130" s="230" customFormat="1" ht="26.25" customHeight="1" thickBot="1" x14ac:dyDescent="0.2">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148</v>
      </c>
      <c r="AB124" s="959"/>
      <c r="AC124" s="959"/>
      <c r="AD124" s="959"/>
      <c r="AE124" s="960"/>
      <c r="AF124" s="961" t="s">
        <v>148</v>
      </c>
      <c r="AG124" s="959"/>
      <c r="AH124" s="959"/>
      <c r="AI124" s="959"/>
      <c r="AJ124" s="960"/>
      <c r="AK124" s="961" t="s">
        <v>148</v>
      </c>
      <c r="AL124" s="959"/>
      <c r="AM124" s="959"/>
      <c r="AN124" s="959"/>
      <c r="AO124" s="960"/>
      <c r="AP124" s="962" t="s">
        <v>148</v>
      </c>
      <c r="AQ124" s="963"/>
      <c r="AR124" s="963"/>
      <c r="AS124" s="963"/>
      <c r="AT124" s="964"/>
      <c r="AU124" s="1059" t="s">
        <v>486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12.8</v>
      </c>
      <c r="BR124" s="1027"/>
      <c r="BS124" s="1027"/>
      <c r="BT124" s="1027"/>
      <c r="BU124" s="1027"/>
      <c r="BV124" s="1027" t="s">
        <v>148</v>
      </c>
      <c r="BW124" s="1027"/>
      <c r="BX124" s="1027"/>
      <c r="BY124" s="1027"/>
      <c r="BZ124" s="1027"/>
      <c r="CA124" s="1027" t="s">
        <v>148</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v>8962</v>
      </c>
      <c r="DH124" s="986"/>
      <c r="DI124" s="986"/>
      <c r="DJ124" s="986"/>
      <c r="DK124" s="987"/>
      <c r="DL124" s="985">
        <v>774</v>
      </c>
      <c r="DM124" s="986"/>
      <c r="DN124" s="986"/>
      <c r="DO124" s="986"/>
      <c r="DP124" s="987"/>
      <c r="DQ124" s="985">
        <v>374</v>
      </c>
      <c r="DR124" s="986"/>
      <c r="DS124" s="986"/>
      <c r="DT124" s="986"/>
      <c r="DU124" s="987"/>
      <c r="DV124" s="988">
        <v>0</v>
      </c>
      <c r="DW124" s="989"/>
      <c r="DX124" s="989"/>
      <c r="DY124" s="989"/>
      <c r="DZ124" s="990"/>
    </row>
    <row r="125" spans="1:130" s="230" customFormat="1" ht="26.25" customHeight="1" x14ac:dyDescent="0.15">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453</v>
      </c>
      <c r="AB125" s="959"/>
      <c r="AC125" s="959"/>
      <c r="AD125" s="959"/>
      <c r="AE125" s="960"/>
      <c r="AF125" s="961" t="s">
        <v>148</v>
      </c>
      <c r="AG125" s="959"/>
      <c r="AH125" s="959"/>
      <c r="AI125" s="959"/>
      <c r="AJ125" s="960"/>
      <c r="AK125" s="961" t="s">
        <v>148</v>
      </c>
      <c r="AL125" s="959"/>
      <c r="AM125" s="959"/>
      <c r="AN125" s="959"/>
      <c r="AO125" s="960"/>
      <c r="AP125" s="962" t="s">
        <v>148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148</v>
      </c>
      <c r="DH125" s="931"/>
      <c r="DI125" s="931"/>
      <c r="DJ125" s="931"/>
      <c r="DK125" s="931"/>
      <c r="DL125" s="931" t="s">
        <v>148</v>
      </c>
      <c r="DM125" s="931"/>
      <c r="DN125" s="931"/>
      <c r="DO125" s="931"/>
      <c r="DP125" s="931"/>
      <c r="DQ125" s="931" t="s">
        <v>148</v>
      </c>
      <c r="DR125" s="931"/>
      <c r="DS125" s="931"/>
      <c r="DT125" s="931"/>
      <c r="DU125" s="931"/>
      <c r="DV125" s="932" t="s">
        <v>148</v>
      </c>
      <c r="DW125" s="932"/>
      <c r="DX125" s="932"/>
      <c r="DY125" s="932"/>
      <c r="DZ125" s="933"/>
    </row>
    <row r="126" spans="1:130" s="230" customFormat="1" ht="26.25" customHeight="1" thickBot="1" x14ac:dyDescent="0.2">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20699</v>
      </c>
      <c r="AB126" s="959"/>
      <c r="AC126" s="959"/>
      <c r="AD126" s="959"/>
      <c r="AE126" s="960"/>
      <c r="AF126" s="961">
        <v>20699</v>
      </c>
      <c r="AG126" s="959"/>
      <c r="AH126" s="959"/>
      <c r="AI126" s="959"/>
      <c r="AJ126" s="960"/>
      <c r="AK126" s="961">
        <v>16839</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453</v>
      </c>
      <c r="DH126" s="926"/>
      <c r="DI126" s="926"/>
      <c r="DJ126" s="926"/>
      <c r="DK126" s="926"/>
      <c r="DL126" s="926" t="s">
        <v>148</v>
      </c>
      <c r="DM126" s="926"/>
      <c r="DN126" s="926"/>
      <c r="DO126" s="926"/>
      <c r="DP126" s="926"/>
      <c r="DQ126" s="926" t="s">
        <v>148</v>
      </c>
      <c r="DR126" s="926"/>
      <c r="DS126" s="926"/>
      <c r="DT126" s="926"/>
      <c r="DU126" s="926"/>
      <c r="DV126" s="927" t="s">
        <v>148</v>
      </c>
      <c r="DW126" s="927"/>
      <c r="DX126" s="927"/>
      <c r="DY126" s="927"/>
      <c r="DZ126" s="928"/>
    </row>
    <row r="127" spans="1:130" s="230" customFormat="1" ht="26.25" customHeight="1" x14ac:dyDescent="0.15">
      <c r="A127" s="1058"/>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8752</v>
      </c>
      <c r="AB127" s="959"/>
      <c r="AC127" s="959"/>
      <c r="AD127" s="959"/>
      <c r="AE127" s="960"/>
      <c r="AF127" s="961">
        <v>7737</v>
      </c>
      <c r="AG127" s="959"/>
      <c r="AH127" s="959"/>
      <c r="AI127" s="959"/>
      <c r="AJ127" s="960"/>
      <c r="AK127" s="961">
        <v>8350</v>
      </c>
      <c r="AL127" s="959"/>
      <c r="AM127" s="959"/>
      <c r="AN127" s="959"/>
      <c r="AO127" s="960"/>
      <c r="AP127" s="962">
        <v>0.1</v>
      </c>
      <c r="AQ127" s="963"/>
      <c r="AR127" s="963"/>
      <c r="AS127" s="963"/>
      <c r="AT127" s="964"/>
      <c r="AU127" s="232"/>
      <c r="AV127" s="232"/>
      <c r="AW127" s="232"/>
      <c r="AX127" s="1031" t="s">
        <v>492</v>
      </c>
      <c r="AY127" s="1032"/>
      <c r="AZ127" s="1032"/>
      <c r="BA127" s="1032"/>
      <c r="BB127" s="1032"/>
      <c r="BC127" s="1032"/>
      <c r="BD127" s="1032"/>
      <c r="BE127" s="1033"/>
      <c r="BF127" s="1034" t="s">
        <v>493</v>
      </c>
      <c r="BG127" s="1032"/>
      <c r="BH127" s="1032"/>
      <c r="BI127" s="1032"/>
      <c r="BJ127" s="1032"/>
      <c r="BK127" s="1032"/>
      <c r="BL127" s="1033"/>
      <c r="BM127" s="1034" t="s">
        <v>494</v>
      </c>
      <c r="BN127" s="1032"/>
      <c r="BO127" s="1032"/>
      <c r="BP127" s="1032"/>
      <c r="BQ127" s="1032"/>
      <c r="BR127" s="1032"/>
      <c r="BS127" s="1033"/>
      <c r="BT127" s="1034" t="s">
        <v>495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453</v>
      </c>
      <c r="DH127" s="926"/>
      <c r="DI127" s="926"/>
      <c r="DJ127" s="926"/>
      <c r="DK127" s="926"/>
      <c r="DL127" s="926" t="s">
        <v>148</v>
      </c>
      <c r="DM127" s="926"/>
      <c r="DN127" s="926"/>
      <c r="DO127" s="926"/>
      <c r="DP127" s="926"/>
      <c r="DQ127" s="926" t="s">
        <v>148</v>
      </c>
      <c r="DR127" s="926"/>
      <c r="DS127" s="926"/>
      <c r="DT127" s="926"/>
      <c r="DU127" s="926"/>
      <c r="DV127" s="927" t="s">
        <v>148</v>
      </c>
      <c r="DW127" s="927"/>
      <c r="DX127" s="927"/>
      <c r="DY127" s="927"/>
      <c r="DZ127" s="928"/>
    </row>
    <row r="128" spans="1:130" s="230" customFormat="1" ht="26.25" customHeight="1" thickBot="1" x14ac:dyDescent="0.2">
      <c r="A128" s="1041" t="s">
        <v>497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498</v>
      </c>
      <c r="X128" s="1043"/>
      <c r="Y128" s="1043"/>
      <c r="Z128" s="1044"/>
      <c r="AA128" s="1045">
        <v>219634</v>
      </c>
      <c r="AB128" s="1046"/>
      <c r="AC128" s="1046"/>
      <c r="AD128" s="1046"/>
      <c r="AE128" s="1047"/>
      <c r="AF128" s="1048">
        <v>192437</v>
      </c>
      <c r="AG128" s="1046"/>
      <c r="AH128" s="1046"/>
      <c r="AI128" s="1046"/>
      <c r="AJ128" s="1047"/>
      <c r="AK128" s="1048">
        <v>219900</v>
      </c>
      <c r="AL128" s="1046"/>
      <c r="AM128" s="1046"/>
      <c r="AN128" s="1046"/>
      <c r="AO128" s="1047"/>
      <c r="AP128" s="1049"/>
      <c r="AQ128" s="1050"/>
      <c r="AR128" s="1050"/>
      <c r="AS128" s="1050"/>
      <c r="AT128" s="1051"/>
      <c r="AU128" s="232"/>
      <c r="AV128" s="232"/>
      <c r="AW128" s="232"/>
      <c r="AX128" s="896" t="s">
        <v>499</v>
      </c>
      <c r="AY128" s="897"/>
      <c r="AZ128" s="897"/>
      <c r="BA128" s="897"/>
      <c r="BB128" s="897"/>
      <c r="BC128" s="897"/>
      <c r="BD128" s="897"/>
      <c r="BE128" s="898"/>
      <c r="BF128" s="1052" t="s">
        <v>148</v>
      </c>
      <c r="BG128" s="1053"/>
      <c r="BH128" s="1053"/>
      <c r="BI128" s="1053"/>
      <c r="BJ128" s="1053"/>
      <c r="BK128" s="1053"/>
      <c r="BL128" s="1054"/>
      <c r="BM128" s="1052">
        <v>12.67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500</v>
      </c>
      <c r="CQ128" s="726"/>
      <c r="CR128" s="726"/>
      <c r="CS128" s="726"/>
      <c r="CT128" s="726"/>
      <c r="CU128" s="726"/>
      <c r="CV128" s="726"/>
      <c r="CW128" s="726"/>
      <c r="CX128" s="726"/>
      <c r="CY128" s="726"/>
      <c r="CZ128" s="726"/>
      <c r="DA128" s="726"/>
      <c r="DB128" s="726"/>
      <c r="DC128" s="726"/>
      <c r="DD128" s="726"/>
      <c r="DE128" s="726"/>
      <c r="DF128" s="1036"/>
      <c r="DG128" s="1037">
        <v>10220</v>
      </c>
      <c r="DH128" s="1038"/>
      <c r="DI128" s="1038"/>
      <c r="DJ128" s="1038"/>
      <c r="DK128" s="1038"/>
      <c r="DL128" s="1038">
        <v>9411</v>
      </c>
      <c r="DM128" s="1038"/>
      <c r="DN128" s="1038"/>
      <c r="DO128" s="1038"/>
      <c r="DP128" s="1038"/>
      <c r="DQ128" s="1038">
        <v>8592</v>
      </c>
      <c r="DR128" s="1038"/>
      <c r="DS128" s="1038"/>
      <c r="DT128" s="1038"/>
      <c r="DU128" s="1038"/>
      <c r="DV128" s="1039">
        <v>0.1</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16184892</v>
      </c>
      <c r="AB129" s="959"/>
      <c r="AC129" s="959"/>
      <c r="AD129" s="959"/>
      <c r="AE129" s="960"/>
      <c r="AF129" s="961">
        <v>16805782</v>
      </c>
      <c r="AG129" s="959"/>
      <c r="AH129" s="959"/>
      <c r="AI129" s="959"/>
      <c r="AJ129" s="960"/>
      <c r="AK129" s="961">
        <v>16546061</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148</v>
      </c>
      <c r="BG129" s="1067"/>
      <c r="BH129" s="1067"/>
      <c r="BI129" s="1067"/>
      <c r="BJ129" s="1067"/>
      <c r="BK129" s="1067"/>
      <c r="BL129" s="1068"/>
      <c r="BM129" s="1066">
        <v>17.670000000000002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3179004</v>
      </c>
      <c r="AB130" s="959"/>
      <c r="AC130" s="959"/>
      <c r="AD130" s="959"/>
      <c r="AE130" s="960"/>
      <c r="AF130" s="961">
        <v>3097735</v>
      </c>
      <c r="AG130" s="959"/>
      <c r="AH130" s="959"/>
      <c r="AI130" s="959"/>
      <c r="AJ130" s="960"/>
      <c r="AK130" s="961">
        <v>3327667</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8.3000000000000007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13005888</v>
      </c>
      <c r="AB131" s="986"/>
      <c r="AC131" s="986"/>
      <c r="AD131" s="986"/>
      <c r="AE131" s="987"/>
      <c r="AF131" s="985">
        <v>13708047</v>
      </c>
      <c r="AG131" s="986"/>
      <c r="AH131" s="986"/>
      <c r="AI131" s="986"/>
      <c r="AJ131" s="987"/>
      <c r="AK131" s="985">
        <v>13218394</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6"/>
      <c r="BF131" s="1084" t="s">
        <v>508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8.7520206229999999</v>
      </c>
      <c r="AB132" s="1097"/>
      <c r="AC132" s="1097"/>
      <c r="AD132" s="1097"/>
      <c r="AE132" s="1098"/>
      <c r="AF132" s="1099">
        <v>7.7738426199999999</v>
      </c>
      <c r="AG132" s="1097"/>
      <c r="AH132" s="1097"/>
      <c r="AI132" s="1097"/>
      <c r="AJ132" s="1098"/>
      <c r="AK132" s="1099">
        <v>8.6165762650000008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6.7</v>
      </c>
      <c r="AB133" s="1080"/>
      <c r="AC133" s="1080"/>
      <c r="AD133" s="1080"/>
      <c r="AE133" s="1081"/>
      <c r="AF133" s="1079">
        <v>7.5</v>
      </c>
      <c r="AG133" s="1080"/>
      <c r="AH133" s="1080"/>
      <c r="AI133" s="1080"/>
      <c r="AJ133" s="1081"/>
      <c r="AK133" s="1079">
        <v>8.3000000000000007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n6dPiIFA4kPZmFnd3cKfvzcWjyQszRnbjKWQ7+E0iY1PIx/yx0sE/FvoDDb2CkFdngY7gRRkHB5sy8zTC4niA==" saltValue="2RVtiHU/vGJc2foZLgtY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D1F4B-677C-4FC1-8934-9D6FE9C9B1C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4iHstx/YGwvEpTdWWadUuz+1nIsWi5AjtAsiDMNWsG5Coh4UQX8nFlroGjKYKE9SkkLRkxEKIVFTHdcOcBKYg==" saltValue="OKcGWa/VTRDG5lY/bdeI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Obw1FyK096KbhXY+cIn5HUOEqfY/5Qj+nBvkNzazRv1UqV/lfe2cbVBSu6hexAp8QZUd6LPD+OUTH3DHvemAw==" saltValue="q+Ou54DgruR9snw7PUtk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4797244</v>
      </c>
      <c r="AP9" s="281">
        <v>136966</v>
      </c>
      <c r="AQ9" s="282">
        <v>105319</v>
      </c>
      <c r="AR9" s="283">
        <v>30</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30996</v>
      </c>
      <c r="AP10" s="284">
        <v>885</v>
      </c>
      <c r="AQ10" s="285">
        <v>9860</v>
      </c>
      <c r="AR10" s="286">
        <v>-91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v>80297</v>
      </c>
      <c r="AP11" s="284">
        <v>2293</v>
      </c>
      <c r="AQ11" s="285">
        <v>1656</v>
      </c>
      <c r="AR11" s="286">
        <v>38.5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524</v>
      </c>
      <c r="AP12" s="284" t="s">
        <v>524</v>
      </c>
      <c r="AQ12" s="285">
        <v>3</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221065</v>
      </c>
      <c r="AP13" s="284">
        <v>6312</v>
      </c>
      <c r="AQ13" s="285">
        <v>4056</v>
      </c>
      <c r="AR13" s="286">
        <v>55.6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105116</v>
      </c>
      <c r="AP14" s="284">
        <v>3001</v>
      </c>
      <c r="AQ14" s="285">
        <v>2339</v>
      </c>
      <c r="AR14" s="286">
        <v>28.3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-287829</v>
      </c>
      <c r="AP15" s="284">
        <v>-8218</v>
      </c>
      <c r="AQ15" s="285">
        <v>-7717</v>
      </c>
      <c r="AR15" s="286">
        <v>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4946889</v>
      </c>
      <c r="AP16" s="284">
        <v>141239</v>
      </c>
      <c r="AQ16" s="285">
        <v>115515</v>
      </c>
      <c r="AR16" s="286">
        <v>22.3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14.05</v>
      </c>
      <c r="AP21" s="298">
        <v>10.69</v>
      </c>
      <c r="AQ21" s="299">
        <v>3.36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96.8</v>
      </c>
      <c r="AP22" s="303">
        <v>97.4</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4253654</v>
      </c>
      <c r="AP32" s="312">
        <v>121446</v>
      </c>
      <c r="AQ32" s="313">
        <v>74824</v>
      </c>
      <c r="AR32" s="314">
        <v>62.3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524</v>
      </c>
      <c r="AP34" s="312" t="s">
        <v>524</v>
      </c>
      <c r="AQ34" s="313">
        <v>1</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124912</v>
      </c>
      <c r="AP35" s="312">
        <v>3566</v>
      </c>
      <c r="AQ35" s="313">
        <v>17427</v>
      </c>
      <c r="AR35" s="314">
        <v>-79.5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282546</v>
      </c>
      <c r="AP36" s="312">
        <v>8067</v>
      </c>
      <c r="AQ36" s="313">
        <v>2447</v>
      </c>
      <c r="AR36" s="314">
        <v>229.7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v>25189</v>
      </c>
      <c r="AP37" s="312">
        <v>719</v>
      </c>
      <c r="AQ37" s="313">
        <v>591</v>
      </c>
      <c r="AR37" s="314">
        <v>21.7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v>239</v>
      </c>
      <c r="AP38" s="315">
        <v>7</v>
      </c>
      <c r="AQ38" s="316">
        <v>2</v>
      </c>
      <c r="AR38" s="304">
        <v>250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-219900</v>
      </c>
      <c r="AP39" s="312">
        <v>-6278</v>
      </c>
      <c r="AQ39" s="313">
        <v>-3618</v>
      </c>
      <c r="AR39" s="314">
        <v>73.5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-3327667</v>
      </c>
      <c r="AP40" s="312">
        <v>-95008</v>
      </c>
      <c r="AQ40" s="313">
        <v>-63812</v>
      </c>
      <c r="AR40" s="314">
        <v>48.9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1138973</v>
      </c>
      <c r="AP41" s="312">
        <v>32519</v>
      </c>
      <c r="AQ41" s="313">
        <v>27863</v>
      </c>
      <c r="AR41" s="314">
        <v>16.7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6740410</v>
      </c>
      <c r="AN51" s="334">
        <v>181721</v>
      </c>
      <c r="AO51" s="335">
        <v>41.1</v>
      </c>
      <c r="AP51" s="336">
        <v>85173</v>
      </c>
      <c r="AQ51" s="337">
        <v>-4.3</v>
      </c>
      <c r="AR51" s="338">
        <v>45.4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2506104</v>
      </c>
      <c r="AN52" s="342">
        <v>67565</v>
      </c>
      <c r="AO52" s="343">
        <v>-6.9</v>
      </c>
      <c r="AP52" s="344">
        <v>43913</v>
      </c>
      <c r="AQ52" s="345">
        <v>-3.4</v>
      </c>
      <c r="AR52" s="346">
        <v>-3.5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9786921</v>
      </c>
      <c r="AN53" s="334">
        <v>266645</v>
      </c>
      <c r="AO53" s="335">
        <v>46.7</v>
      </c>
      <c r="AP53" s="336">
        <v>94081</v>
      </c>
      <c r="AQ53" s="337">
        <v>10.5</v>
      </c>
      <c r="AR53" s="338">
        <v>36.200000000000003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5593563</v>
      </c>
      <c r="AN54" s="342">
        <v>152397</v>
      </c>
      <c r="AO54" s="343">
        <v>125.6</v>
      </c>
      <c r="AP54" s="344">
        <v>48949</v>
      </c>
      <c r="AQ54" s="345">
        <v>11.5</v>
      </c>
      <c r="AR54" s="346">
        <v>114.1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4461224</v>
      </c>
      <c r="AN55" s="334">
        <v>122939</v>
      </c>
      <c r="AO55" s="335">
        <v>-53.9</v>
      </c>
      <c r="AP55" s="336">
        <v>92632</v>
      </c>
      <c r="AQ55" s="337">
        <v>-1.5</v>
      </c>
      <c r="AR55" s="338">
        <v>-52.4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2597948</v>
      </c>
      <c r="AN56" s="342">
        <v>71592</v>
      </c>
      <c r="AO56" s="343">
        <v>-53</v>
      </c>
      <c r="AP56" s="344">
        <v>47978</v>
      </c>
      <c r="AQ56" s="345">
        <v>-2</v>
      </c>
      <c r="AR56" s="346">
        <v>-51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5235129</v>
      </c>
      <c r="AN57" s="334">
        <v>147149</v>
      </c>
      <c r="AO57" s="335">
        <v>19.7</v>
      </c>
      <c r="AP57" s="336">
        <v>96469</v>
      </c>
      <c r="AQ57" s="337">
        <v>4.0999999999999996</v>
      </c>
      <c r="AR57" s="338">
        <v>15.6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3398173</v>
      </c>
      <c r="AN58" s="342">
        <v>95516</v>
      </c>
      <c r="AO58" s="343">
        <v>33.4</v>
      </c>
      <c r="AP58" s="344">
        <v>49775</v>
      </c>
      <c r="AQ58" s="345">
        <v>3.7</v>
      </c>
      <c r="AR58" s="346">
        <v>29.7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5360233</v>
      </c>
      <c r="AN59" s="334">
        <v>153040</v>
      </c>
      <c r="AO59" s="335">
        <v>4</v>
      </c>
      <c r="AP59" s="336">
        <v>85743</v>
      </c>
      <c r="AQ59" s="337">
        <v>-11.1</v>
      </c>
      <c r="AR59" s="338">
        <v>15.1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3394543</v>
      </c>
      <c r="AN60" s="342">
        <v>96918</v>
      </c>
      <c r="AO60" s="343">
        <v>1.5</v>
      </c>
      <c r="AP60" s="344">
        <v>45231</v>
      </c>
      <c r="AQ60" s="345">
        <v>-9.1</v>
      </c>
      <c r="AR60" s="346">
        <v>10.6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6316783</v>
      </c>
      <c r="AN61" s="349">
        <v>174299</v>
      </c>
      <c r="AO61" s="350">
        <v>11.5</v>
      </c>
      <c r="AP61" s="351">
        <v>90820</v>
      </c>
      <c r="AQ61" s="352">
        <v>-0.5</v>
      </c>
      <c r="AR61" s="338">
        <v>12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3498066</v>
      </c>
      <c r="AN62" s="342">
        <v>96798</v>
      </c>
      <c r="AO62" s="343">
        <v>20.100000000000001</v>
      </c>
      <c r="AP62" s="344">
        <v>47169</v>
      </c>
      <c r="AQ62" s="345">
        <v>0.1</v>
      </c>
      <c r="AR62" s="346">
        <v>20</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YKimOveTn716XRBbDa3NpdpNXZrTab11A1EIGwC1fH0tJuiSTdJ08eEgqJz9wIf4pkbOqgD6VFMuMl4i/obvA==" saltValue="NGMyRmB7Ac/1MAwvP/eL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3VxaD9P4kD3hfZx6G5QOkQJ7sT8hWDIz+9tnqmDwy8UU9sYsGzcdrno4c4n4DZBdb30zGVDaGOnDoAstRSQdrg==" saltValue="PF0uA7LVEe8MkKlZ4Lrq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6OeZmfpyKVNSZZpszPKkQ8Kw5cvyHmMfJXgkQmKXyvy9xOCuR6/vDQDKkVMhRVrqXwJAl3wdodBzNzDIDpRDLw==" saltValue="XbB8yQsC008lCr2zGUG+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29.24</v>
      </c>
      <c r="G47" s="12">
        <v>26.43</v>
      </c>
      <c r="H47" s="12">
        <v>22.87</v>
      </c>
      <c r="I47" s="12">
        <v>22.71</v>
      </c>
      <c r="J47" s="13">
        <v>23.29</v>
      </c>
    </row>
    <row r="48" spans="2:10" ht="57.75" customHeight="1" x14ac:dyDescent="0.15">
      <c r="B48" s="14"/>
      <c r="C48" s="1141" t="s">
        <v>4</v>
      </c>
      <c r="D48" s="1141"/>
      <c r="E48" s="1142"/>
      <c r="F48" s="15">
        <v>3.79</v>
      </c>
      <c r="G48" s="16">
        <v>3.93</v>
      </c>
      <c r="H48" s="16">
        <v>8.4</v>
      </c>
      <c r="I48" s="16">
        <v>4.21</v>
      </c>
      <c r="J48" s="17">
        <v>5.09</v>
      </c>
    </row>
    <row r="49" spans="2:10" ht="57.75" customHeight="1" thickBot="1" x14ac:dyDescent="0.2">
      <c r="B49" s="18"/>
      <c r="C49" s="1143" t="s">
        <v>5</v>
      </c>
      <c r="D49" s="1143"/>
      <c r="E49" s="1144"/>
      <c r="F49" s="19" t="s">
        <v>570</v>
      </c>
      <c r="G49" s="20" t="s">
        <v>571</v>
      </c>
      <c r="H49" s="20">
        <v>1.06</v>
      </c>
      <c r="I49" s="20" t="s">
        <v>572</v>
      </c>
      <c r="J49" s="21">
        <v>2.99</v>
      </c>
    </row>
    <row r="50" spans="2:10" x14ac:dyDescent="0.15"/>
  </sheetData>
  <sheetProtection algorithmName="SHA-512" hashValue="M9Lnay+sF8QjxRB9hzPDnogtlwqbj+z6eypcvAD+UV/fRjy4CCNtyfyEUyQhc1WxsDZUY+HtGK2m2qm6fw2M5Q==" saltValue="C1A5IEMfzZV88TkHLxY9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2024-03-18T23:35:39Z</cp:lastPrinted>
  <dcterms:created xsi:type="dcterms:W3CDTF">2024-02-05T03:34:53Z</dcterms:created>
  <dcterms:modified xsi:type="dcterms:W3CDTF">2024-03-22T06:21:46Z</dcterms:modified>
  <cp:category/>
</cp:coreProperties>
</file>