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divfs\所属用ファイルサーバ\02520\40財政班\203 財政状況資料集（内容確認等）\令和４年度決算（R5年度作業）\07_HP掲載データ\"/>
    </mc:Choice>
  </mc:AlternateContent>
  <xr:revisionPtr revIDLastSave="0" documentId="13_ncr:1_{BA917196-A727-4868-964B-2508E9313AF8}" xr6:coauthVersionLast="47" xr6:coauthVersionMax="47" xr10:uidLastSave="{00000000-0000-0000-0000-000000000000}"/>
  <bookViews>
    <workbookView xWindow="-120" yWindow="-16320" windowWidth="29040" windowHeight="15840" tabRatio="868"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9" i="10" l="1"/>
  <c r="BG38" i="10"/>
  <c r="BG37" i="10"/>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AM39" i="10"/>
  <c r="U39" i="10"/>
  <c r="AM38" i="10"/>
  <c r="U38" i="10"/>
  <c r="AM37" i="10"/>
  <c r="AM36" i="10"/>
  <c r="C34" i="10"/>
  <c r="C35" i="10" s="1"/>
  <c r="C36" i="10" l="1"/>
  <c r="C37" i="10" s="1"/>
  <c r="C38" i="10" s="1"/>
  <c r="C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s="1"/>
  <c r="BE34" i="10"/>
  <c r="BE35" i="10" s="1"/>
  <c r="BE36" i="10" s="1"/>
  <c r="BE37" i="10" s="1"/>
  <c r="BE38" i="10" s="1"/>
  <c r="BE39" i="10" s="1"/>
  <c r="BW34" i="10" l="1"/>
  <c r="BW35" i="10" s="1"/>
  <c r="BW36" i="10" s="1"/>
  <c r="BW37" i="10" s="1"/>
  <c r="BW38" i="10" s="1"/>
  <c r="BW39" i="10" s="1"/>
  <c r="BW40" i="10" s="1"/>
  <c r="BW41"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<sst xmlns="http://schemas.openxmlformats.org/spreadsheetml/2006/main" count="1161" uniqueCount="629">
  <si>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</si>
  <si>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</si>
  <si>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</si>
  <si>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</si>
  <si>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</si>
  <si>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</si>
  <si>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</si>
  <si>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</si>
  <si>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</si>
  <si>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</si>
  <si>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</si>
  <si>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</si>
  <si>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</si>
  <si>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</si>
  <si>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</si>
  <si>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</si>
  <si>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</si>
  <si>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</si>
  <si>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</si>
  <si>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</si>
  <si>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</si>
  <si>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</si>
  <si>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</si>
  <si>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</si>
  <si>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</si>
  <si>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</si>
  <si>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</si>
  <si>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</si>
  <si>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</si>
  <si>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</si>
  <si>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</si>
  <si>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</si>
  <si>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</si>
  <si>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</si>
  <si>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</si>
  <si>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</si>
  <si>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</si>
  <si>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</si>
  <si>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</si>
  <si>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</si>
  <si>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</si>
  <si>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</si>
  <si>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</si>
  <si>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</si>
  <si>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</si>
  <si>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</si>
  <si>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</si>
  <si>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</si>
  <si>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</si>
  <si>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</si>
  <si>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</si>
  <si>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</si>
  <si>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</si>
  <si>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</si>
  <si>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</si>
  <si>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</si>
  <si>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</si>
  <si>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</si>
  <si>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</si>
  <si>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</si>
  <si>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</si>
  <si>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</si>
  <si>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</si>
  <si>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</si>
  <si>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</si>
  <si>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</si>
  <si>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</si>
  <si>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</si>
  <si>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</si>
  <si>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</si>
  <si>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</si>
  <si>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</si>
  <si>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</si>
  <si>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</si>
  <si>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</si>
  <si>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</si>
  <si>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</si>
  <si>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</si>
  <si>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</si>
  <si>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</si>
  <si>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</si>
  <si>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</si>
  <si>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</si>
  <si>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</si>
  <si>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</si>
  <si>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</si>
  <si>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</si>
  <si>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</si>
  <si>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</si>
  <si>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</si>
  <si>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</si>
  <si>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</si>
  <si>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</si>
  <si>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</si>
  <si>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</si>
  <si>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</si>
  <si>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</si>
  <si>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</si>
  <si>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</si>
  <si>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</si>
  <si>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佐世保市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</si>
  <si>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</si>
  <si>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</si>
  <si>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</si>
  <si>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</si>
  <si>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</si>
  <si>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</si>
  <si>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</si>
  <si>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</si>
  <si>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</si>
  <si>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</si>
  <si>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</si>
  <si>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</si>
  <si>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</si>
  <si>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</si>
  <si>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</si>
  <si>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</si>
  <si>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</si>
  <si>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</si>
  <si>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</si>
  <si>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</si>
  <si>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</si>
  <si>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</si>
  <si>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</si>
  <si>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</si>
  <si>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</si>
  <si>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</si>
  <si>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</si>
  <si>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</si>
  <si>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</si>
  <si>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</si>
  <si>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</si>
  <si>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</si>
  <si>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</si>
  <si>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</si>
  <si>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</si>
  <si>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</si>
  <si>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</si>
  <si>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</si>
  <si>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</si>
  <si>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</si>
  <si>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</si>
  <si>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</si>
  <si>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</si>
  <si>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</si>
  <si>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</si>
  <si>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</si>
  <si>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</si>
  <si>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</si>
  <si>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</si>
  <si>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</si>
  <si>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</si>
  <si>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</si>
  <si>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</si>
  <si>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</si>
  <si>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</si>
  <si>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</si>
  <si>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</si>
  <si>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</si>
  <si>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</si>
  <si>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</si>
  <si>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</si>
  <si>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</si>
  <si>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</si>
  <si>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</si>
  <si>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</si>
  <si>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</si>
  <si>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</si>
  <si>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</si>
  <si>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</si>
  <si>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</si>
  <si>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</si>
  <si>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</si>
  <si>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</si>
  <si>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</si>
  <si>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</si>
  <si>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</si>
  <si>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</si>
  <si>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</si>
  <si>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</si>
  <si>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</si>
  <si>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</si>
  <si>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</si>
  <si>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</si>
  <si>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</si>
  <si>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</si>
  <si>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</si>
  <si>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</si>
  <si>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</si>
  <si>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</si>
  <si>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</si>
  <si>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</si>
  <si>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</si>
  <si>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</si>
  <si>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</si>
  <si>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</si>
  <si>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</si>
  <si>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</si>
  <si>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</si>
  <si>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</si>
  <si>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</si>
  <si>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</si>
  <si>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</si>
  <si>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</si>
  <si>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</si>
  <si>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</si>
  <si>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</si>
  <si>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</si>
  <si>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</si>
  <si>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</si>
  <si>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</si>
  <si>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</si>
  <si>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</si>
  <si>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</si>
  <si>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</si>
  <si>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</si>
  <si>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</si>
  <si>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</si>
  <si>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</si>
  <si>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</si>
  <si>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長崎県佐世保市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</si>
  <si>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</si>
  <si>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</si>
  <si>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</si>
  <si>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</si>
  <si>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</si>
  <si>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</si>
  <si>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</si>
  <si>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</si>
  <si>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</si>
  <si>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</si>
  <si>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</si>
  <si>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</si>
  <si>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</si>
  <si>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</si>
  <si>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</si>
  <si>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</si>
  <si>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</si>
  <si>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</si>
  <si>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</si>
  <si>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</si>
  <si>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</si>
  <si>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</si>
  <si>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</si>
  <si>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</si>
  <si>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</si>
  <si>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</si>
  <si>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</si>
  <si>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</si>
  <si>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</si>
  <si>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</si>
  <si>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</si>
  <si>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</si>
  <si>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</si>
  <si>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</si>
  <si>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</si>
  <si>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</si>
  <si>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</si>
  <si>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</si>
  <si>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</si>
  <si>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</si>
  <si>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</si>
  <si>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</si>
  <si>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</si>
  <si>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</si>
  <si>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</si>
  <si>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</si>
  <si>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</si>
  <si>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</si>
  <si>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</si>
  <si>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</si>
  <si>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</si>
  <si>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</si>
  <si>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</si>
  <si>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</si>
  <si>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</si>
  <si>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</si>
  <si>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</si>
  <si>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</si>
  <si>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</si>
  <si>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</si>
  <si>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</si>
  <si>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</si>
  <si>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</si>
  <si>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</si>
  <si>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</si>
  <si>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</si>
  <si>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</si>
  <si>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</si>
  <si>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</si>
  <si>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</si>
  <si>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</si>
  <si>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</si>
  <si>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</si>
  <si>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</si>
  <si>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</si>
  <si>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</si>
  <si>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</si>
  <si>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</si>
  <si>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</si>
  <si>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</si>
  <si>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</si>
  <si>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</si>
  <si>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</si>
  <si>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</si>
  <si>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</si>
  <si>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</si>
  <si>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</si>
  <si>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</si>
  <si>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</si>
  <si>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</si>
  <si>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</si>
  <si>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</si>
  <si>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</si>
  <si>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</si>
  <si>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</si>
  <si>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</si>
  <si>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</si>
  <si>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</si>
  <si>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</si>
  <si>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</si>
  <si>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</si>
  <si>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</si>
  <si>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</si>
  <si>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</si>
  <si>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</si>
  <si>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</si>
  <si>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</si>
  <si>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</si>
  <si>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</si>
  <si>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</si>
  <si>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</si>
  <si>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</si>
  <si>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</si>
  <si>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</si>
  <si>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</si>
  <si>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</si>
  <si>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</si>
  <si>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</si>
  <si>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</si>
  <si>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</si>
  <si>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</si>
  <si>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</si>
  <si>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</si>
  <si>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</si>
  <si>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</si>
  <si>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</si>
  <si>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</si>
  <si>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</si>
  <si>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</si>
  <si>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</si>
  <si>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</si>
  <si>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と畜場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</si>
  <si>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</si>
  <si>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</si>
  <si>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</si>
  <si>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</si>
  <si>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</si>
  <si>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</si>
  <si>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</si>
  <si>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</si>
  <si>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</si>
  <si>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</si>
  <si>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</si>
  <si>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</si>
  <si>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</si>
  <si>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</si>
  <si>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</si>
  <si>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</si>
  <si>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</si>
  <si>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</si>
  <si>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</si>
  <si>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</si>
  <si>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</si>
  <si>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</si>
  <si>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長崎県佐世保市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</si>
  <si>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</si>
  <si>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</si>
  <si>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</si>
  <si>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</si>
  <si>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</si>
  <si>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</si>
  <si>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</si>
  <si>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</si>
  <si>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</si>
  <si>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</si>
  <si>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</si>
  <si>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</si>
  <si>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</si>
  <si>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</si>
  <si>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</si>
  <si>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</si>
  <si>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</si>
  <si>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</si>
  <si>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</si>
  <si>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</si>
  <si>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住宅事業特別会計</t>
    <phoneticPr fontId="5"/>
  </si>
  <si>
    <t>佐世保市等地域交通体系整備事業特別会計</t>
    <phoneticPr fontId="5"/>
  </si>
  <si>
    <t>-</t>
    <phoneticPr fontId="5"/>
  </si>
  <si>
    <t>土地取得事業特別会計</t>
    <phoneticPr fontId="5"/>
  </si>
  <si>
    <t>母子父子寡婦福祉資金貸付事業特別会計</t>
    <phoneticPr fontId="5"/>
  </si>
  <si>
    <t>病院資金貸付事業特別会計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</si>
  <si>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</si>
  <si>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</si>
  <si>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</si>
  <si>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</si>
  <si>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</si>
  <si>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</si>
  <si>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</si>
  <si>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</si>
  <si>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</si>
  <si>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</si>
  <si>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</si>
  <si>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</si>
  <si>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</si>
  <si>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</si>
  <si>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</si>
  <si>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</si>
  <si>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</si>
  <si>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競輪事業特別会計</t>
    <phoneticPr fontId="5"/>
  </si>
  <si>
    <t>水道事業会計</t>
    <phoneticPr fontId="5"/>
  </si>
  <si>
    <t>法適用企業</t>
    <phoneticPr fontId="5"/>
  </si>
  <si>
    <t>下水道事業会計</t>
    <phoneticPr fontId="5"/>
  </si>
  <si>
    <t>法適用企業</t>
    <phoneticPr fontId="5"/>
  </si>
  <si>
    <t>集落排水事業特別会計</t>
    <phoneticPr fontId="5"/>
  </si>
  <si>
    <t>法非適用企業</t>
    <phoneticPr fontId="5"/>
  </si>
  <si>
    <t>交通船事業特別会計</t>
    <phoneticPr fontId="5"/>
  </si>
  <si>
    <t>卸売市場事業特別会計</t>
    <phoneticPr fontId="5"/>
  </si>
  <si>
    <t>法非適用企業</t>
    <phoneticPr fontId="5"/>
  </si>
  <si>
    <t>港湾整備事業特別会計</t>
    <phoneticPr fontId="5"/>
  </si>
  <si>
    <t>工業団地整備事業特別会計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</si>
  <si>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</si>
  <si>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</si>
  <si>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</si>
  <si>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</si>
  <si>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</si>
  <si>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</si>
  <si>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</si>
  <si>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</si>
  <si>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</si>
  <si>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</si>
  <si>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</si>
  <si>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</si>
  <si>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</si>
  <si>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</si>
  <si>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</si>
  <si>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</si>
  <si>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</si>
  <si>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</si>
  <si>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</si>
  <si>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</si>
  <si>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</si>
  <si>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</si>
  <si>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</si>
  <si>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</si>
  <si>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</si>
  <si>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</si>
  <si>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</si>
  <si>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</si>
  <si>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</si>
  <si>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</si>
  <si>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</si>
  <si>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</si>
  <si>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</si>
  <si>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</si>
  <si>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</si>
  <si>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</si>
  <si>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</si>
  <si>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</si>
  <si>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</si>
  <si>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</si>
  <si>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</si>
  <si>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</si>
  <si>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</si>
  <si>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</si>
  <si>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</si>
  <si>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</si>
  <si>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</si>
  <si>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</si>
  <si>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</si>
  <si>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</si>
  <si>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</si>
  <si>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</si>
  <si>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</si>
  <si>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</si>
  <si>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</si>
  <si>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</si>
  <si>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</si>
  <si>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</si>
  <si>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</si>
  <si>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</si>
  <si>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</si>
  <si>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</si>
  <si>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</si>
  <si>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</si>
  <si>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</si>
  <si>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</si>
  <si>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</si>
  <si>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</si>
  <si>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</si>
  <si>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</si>
  <si>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</si>
  <si>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</si>
  <si>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</si>
  <si>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</si>
  <si>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</si>
  <si>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</si>
  <si>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</si>
  <si>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</si>
  <si>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</si>
  <si>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</si>
  <si>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</si>
  <si>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</si>
  <si>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</si>
  <si>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</si>
  <si>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</si>
  <si>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</si>
  <si>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</si>
  <si>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</si>
  <si>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</si>
  <si>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</si>
  <si>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</si>
  <si>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</si>
  <si>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</si>
  <si>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</si>
  <si>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</si>
  <si>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</si>
  <si>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</si>
  <si>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</si>
  <si>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</si>
  <si>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</si>
  <si>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</si>
  <si>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</si>
  <si>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</si>
  <si>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</si>
  <si>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</si>
  <si>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</si>
  <si>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</si>
  <si>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</si>
  <si>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</si>
  <si>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</si>
  <si>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</si>
  <si>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</si>
  <si>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</si>
  <si>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</si>
  <si>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</si>
  <si>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</si>
  <si>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</si>
  <si>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</si>
  <si>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</si>
  <si>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</si>
  <si>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</si>
  <si>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</si>
  <si>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</si>
  <si>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</si>
  <si>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</si>
  <si>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</si>
  <si>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</si>
  <si>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</si>
  <si>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</si>
  <si>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</si>
  <si>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</si>
  <si>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</si>
  <si>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</si>
  <si>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</si>
  <si>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</si>
  <si>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</si>
  <si>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</si>
  <si>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</si>
  <si>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</si>
  <si>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</si>
  <si>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</si>
  <si>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</si>
  <si>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</si>
  <si>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</si>
  <si>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</si>
  <si>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</si>
  <si>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0.93</t>
  </si>
  <si>
    <t>▲ 0.85</t>
  </si>
  <si>
    <t>一般会計</t>
  </si>
  <si>
    <t>水道事業会計</t>
  </si>
  <si>
    <t>下水道事業会計</t>
  </si>
  <si>
    <t>競輪事業特別会計</t>
  </si>
  <si>
    <t>卸売市場事業特別会計</t>
  </si>
  <si>
    <t>介護保険事業特別会計</t>
  </si>
  <si>
    <t>住宅事業特別会計</t>
  </si>
  <si>
    <t>国民健康保険事業特別会計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</si>
  <si>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</si>
  <si>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</si>
  <si>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</si>
  <si>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</si>
  <si>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</si>
  <si>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</si>
  <si>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</si>
  <si>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</si>
  <si>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</si>
  <si>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公益社団法人佐世保地域文化事業財団</t>
    <rPh sb="0" eb="2">
      <t>コウエキ</t>
    </rPh>
    <rPh sb="2" eb="4">
      <t>シャダン</t>
    </rPh>
    <rPh sb="4" eb="6">
      <t>ホウジン</t>
    </rPh>
    <rPh sb="6" eb="9">
      <t>サセボ</t>
    </rPh>
    <rPh sb="9" eb="11">
      <t>チイキ</t>
    </rPh>
    <rPh sb="11" eb="13">
      <t>ブンカ</t>
    </rPh>
    <rPh sb="13" eb="15">
      <t>ジギョウ</t>
    </rPh>
    <rPh sb="15" eb="17">
      <t>ザイダン</t>
    </rPh>
    <phoneticPr fontId="2"/>
  </si>
  <si>
    <t>財団法人佐世保市中小企業勤労者福祉サービスセンター</t>
    <rPh sb="0" eb="2">
      <t>ザイダン</t>
    </rPh>
    <rPh sb="2" eb="4">
      <t>ホウジン</t>
    </rPh>
    <rPh sb="4" eb="8">
      <t>サセボシ</t>
    </rPh>
    <rPh sb="8" eb="10">
      <t>チュウショウ</t>
    </rPh>
    <rPh sb="10" eb="12">
      <t>キギョウ</t>
    </rPh>
    <rPh sb="12" eb="15">
      <t>キンロウシャ</t>
    </rPh>
    <rPh sb="15" eb="17">
      <t>フクシ</t>
    </rPh>
    <phoneticPr fontId="2"/>
  </si>
  <si>
    <t>財団法人佐世保観光コンベンション協会</t>
    <rPh sb="0" eb="2">
      <t>ザイダン</t>
    </rPh>
    <rPh sb="2" eb="4">
      <t>ホウジン</t>
    </rPh>
    <rPh sb="4" eb="7">
      <t>サセボ</t>
    </rPh>
    <rPh sb="7" eb="9">
      <t>カンコウ</t>
    </rPh>
    <rPh sb="16" eb="18">
      <t>キョウカイ</t>
    </rPh>
    <phoneticPr fontId="2"/>
  </si>
  <si>
    <t>させぼパール・シー株式会社</t>
    <rPh sb="9" eb="13">
      <t>カブシキガイシャ</t>
    </rPh>
    <phoneticPr fontId="2"/>
  </si>
  <si>
    <t>公益財団法人佐世保市スポーツ協会</t>
    <rPh sb="0" eb="2">
      <t>コウエキ</t>
    </rPh>
    <rPh sb="2" eb="4">
      <t>ザイダン</t>
    </rPh>
    <rPh sb="4" eb="6">
      <t>ホウジン</t>
    </rPh>
    <rPh sb="6" eb="9">
      <t>サセボ</t>
    </rPh>
    <rPh sb="9" eb="10">
      <t>シ</t>
    </rPh>
    <rPh sb="14" eb="16">
      <t>キョウカイ</t>
    </rPh>
    <phoneticPr fontId="2"/>
  </si>
  <si>
    <t>宇久観光バス株式会社</t>
    <rPh sb="0" eb="2">
      <t>ウク</t>
    </rPh>
    <rPh sb="2" eb="4">
      <t>カンコウ</t>
    </rPh>
    <rPh sb="6" eb="10">
      <t>カブシキガイシャ</t>
    </rPh>
    <phoneticPr fontId="2"/>
  </si>
  <si>
    <t>させぼバス株式会社</t>
    <rPh sb="5" eb="9">
      <t>カブシキガイシャ</t>
    </rPh>
    <phoneticPr fontId="2"/>
  </si>
  <si>
    <t>地方独立行政法人　北松中央病院</t>
    <rPh sb="0" eb="2">
      <t>チホウ</t>
    </rPh>
    <rPh sb="2" eb="4">
      <t>ドクリツ</t>
    </rPh>
    <rPh sb="4" eb="6">
      <t>ギョウセイ</t>
    </rPh>
    <rPh sb="6" eb="8">
      <t>ホウジン</t>
    </rPh>
    <rPh sb="9" eb="11">
      <t>ホクショウ</t>
    </rPh>
    <rPh sb="11" eb="13">
      <t>チュウオウ</t>
    </rPh>
    <rPh sb="13" eb="15">
      <t>ビョウイン</t>
    </rPh>
    <phoneticPr fontId="2"/>
  </si>
  <si>
    <t>財団法人佐世保市学校給食会</t>
    <rPh sb="0" eb="2">
      <t>ザイダン</t>
    </rPh>
    <rPh sb="2" eb="4">
      <t>ホウジン</t>
    </rPh>
    <rPh sb="4" eb="8">
      <t>サセボシ</t>
    </rPh>
    <rPh sb="8" eb="10">
      <t>ガッコウ</t>
    </rPh>
    <rPh sb="10" eb="12">
      <t>キュウショク</t>
    </rPh>
    <rPh sb="12" eb="13">
      <t>カイ</t>
    </rPh>
    <phoneticPr fontId="2"/>
  </si>
  <si>
    <t>地方独立行政法人　佐世保市総合医療センター</t>
    <rPh sb="0" eb="2">
      <t>チホウ</t>
    </rPh>
    <rPh sb="2" eb="4">
      <t>ドクリツ</t>
    </rPh>
    <rPh sb="4" eb="6">
      <t>ギョウセイ</t>
    </rPh>
    <rPh sb="6" eb="8">
      <t>ホウジン</t>
    </rPh>
    <rPh sb="9" eb="13">
      <t>サセボシ</t>
    </rPh>
    <rPh sb="13" eb="15">
      <t>ソウゴウ</t>
    </rPh>
    <rPh sb="15" eb="17">
      <t>イリョウ</t>
    </rPh>
    <phoneticPr fontId="2"/>
  </si>
  <si>
    <t>公益社団法人長崎県林業公社</t>
    <rPh sb="0" eb="2">
      <t>コウエキ</t>
    </rPh>
    <rPh sb="2" eb="4">
      <t>シャダン</t>
    </rPh>
    <rPh sb="4" eb="6">
      <t>ホウジン</t>
    </rPh>
    <rPh sb="6" eb="9">
      <t>ナガサキケン</t>
    </rPh>
    <rPh sb="9" eb="11">
      <t>リンギョウ</t>
    </rPh>
    <rPh sb="11" eb="13">
      <t>コウシャ</t>
    </rPh>
    <phoneticPr fontId="2"/>
  </si>
  <si>
    <t>松浦鉄道株式会社</t>
    <rPh sb="0" eb="2">
      <t>マツウラ</t>
    </rPh>
    <rPh sb="2" eb="4">
      <t>テツドウ</t>
    </rPh>
    <rPh sb="4" eb="8">
      <t>カブシキガイシャ</t>
    </rPh>
    <phoneticPr fontId="2"/>
  </si>
  <si>
    <t>長崎県住宅供給公社</t>
    <rPh sb="0" eb="3">
      <t>ナガサキケン</t>
    </rPh>
    <rPh sb="3" eb="5">
      <t>ジュウタク</t>
    </rPh>
    <rPh sb="5" eb="7">
      <t>キョウキュウ</t>
    </rPh>
    <rPh sb="7" eb="9">
      <t>コウシャ</t>
    </rPh>
    <phoneticPr fontId="2"/>
  </si>
  <si>
    <t>株式会社西九州させぼパワーズ</t>
    <rPh sb="0" eb="4">
      <t>カブシキガイシャ</t>
    </rPh>
    <rPh sb="4" eb="5">
      <t>ニシ</t>
    </rPh>
    <rPh sb="5" eb="7">
      <t>キュウシュウ</t>
    </rPh>
    <phoneticPr fontId="2"/>
  </si>
  <si>
    <t>世知原温泉株式会社</t>
    <rPh sb="0" eb="3">
      <t>セチバル</t>
    </rPh>
    <rPh sb="3" eb="5">
      <t>オンセン</t>
    </rPh>
    <rPh sb="5" eb="9">
      <t>カブシキガイシャ</t>
    </rPh>
    <phoneticPr fontId="2"/>
  </si>
  <si>
    <t>-</t>
    <phoneticPr fontId="2"/>
  </si>
  <si>
    <t>-</t>
    <phoneticPr fontId="2"/>
  </si>
  <si>
    <t>-</t>
    <phoneticPr fontId="2"/>
  </si>
  <si>
    <t>ふるさと佐世保元気基金</t>
    <rPh sb="4" eb="7">
      <t>サセボ</t>
    </rPh>
    <rPh sb="7" eb="9">
      <t>ゲンキ</t>
    </rPh>
    <rPh sb="9" eb="11">
      <t>キキン</t>
    </rPh>
    <phoneticPr fontId="5"/>
  </si>
  <si>
    <t>施設整備基金</t>
    <rPh sb="0" eb="2">
      <t>シセツ</t>
    </rPh>
    <rPh sb="2" eb="4">
      <t>セイビ</t>
    </rPh>
    <rPh sb="4" eb="6">
      <t>キキン</t>
    </rPh>
    <phoneticPr fontId="5"/>
  </si>
  <si>
    <t>合併市町村振興基金</t>
    <rPh sb="0" eb="2">
      <t>ガッペイ</t>
    </rPh>
    <rPh sb="2" eb="5">
      <t>シチョウソン</t>
    </rPh>
    <rPh sb="5" eb="7">
      <t>シンコウ</t>
    </rPh>
    <rPh sb="7" eb="9">
      <t>キキン</t>
    </rPh>
    <phoneticPr fontId="5"/>
  </si>
  <si>
    <t>住宅基金</t>
    <rPh sb="0" eb="2">
      <t>ジュウタク</t>
    </rPh>
    <rPh sb="2" eb="4">
      <t>キキン</t>
    </rPh>
    <phoneticPr fontId="5"/>
  </si>
  <si>
    <t>災害補てん基金</t>
    <rPh sb="0" eb="2">
      <t>サイガイ</t>
    </rPh>
    <rPh sb="2" eb="3">
      <t>ホ</t>
    </rPh>
    <rPh sb="5" eb="7">
      <t>キキン</t>
    </rPh>
    <phoneticPr fontId="5"/>
  </si>
  <si>
    <t>長崎県後期高齢者医療広域連合（普通会計）</t>
    <rPh sb="0" eb="3">
      <t>ナガサキケン</t>
    </rPh>
    <rPh sb="3" eb="5">
      <t>コウキ</t>
    </rPh>
    <rPh sb="5" eb="8">
      <t>コウレイシャ</t>
    </rPh>
    <rPh sb="8" eb="10">
      <t>イリョウ</t>
    </rPh>
    <rPh sb="10" eb="12">
      <t>コウイキ</t>
    </rPh>
    <rPh sb="12" eb="14">
      <t>レンゴウ</t>
    </rPh>
    <rPh sb="15" eb="17">
      <t>フツウ</t>
    </rPh>
    <rPh sb="17" eb="19">
      <t>カイケイ</t>
    </rPh>
    <phoneticPr fontId="2"/>
  </si>
  <si>
    <t>長崎県後期高齢者医療広域連合（後期高齢者医療事業会計）</t>
    <rPh sb="0" eb="3">
      <t>ナガサキケン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</si>
  <si>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2"/>
  </si>
  <si>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</si>
  <si>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長崎県市町村総合事務組合（市町村会館馬町別館管理事業特別会計）</t>
    <rPh sb="0" eb="12">
      <t>ナガサキケンシチョウソンソウゴウジムクミアイ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
  </si>
  <si>
    <t>長崎県市町村総合事務組合（公平委員会事業特別会計）</t>
    <rPh sb="0" eb="12">
      <t>ナガサキケンシチョウソンソウゴウジムクミアイ</t>
    </rPh>
    <rPh sb="13" eb="15">
      <t>コウヘイ</t>
    </rPh>
    <rPh sb="15" eb="18">
      <t>イインカイ</t>
    </rPh>
    <rPh sb="18" eb="20">
      <t>ジギョウ</t>
    </rPh>
    <rPh sb="20" eb="22">
      <t>トクベツ</t>
    </rPh>
    <rPh sb="22" eb="24">
      <t>カイケイ</t>
    </rPh>
    <phoneticPr fontId="2"/>
  </si>
  <si>
    <t>長崎県市町村総合事務組合（行政不服審査会事業特別会計）</t>
    <rPh sb="0" eb="12">
      <t>ナガサキケンシチョウソンソウゴウジムクミアイ</t>
    </rPh>
    <rPh sb="13" eb="15">
      <t>ギョウセイ</t>
    </rPh>
    <rPh sb="15" eb="17">
      <t>フフク</t>
    </rPh>
    <rPh sb="17" eb="19">
      <t>シンサ</t>
    </rPh>
    <rPh sb="19" eb="20">
      <t>カイ</t>
    </rPh>
    <rPh sb="20" eb="22">
      <t>ジギョウ</t>
    </rPh>
    <rPh sb="22" eb="24">
      <t>トクベツ</t>
    </rPh>
    <rPh sb="24" eb="26">
      <t>カイケイ</t>
    </rPh>
    <phoneticPr fontId="2"/>
  </si>
  <si>
    <t>長崎県市町村総合事務組合（交通災害共済事業特別会計）</t>
    <rPh sb="0" eb="12">
      <t>ナガサキケンシチョウソンソウゴウジムクミアイ</t>
    </rPh>
    <rPh sb="13" eb="15">
      <t>コウツウ</t>
    </rPh>
    <rPh sb="15" eb="17">
      <t>サイガイ</t>
    </rPh>
    <rPh sb="17" eb="19">
      <t>キョウサイ</t>
    </rPh>
    <rPh sb="19" eb="21">
      <t>ジギョウ</t>
    </rPh>
    <rPh sb="21" eb="23">
      <t>トクベツ</t>
    </rPh>
    <rPh sb="23" eb="25">
      <t>カイケイ</t>
    </rPh>
    <phoneticPr fontId="2"/>
  </si>
  <si>
    <t>-</t>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</si>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</sst>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12" xfId="15" quotePrefix="1" applyNumberFormat="1" applyFont="1" applyBorder="1" applyAlignment="1" applyProtection="1">
      <alignment horizontal="righ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2">
    <cellStyle name="標準" xfId="0" builtinId="0"/>
    <cellStyle name="標準 2" xfId="6" xr:uid="{00000000-0005-0000-0000-000001000000}"/>
    <cellStyle name="標準 2 2" xfId="7" xr:uid="{00000000-0005-0000-0000-000002000000}"/>
    <cellStyle name="標準 2 2 2" xfId="21" xr:uid="{00000000-0005-0000-0000-000003000000}"/>
    <cellStyle name="標準 2 3" xfId="10" xr:uid="{00000000-0005-0000-0000-000004000000}"/>
    <cellStyle name="標準 3" xfId="11" xr:uid="{00000000-0005-0000-0000-000005000000}"/>
    <cellStyle name="標準 3 2" xfId="20" xr:uid="{00000000-0005-0000-0000-000006000000}"/>
    <cellStyle name="標準 4" xfId="5" xr:uid="{00000000-0005-0000-0000-000007000000}"/>
    <cellStyle name="標準 4_APAHO401600" xfId="1" xr:uid="{00000000-0005-0000-0000-000008000000}"/>
    <cellStyle name="標準 4_APAHO4019001" xfId="4" xr:uid="{00000000-0005-0000-0000-000009000000}"/>
    <cellStyle name="標準 4_ZJ08_022012_青森市_2010" xfId="3"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4287-42E3-88BB-834B26A0E8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55406</c:v>
                </c:pt>
                <c:pt idx="1">
                  <c:v>101328</c:v>
                </c:pt>
                <c:pt idx="2">
                  <c:v>56448</c:v>
                </c:pt>
                <c:pt idx="3">
                  <c:v>65578</c:v>
                </c:pt>
                <c:pt idx="4">
                  <c:v>72095</c:v>
                </c:pt>
              </c:numCache>
            </c:numRef>
          </c:val>
          <c:smooth val="0"/>
          <c:extLst>
            <c:ext xmlns:c16="http://schemas.microsoft.com/office/drawing/2014/chart" uri="{C3380CC4-5D6E-409C-BE32-E72D297353CC}">
              <c16:uniqueId val="{00000001-4287-42E3-88BB-834B26A0E8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5.95</c:v>
                </c:pt>
                <c:pt idx="1">
                  <c:v>5.47</c:v>
                </c:pt>
                <c:pt idx="2">
                  <c:v>7.67</c:v>
                </c:pt>
                <c:pt idx="3">
                  <c:v>7.49</c:v>
                </c:pt>
                <c:pt idx="4">
                  <c:v>7.51</c:v>
                </c:pt>
              </c:numCache>
            </c:numRef>
          </c:val>
          <c:extLst>
            <c:ext xmlns:c16="http://schemas.microsoft.com/office/drawing/2014/chart" uri="{C3380CC4-5D6E-409C-BE32-E72D297353CC}">
              <c16:uniqueId val="{00000000-DA43-4F5A-8CCB-BB5DFD660C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7.62</c:v>
                </c:pt>
                <c:pt idx="1">
                  <c:v>9.35</c:v>
                </c:pt>
                <c:pt idx="2">
                  <c:v>9.39</c:v>
                </c:pt>
                <c:pt idx="3">
                  <c:v>10.89</c:v>
                </c:pt>
                <c:pt idx="4">
                  <c:v>10.55</c:v>
                </c:pt>
              </c:numCache>
            </c:numRef>
          </c:val>
          <c:extLst>
            <c:ext xmlns:c16="http://schemas.microsoft.com/office/drawing/2014/chart" uri="{C3380CC4-5D6E-409C-BE32-E72D297353CC}">
              <c16:uniqueId val="{00000001-DA43-4F5A-8CCB-BB5DFD660C9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-0.93</c:v>
                </c:pt>
                <c:pt idx="1">
                  <c:v>1.31</c:v>
                </c:pt>
                <c:pt idx="2">
                  <c:v>2.46</c:v>
                </c:pt>
                <c:pt idx="3">
                  <c:v>1.72</c:v>
                </c:pt>
                <c:pt idx="4">
                  <c:v>-0.85</c:v>
                </c:pt>
              </c:numCache>
            </c:numRef>
          </c:val>
          <c:smooth val="0"/>
          <c:extLst>
            <c:ext xmlns:c16="http://schemas.microsoft.com/office/drawing/2014/chart" uri="{C3380CC4-5D6E-409C-BE32-E72D297353CC}">
              <c16:uniqueId val="{00000002-DA43-4F5A-8CCB-BB5DFD660C9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1.88</c:v>
                </c:pt>
                <c:pt idx="2">
                  <c:v>#N/A</c:v>
                </c:pt>
                <c:pt idx="3">
                  <c:v>0.19</c:v>
                </c:pt>
                <c:pt idx="4">
                  <c:v>#N/A</c:v>
                </c:pt>
                <c:pt idx="5">
                  <c:v>0.19</c:v>
                </c:pt>
                <c:pt idx="6">
                  <c:v>#N/A</c:v>
                </c:pt>
                <c:pt idx="7">
                  <c:v>0.19</c:v>
                </c:pt>
                <c:pt idx="8">
                  <c:v>#N/A</c:v>
                </c:pt>
                <c:pt idx="9">
                  <c:v>0.25</c:v>
                </c:pt>
              </c:numCache>
            </c:numRef>
          </c:val>
          <c:extLst>
            <c:ext xmlns:c16="http://schemas.microsoft.com/office/drawing/2014/chart" uri="{C3380CC4-5D6E-409C-BE32-E72D297353CC}">
              <c16:uniqueId val="{00000000-43BB-4B27-B456-1D0EF608EA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BB-4B27-B456-1D0EF608EA29}"/>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0.68</c:v>
                </c:pt>
                <c:pt idx="2">
                  <c:v>#N/A</c:v>
                </c:pt>
                <c:pt idx="3">
                  <c:v>0.28000000000000003</c:v>
                </c:pt>
                <c:pt idx="4">
                  <c:v>#N/A</c:v>
                </c:pt>
                <c:pt idx="5">
                  <c:v>0.72</c:v>
                </c:pt>
                <c:pt idx="6">
                  <c:v>#N/A</c:v>
                </c:pt>
                <c:pt idx="7">
                  <c:v>0.68</c:v>
                </c:pt>
                <c:pt idx="8">
                  <c:v>#N/A</c:v>
                </c:pt>
                <c:pt idx="9">
                  <c:v>0.23</c:v>
                </c:pt>
              </c:numCache>
            </c:numRef>
          </c:val>
          <c:extLst>
            <c:ext xmlns:c16="http://schemas.microsoft.com/office/drawing/2014/chart" uri="{C3380CC4-5D6E-409C-BE32-E72D297353CC}">
              <c16:uniqueId val="{00000002-43BB-4B27-B456-1D0EF608EA29}"/>
            </c:ext>
          </c:extLst>
        </c:ser>
        <c:ser>
          <c:idx val="3"/>
          <c:order val="3"/>
          <c:tx>
            <c:strRef>
              <c:f>データシート!$A$30</c:f>
              <c:strCache>
                <c:ptCount val="1"/>
                <c:pt idx="0">
                  <c:v>住宅事業特別会計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0.49</c:v>
                </c:pt>
                <c:pt idx="2">
                  <c:v>#N/A</c:v>
                </c:pt>
                <c:pt idx="3">
                  <c:v>0.68</c:v>
                </c:pt>
                <c:pt idx="4">
                  <c:v>#N/A</c:v>
                </c:pt>
                <c:pt idx="5">
                  <c:v>0.86</c:v>
                </c:pt>
                <c:pt idx="6">
                  <c:v>#N/A</c:v>
                </c:pt>
                <c:pt idx="7">
                  <c:v>0.61</c:v>
                </c:pt>
                <c:pt idx="8">
                  <c:v>#N/A</c:v>
                </c:pt>
                <c:pt idx="9">
                  <c:v>0.53</c:v>
                </c:pt>
              </c:numCache>
            </c:numRef>
          </c:val>
          <c:extLst>
            <c:ext xmlns:c16="http://schemas.microsoft.com/office/drawing/2014/chart" uri="{C3380CC4-5D6E-409C-BE32-E72D297353CC}">
              <c16:uniqueId val="{00000003-43BB-4B27-B456-1D0EF608EA29}"/>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0.47</c:v>
                </c:pt>
                <c:pt idx="2">
                  <c:v>#N/A</c:v>
                </c:pt>
                <c:pt idx="3">
                  <c:v>0.21</c:v>
                </c:pt>
                <c:pt idx="4">
                  <c:v>#N/A</c:v>
                </c:pt>
                <c:pt idx="5">
                  <c:v>0.41</c:v>
                </c:pt>
                <c:pt idx="6">
                  <c:v>#N/A</c:v>
                </c:pt>
                <c:pt idx="7">
                  <c:v>0.55000000000000004</c:v>
                </c:pt>
                <c:pt idx="8">
                  <c:v>#N/A</c:v>
                </c:pt>
                <c:pt idx="9">
                  <c:v>0.55000000000000004</c:v>
                </c:pt>
              </c:numCache>
            </c:numRef>
          </c:val>
          <c:extLst>
            <c:ext xmlns:c16="http://schemas.microsoft.com/office/drawing/2014/chart" uri="{C3380CC4-5D6E-409C-BE32-E72D297353CC}">
              <c16:uniqueId val="{00000004-43BB-4B27-B456-1D0EF608EA29}"/>
            </c:ext>
          </c:extLst>
        </c:ser>
        <c:ser>
          <c:idx val="5"/>
          <c:order val="5"/>
          <c:tx>
            <c:strRef>
              <c:f>データシート!$A$32</c:f>
              <c:strCache>
                <c:ptCount val="1"/>
                <c:pt idx="0">
                  <c:v>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0.77</c:v>
                </c:pt>
                <c:pt idx="2">
                  <c:v>#N/A</c:v>
                </c:pt>
                <c:pt idx="3">
                  <c:v>0.7</c:v>
                </c:pt>
                <c:pt idx="4">
                  <c:v>#N/A</c:v>
                </c:pt>
                <c:pt idx="5">
                  <c:v>0.6</c:v>
                </c:pt>
                <c:pt idx="6">
                  <c:v>#N/A</c:v>
                </c:pt>
                <c:pt idx="7">
                  <c:v>0.59</c:v>
                </c:pt>
                <c:pt idx="8">
                  <c:v>#N/A</c:v>
                </c:pt>
                <c:pt idx="9">
                  <c:v>0.6</c:v>
                </c:pt>
              </c:numCache>
            </c:numRef>
          </c:val>
          <c:extLst>
            <c:ext xmlns:c16="http://schemas.microsoft.com/office/drawing/2014/chart" uri="{C3380CC4-5D6E-409C-BE32-E72D297353CC}">
              <c16:uniqueId val="{00000005-43BB-4B27-B456-1D0EF608EA29}"/>
            </c:ext>
          </c:extLst>
        </c:ser>
        <c:ser>
          <c:idx val="6"/>
          <c:order val="6"/>
          <c:tx>
            <c:strRef>
              <c:f>データシート!$A$33</c:f>
              <c:strCache>
                <c:ptCount val="1"/>
                <c:pt idx="0">
                  <c:v>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0.56999999999999995</c:v>
                </c:pt>
                <c:pt idx="2">
                  <c:v>#N/A</c:v>
                </c:pt>
                <c:pt idx="3">
                  <c:v>0.52</c:v>
                </c:pt>
                <c:pt idx="4">
                  <c:v>#N/A</c:v>
                </c:pt>
                <c:pt idx="5">
                  <c:v>1.03</c:v>
                </c:pt>
                <c:pt idx="6">
                  <c:v>#N/A</c:v>
                </c:pt>
                <c:pt idx="7">
                  <c:v>0.91</c:v>
                </c:pt>
                <c:pt idx="8">
                  <c:v>#N/A</c:v>
                </c:pt>
                <c:pt idx="9">
                  <c:v>0.61</c:v>
                </c:pt>
              </c:numCache>
            </c:numRef>
          </c:val>
          <c:extLst>
            <c:ext xmlns:c16="http://schemas.microsoft.com/office/drawing/2014/chart" uri="{C3380CC4-5D6E-409C-BE32-E72D297353CC}">
              <c16:uniqueId val="{00000006-43BB-4B27-B456-1D0EF608EA2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4.66</c:v>
                </c:pt>
                <c:pt idx="2">
                  <c:v>#N/A</c:v>
                </c:pt>
                <c:pt idx="3">
                  <c:v>4.8</c:v>
                </c:pt>
                <c:pt idx="4">
                  <c:v>#N/A</c:v>
                </c:pt>
                <c:pt idx="5">
                  <c:v>4.72</c:v>
                </c:pt>
                <c:pt idx="6">
                  <c:v>#N/A</c:v>
                </c:pt>
                <c:pt idx="7">
                  <c:v>4.75</c:v>
                </c:pt>
                <c:pt idx="8">
                  <c:v>#N/A</c:v>
                </c:pt>
                <c:pt idx="9">
                  <c:v>4.74</c:v>
                </c:pt>
              </c:numCache>
            </c:numRef>
          </c:val>
          <c:extLst>
            <c:ext xmlns:c16="http://schemas.microsoft.com/office/drawing/2014/chart" uri="{C3380CC4-5D6E-409C-BE32-E72D297353CC}">
              <c16:uniqueId val="{00000007-43BB-4B27-B456-1D0EF608EA2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6.89</c:v>
                </c:pt>
                <c:pt idx="2">
                  <c:v>#N/A</c:v>
                </c:pt>
                <c:pt idx="3">
                  <c:v>7.09</c:v>
                </c:pt>
                <c:pt idx="4">
                  <c:v>#N/A</c:v>
                </c:pt>
                <c:pt idx="5">
                  <c:v>7.06</c:v>
                </c:pt>
                <c:pt idx="6">
                  <c:v>#N/A</c:v>
                </c:pt>
                <c:pt idx="7">
                  <c:v>6.71</c:v>
                </c:pt>
                <c:pt idx="8">
                  <c:v>#N/A</c:v>
                </c:pt>
                <c:pt idx="9">
                  <c:v>6.51</c:v>
                </c:pt>
              </c:numCache>
            </c:numRef>
          </c:val>
          <c:extLst>
            <c:ext xmlns:c16="http://schemas.microsoft.com/office/drawing/2014/chart" uri="{C3380CC4-5D6E-409C-BE32-E72D297353CC}">
              <c16:uniqueId val="{00000008-43BB-4B27-B456-1D0EF608EA2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5.42</c:v>
                </c:pt>
                <c:pt idx="2">
                  <c:v>#N/A</c:v>
                </c:pt>
                <c:pt idx="3">
                  <c:v>4.75</c:v>
                </c:pt>
                <c:pt idx="4">
                  <c:v>#N/A</c:v>
                </c:pt>
                <c:pt idx="5">
                  <c:v>6.77</c:v>
                </c:pt>
                <c:pt idx="6">
                  <c:v>#N/A</c:v>
                </c:pt>
                <c:pt idx="7">
                  <c:v>6.82</c:v>
                </c:pt>
                <c:pt idx="8">
                  <c:v>#N/A</c:v>
                </c:pt>
                <c:pt idx="9">
                  <c:v>6.89</c:v>
                </c:pt>
              </c:numCache>
            </c:numRef>
          </c:val>
          <c:extLst>
            <c:ext xmlns:c16="http://schemas.microsoft.com/office/drawing/2014/chart" uri="{C3380CC4-5D6E-409C-BE32-E72D297353CC}">
              <c16:uniqueId val="{00000009-43BB-4B27-B456-1D0EF608EA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12197</c:v>
                </c:pt>
                <c:pt idx="5">
                  <c:v>11280</c:v>
                </c:pt>
                <c:pt idx="8">
                  <c:v>11583</c:v>
                </c:pt>
                <c:pt idx="11">
                  <c:v>11203</c:v>
                </c:pt>
                <c:pt idx="14">
                  <c:v>10881</c:v>
                </c:pt>
              </c:numCache>
            </c:numRef>
          </c:val>
          <c:extLst>
            <c:ext xmlns:c16="http://schemas.microsoft.com/office/drawing/2014/chart" uri="{C3380CC4-5D6E-409C-BE32-E72D297353CC}">
              <c16:uniqueId val="{00000000-167B-4077-B4C7-109E6CB95B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67B-4077-B4C7-109E6CB95B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36</c:v>
                </c:pt>
                <c:pt idx="3">
                  <c:v>33</c:v>
                </c:pt>
                <c:pt idx="6">
                  <c:v>28</c:v>
                </c:pt>
                <c:pt idx="9">
                  <c:v>22</c:v>
                </c:pt>
                <c:pt idx="12">
                  <c:v>21</c:v>
                </c:pt>
              </c:numCache>
            </c:numRef>
          </c:val>
          <c:extLst>
            <c:ext xmlns:c16="http://schemas.microsoft.com/office/drawing/2014/chart" uri="{C3380CC4-5D6E-409C-BE32-E72D297353CC}">
              <c16:uniqueId val="{00000002-167B-4077-B4C7-109E6CB95B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7B-4077-B4C7-109E6CB95B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2383</c:v>
                </c:pt>
                <c:pt idx="3">
                  <c:v>2238</c:v>
                </c:pt>
                <c:pt idx="6">
                  <c:v>2021</c:v>
                </c:pt>
                <c:pt idx="9">
                  <c:v>1861</c:v>
                </c:pt>
                <c:pt idx="12">
                  <c:v>1778</c:v>
                </c:pt>
              </c:numCache>
            </c:numRef>
          </c:val>
          <c:extLst>
            <c:ext xmlns:c16="http://schemas.microsoft.com/office/drawing/2014/chart" uri="{C3380CC4-5D6E-409C-BE32-E72D297353CC}">
              <c16:uniqueId val="{00000004-167B-4077-B4C7-109E6CB95B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143</c:v>
                </c:pt>
                <c:pt idx="3">
                  <c:v>143</c:v>
                </c:pt>
                <c:pt idx="6">
                  <c:v>143</c:v>
                </c:pt>
                <c:pt idx="9">
                  <c:v>143</c:v>
                </c:pt>
                <c:pt idx="12">
                  <c:v>143</c:v>
                </c:pt>
              </c:numCache>
            </c:numRef>
          </c:val>
          <c:extLst>
            <c:ext xmlns:c16="http://schemas.microsoft.com/office/drawing/2014/chart" uri="{C3380CC4-5D6E-409C-BE32-E72D297353CC}">
              <c16:uniqueId val="{00000005-167B-4077-B4C7-109E6CB95B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7B-4077-B4C7-109E6CB95B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11909</c:v>
                </c:pt>
                <c:pt idx="3">
                  <c:v>11369</c:v>
                </c:pt>
                <c:pt idx="6">
                  <c:v>11250</c:v>
                </c:pt>
                <c:pt idx="9">
                  <c:v>11871</c:v>
                </c:pt>
                <c:pt idx="12">
                  <c:v>11824</c:v>
                </c:pt>
              </c:numCache>
            </c:numRef>
          </c:val>
          <c:extLst>
            <c:ext xmlns:c16="http://schemas.microsoft.com/office/drawing/2014/chart" uri="{C3380CC4-5D6E-409C-BE32-E72D297353CC}">
              <c16:uniqueId val="{00000007-167B-4077-B4C7-109E6CB95BA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2274</c:v>
                </c:pt>
                <c:pt idx="2">
                  <c:v>#N/A</c:v>
                </c:pt>
                <c:pt idx="3">
                  <c:v>#N/A</c:v>
                </c:pt>
                <c:pt idx="4">
                  <c:v>2503</c:v>
                </c:pt>
                <c:pt idx="5">
                  <c:v>#N/A</c:v>
                </c:pt>
                <c:pt idx="6">
                  <c:v>#N/A</c:v>
                </c:pt>
                <c:pt idx="7">
                  <c:v>1859</c:v>
                </c:pt>
                <c:pt idx="8">
                  <c:v>#N/A</c:v>
                </c:pt>
                <c:pt idx="9">
                  <c:v>#N/A</c:v>
                </c:pt>
                <c:pt idx="10">
                  <c:v>2694</c:v>
                </c:pt>
                <c:pt idx="11">
                  <c:v>#N/A</c:v>
                </c:pt>
                <c:pt idx="12">
                  <c:v>#N/A</c:v>
                </c:pt>
                <c:pt idx="13">
                  <c:v>2885</c:v>
                </c:pt>
                <c:pt idx="14">
                  <c:v>#N/A</c:v>
                </c:pt>
              </c:numCache>
            </c:numRef>
          </c:val>
          <c:smooth val="0"/>
          <c:extLst>
            <c:ext xmlns:c16="http://schemas.microsoft.com/office/drawing/2014/chart" uri="{C3380CC4-5D6E-409C-BE32-E72D297353CC}">
              <c16:uniqueId val="{00000008-167B-4077-B4C7-109E6CB95BA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91152</c:v>
                </c:pt>
                <c:pt idx="5">
                  <c:v>93393</c:v>
                </c:pt>
                <c:pt idx="8">
                  <c:v>92553</c:v>
                </c:pt>
                <c:pt idx="11">
                  <c:v>91448</c:v>
                </c:pt>
                <c:pt idx="14">
                  <c:v>88427</c:v>
                </c:pt>
              </c:numCache>
            </c:numRef>
          </c:val>
          <c:extLst>
            <c:ext xmlns:c16="http://schemas.microsoft.com/office/drawing/2014/chart" uri="{C3380CC4-5D6E-409C-BE32-E72D297353CC}">
              <c16:uniqueId val="{00000000-BEC2-40C9-A6DE-46B01ECCEE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33998</c:v>
                </c:pt>
                <c:pt idx="5">
                  <c:v>34903</c:v>
                </c:pt>
                <c:pt idx="8">
                  <c:v>34681</c:v>
                </c:pt>
                <c:pt idx="11">
                  <c:v>36392</c:v>
                </c:pt>
                <c:pt idx="14">
                  <c:v>37006</c:v>
                </c:pt>
              </c:numCache>
            </c:numRef>
          </c:val>
          <c:extLst>
            <c:ext xmlns:c16="http://schemas.microsoft.com/office/drawing/2014/chart" uri="{C3380CC4-5D6E-409C-BE32-E72D297353CC}">
              <c16:uniqueId val="{00000001-BEC2-40C9-A6DE-46B01ECCEE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28104</c:v>
                </c:pt>
                <c:pt idx="5">
                  <c:v>28564</c:v>
                </c:pt>
                <c:pt idx="8">
                  <c:v>28198</c:v>
                </c:pt>
                <c:pt idx="11">
                  <c:v>30993</c:v>
                </c:pt>
                <c:pt idx="14">
                  <c:v>30964</c:v>
                </c:pt>
              </c:numCache>
            </c:numRef>
          </c:val>
          <c:extLst>
            <c:ext xmlns:c16="http://schemas.microsoft.com/office/drawing/2014/chart" uri="{C3380CC4-5D6E-409C-BE32-E72D297353CC}">
              <c16:uniqueId val="{00000002-BEC2-40C9-A6DE-46B01ECCEE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C2-40C9-A6DE-46B01ECCEE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C2-40C9-A6DE-46B01ECCEE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117</c:v>
                </c:pt>
                <c:pt idx="3">
                  <c:v>90</c:v>
                </c:pt>
                <c:pt idx="6">
                  <c:v>108</c:v>
                </c:pt>
                <c:pt idx="9">
                  <c:v>111</c:v>
                </c:pt>
                <c:pt idx="12">
                  <c:v>124</c:v>
                </c:pt>
              </c:numCache>
            </c:numRef>
          </c:val>
          <c:extLst>
            <c:ext xmlns:c16="http://schemas.microsoft.com/office/drawing/2014/chart" uri="{C3380CC4-5D6E-409C-BE32-E72D297353CC}">
              <c16:uniqueId val="{00000005-BEC2-40C9-A6DE-46B01ECCEE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14029</c:v>
                </c:pt>
                <c:pt idx="3">
                  <c:v>14006</c:v>
                </c:pt>
                <c:pt idx="6">
                  <c:v>13454</c:v>
                </c:pt>
                <c:pt idx="9">
                  <c:v>12360</c:v>
                </c:pt>
                <c:pt idx="12">
                  <c:v>12152</c:v>
                </c:pt>
              </c:numCache>
            </c:numRef>
          </c:val>
          <c:extLst>
            <c:ext xmlns:c16="http://schemas.microsoft.com/office/drawing/2014/chart" uri="{C3380CC4-5D6E-409C-BE32-E72D297353CC}">
              <c16:uniqueId val="{00000006-BEC2-40C9-A6DE-46B01ECCEE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EC2-40C9-A6DE-46B01ECCEE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24578</c:v>
                </c:pt>
                <c:pt idx="3">
                  <c:v>25565</c:v>
                </c:pt>
                <c:pt idx="6">
                  <c:v>26030</c:v>
                </c:pt>
                <c:pt idx="9">
                  <c:v>26134</c:v>
                </c:pt>
                <c:pt idx="12">
                  <c:v>27274</c:v>
                </c:pt>
              </c:numCache>
            </c:numRef>
          </c:val>
          <c:extLst>
            <c:ext xmlns:c16="http://schemas.microsoft.com/office/drawing/2014/chart" uri="{C3380CC4-5D6E-409C-BE32-E72D297353CC}">
              <c16:uniqueId val="{00000008-BEC2-40C9-A6DE-46B01ECCEE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1312</c:v>
                </c:pt>
                <c:pt idx="9">
                  <c:v>880</c:v>
                </c:pt>
                <c:pt idx="12">
                  <c:v>838</c:v>
                </c:pt>
              </c:numCache>
            </c:numRef>
          </c:val>
          <c:extLst>
            <c:ext xmlns:c16="http://schemas.microsoft.com/office/drawing/2014/chart" uri="{C3380CC4-5D6E-409C-BE32-E72D297353CC}">
              <c16:uniqueId val="{00000009-BEC2-40C9-A6DE-46B01ECCEE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111468</c:v>
                </c:pt>
                <c:pt idx="3">
                  <c:v>116645</c:v>
                </c:pt>
                <c:pt idx="6">
                  <c:v>114203</c:v>
                </c:pt>
                <c:pt idx="9">
                  <c:v>112936</c:v>
                </c:pt>
                <c:pt idx="12">
                  <c:v>110301</c:v>
                </c:pt>
              </c:numCache>
            </c:numRef>
          </c:val>
          <c:extLst>
            <c:ext xmlns:c16="http://schemas.microsoft.com/office/drawing/2014/chart" uri="{C3380CC4-5D6E-409C-BE32-E72D297353CC}">
              <c16:uniqueId val="{0000000A-BEC2-40C9-A6DE-46B01ECCEE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EC2-40C9-A6DE-46B01ECCEE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5671</c:v>
                </c:pt>
                <c:pt idx="1">
                  <c:v>6729</c:v>
                </c:pt>
                <c:pt idx="2">
                  <c:v>6334</c:v>
                </c:pt>
              </c:numCache>
            </c:numRef>
          </c:val>
          <c:extLst>
            <c:ext xmlns:c16="http://schemas.microsoft.com/office/drawing/2014/chart" uri="{C3380CC4-5D6E-409C-BE32-E72D297353CC}">
              <c16:uniqueId val="{00000000-D2CC-4944-B0C3-28DD5B9925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3386</c:v>
                </c:pt>
                <c:pt idx="1">
                  <c:v>3324</c:v>
                </c:pt>
                <c:pt idx="2">
                  <c:v>3261</c:v>
                </c:pt>
              </c:numCache>
            </c:numRef>
          </c:val>
          <c:extLst>
            <c:ext xmlns:c16="http://schemas.microsoft.com/office/drawing/2014/chart" uri="{C3380CC4-5D6E-409C-BE32-E72D297353CC}">
              <c16:uniqueId val="{00000001-D2CC-4944-B0C3-28DD5B9925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12421</c:v>
                </c:pt>
                <c:pt idx="1">
                  <c:v>13118</c:v>
                </c:pt>
                <c:pt idx="2">
                  <c:v>12953</c:v>
                </c:pt>
              </c:numCache>
            </c:numRef>
          </c:val>
          <c:extLst>
            <c:ext xmlns:c16="http://schemas.microsoft.com/office/drawing/2014/chart" uri="{C3380CC4-5D6E-409C-BE32-E72D297353CC}">
              <c16:uniqueId val="{00000002-D2CC-4944-B0C3-28DD5B99258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元利償還金等については、前年度と比較して約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、プライマリーバランスの黒字化を達成し、地方債残高が減少したことなどによるものである。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また、控除財源である算入公債費等については、前年度比で約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千万円の減となった。これは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合併特例債などの交付税措置の大きい起債の償還が終了したことなどによるものである。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分子合計では前年度と比較して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千万円の増となり、令和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か年平均で算出した令和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effectLst/>
              <a:latin typeface="ＭＳ Ｐゴシック" panose="020B0600070205080204" pitchFamily="50" charset="-128"/>
              <a:ea typeface="ＭＳ Ｐゴシック" panose="020B0600070205080204" pitchFamily="50" charset="-128"/>
            </a:rPr>
            <a:t>減債基金積立不足額については、毎年生じていない。</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将来負担額については、一般会計等に係る地方債の現在高が約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千万円減少した。プライマリーバランスの黒字の達成などが主な要因である。また、公営企業債等繰入見込額が、下水道事業で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千万円増加したことなどにより、前年度と比較して計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万円の増となった。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また、控除財源である充当可能財源等については、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都市計画税や公営住宅使用料の充当可能特定歳入が約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基準財政需要額算入見込額が地方債残高の減少に伴い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万円の減となり、前年度と比較して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この結果、充当可能財源が将来負担額を上回っており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引き続き将来負担比率は「－」となった。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長崎県佐世保市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財政調整基金において、単年度収支不足に対応するために令和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年度に積み立てた税収増分のうち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億円を繰り入れたことなどにより、基金全体額としては約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財政調整基金と減債基金から公募債一括償還などの特殊要素を除いた実質的な残高が、標準財政規模の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％以上を維持できるように努めており、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％を超過する分については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DX</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戦略に基づく事業に充当するという考え方のもと、計画的な基金の運用を行っている。また、施設整備基金においても、今後策定される公共施設の再編に関する実施計画に基づき、計画的に運用していく。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合併市町村振興基金：地域住民の連帯の強化及び地域振興等に資する事業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施設整備基金：施設の整備を推進し、市民の安全及び行政サービスの向上に資する事業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ふるさと佐世保元気基金：恵まれた自然とともに市民が元気で輝くまちづくりに資する事業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合併市町村振興基金について対象事業への基金繰入により残高は減となった、施設整備基金においては、本庁舎のリニューアル事業、前畑崎辺道路整備事業などに充当したことから減となった。また、ふるさと納税寄附金を原資とするふるさと佐世保元気基金において、寄附金の増に伴い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施設整備基金：今後策定される公共施設の再編に関する実施計画に基づき計画的に運用していく。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ふるさと佐世保元気基金：寄附者が寄附の際に選択された４つの活用方法に沿った運用を行う。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競輪事業特別会計からの繰入金（競輪益金）を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億円財政調整基金に積み立てたが、単年度収支不足に対応するために令和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年度に積み立てた税収増分のうち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億円を繰り入れたことなどにより残高は減少した。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財政調整基金と減債基金から公募債一括償還などの特殊要素を除いた実質的な残高が、標準財政規模の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％以上を維持できるように努めている。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毎年計画的に繰り入れている非常用電源整備事業償還相当額の繰入などを実施した結果、残高は減少した。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財政調整基金と減債基金から公募債一括償還などの特殊要素を除いた実質的な残高が、標準財政規模の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％以上を維持できるように努めている。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長崎県佐世保市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240,473
238,511
426.01
138,889,941
133,196,467
4,510,357
60,047,675
104,589,215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本市の財政力指数は</a:t>
          </a:r>
          <a:r>
            <a:rPr kumimoji="1" lang="en-US" altLang="ja-JP" sz="1200">
              <a:latin typeface="ＭＳ Ｐゴシック" panose="020B0600070205080204" pitchFamily="50" charset="-128"/>
              <a:ea typeface="ＭＳ Ｐゴシック" panose="020B0600070205080204" pitchFamily="50" charset="-128"/>
            </a:rPr>
            <a:t>0.53</a:t>
          </a:r>
          <a:r>
            <a:rPr kumimoji="1" lang="ja-JP" altLang="en-US" sz="1200">
              <a:latin typeface="ＭＳ Ｐゴシック" panose="020B0600070205080204" pitchFamily="50" charset="-128"/>
              <a:ea typeface="ＭＳ Ｐゴシック" panose="020B0600070205080204" pitchFamily="50" charset="-128"/>
            </a:rPr>
            <a:t>であり、県平均</a:t>
          </a:r>
          <a:r>
            <a:rPr kumimoji="1" lang="en-US" altLang="ja-JP" sz="1200">
              <a:latin typeface="ＭＳ Ｐゴシック" panose="020B0600070205080204" pitchFamily="50" charset="-128"/>
              <a:ea typeface="ＭＳ Ｐゴシック" panose="020B0600070205080204" pitchFamily="50" charset="-128"/>
            </a:rPr>
            <a:t>0.39</a:t>
          </a:r>
          <a:r>
            <a:rPr kumimoji="1" lang="ja-JP" altLang="en-US" sz="1200">
              <a:latin typeface="ＭＳ Ｐゴシック" panose="020B0600070205080204" pitchFamily="50" charset="-128"/>
              <a:ea typeface="ＭＳ Ｐゴシック" panose="020B0600070205080204" pitchFamily="50" charset="-128"/>
            </a:rPr>
            <a:t>、全国平均</a:t>
          </a:r>
          <a:r>
            <a:rPr kumimoji="1" lang="en-US" altLang="ja-JP" sz="1200">
              <a:latin typeface="ＭＳ Ｐゴシック" panose="020B0600070205080204" pitchFamily="50" charset="-128"/>
              <a:ea typeface="ＭＳ Ｐゴシック" panose="020B0600070205080204" pitchFamily="50" charset="-128"/>
            </a:rPr>
            <a:t>0.49</a:t>
          </a:r>
          <a:r>
            <a:rPr kumimoji="1" lang="ja-JP" altLang="en-US" sz="1200">
              <a:latin typeface="ＭＳ Ｐゴシック" panose="020B0600070205080204" pitchFamily="50" charset="-128"/>
              <a:ea typeface="ＭＳ Ｐゴシック" panose="020B0600070205080204" pitchFamily="50" charset="-128"/>
            </a:rPr>
            <a:t>は上回っているものの、類似団体平均</a:t>
          </a:r>
          <a:r>
            <a:rPr kumimoji="1" lang="en-US" altLang="ja-JP" sz="1200">
              <a:latin typeface="ＭＳ Ｐゴシック" panose="020B0600070205080204" pitchFamily="50" charset="-128"/>
              <a:ea typeface="ＭＳ Ｐゴシック" panose="020B0600070205080204" pitchFamily="50" charset="-128"/>
            </a:rPr>
            <a:t>0.78</a:t>
          </a:r>
          <a:r>
            <a:rPr kumimoji="1" lang="ja-JP" altLang="en-US" sz="1200">
              <a:latin typeface="ＭＳ Ｐゴシック" panose="020B0600070205080204" pitchFamily="50" charset="-128"/>
              <a:ea typeface="ＭＳ Ｐゴシック" panose="020B0600070205080204" pitchFamily="50" charset="-128"/>
            </a:rPr>
            <a:t>を大きく下回っている。これは、人口減少や高齢化等により、人口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人当たりの地方税収入が少ないこと、基準財政収入額が小さいことに加え、合併により市域が広まったことなどで基準財政需要額が大きくなっていることによるものである。「第</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次佐世保市行財政改革推進計画」に基づき、定員管理の適正化、選択と受益者負担を前提とした行政サービスの提供、税等徴収率の向上など、行政運営の効率化、財政基盤の強化を進める必要がある。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78922</xdr:rowOff>
    </xdr:from>
    <xdr:to>
      <xdr:col>23</xdr:col>
      <xdr:colOff>133350</xdr:colOff>
      <xdr:row>44</xdr:row>
      <xdr:rowOff>78922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78922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78922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96157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28122</xdr:rowOff>
    </xdr:from>
    <xdr:to>
      <xdr:col>23</xdr:col>
      <xdr:colOff>184150</xdr:colOff>
      <xdr:row>44</xdr:row>
      <xdr:rowOff>129722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95449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28122</xdr:rowOff>
    </xdr:from>
    <xdr:to>
      <xdr:col>19</xdr:col>
      <xdr:colOff>184150</xdr:colOff>
      <xdr:row>44</xdr:row>
      <xdr:rowOff>129722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114499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本市の経常収支比率は</a:t>
          </a:r>
          <a:r>
            <a:rPr kumimoji="1" lang="en-US" altLang="ja-JP" sz="1200">
              <a:latin typeface="ＭＳ Ｐゴシック" panose="020B0600070205080204" pitchFamily="50" charset="-128"/>
              <a:ea typeface="ＭＳ Ｐゴシック" panose="020B0600070205080204" pitchFamily="50" charset="-128"/>
            </a:rPr>
            <a:t>93.0</a:t>
          </a:r>
          <a:r>
            <a:rPr kumimoji="1" lang="ja-JP" altLang="en-US" sz="1200">
              <a:latin typeface="ＭＳ Ｐゴシック" panose="020B0600070205080204" pitchFamily="50" charset="-128"/>
              <a:ea typeface="ＭＳ Ｐゴシック" panose="020B0600070205080204" pitchFamily="50" charset="-128"/>
            </a:rPr>
            <a:t>％であり、昨年度と比較すると</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％上昇しており、長崎県、全国平均と比較してもやや上回っている状況である。</a:t>
          </a:r>
        </a:p>
        <a:p>
          <a:r>
            <a:rPr kumimoji="1" lang="ja-JP" altLang="en-US" sz="1200">
              <a:latin typeface="ＭＳ Ｐゴシック" panose="020B0600070205080204" pitchFamily="50" charset="-128"/>
              <a:ea typeface="ＭＳ Ｐゴシック" panose="020B0600070205080204" pitchFamily="50" charset="-128"/>
            </a:rPr>
            <a:t>高比率化する要因の</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つは、財政力指数の欄でも示したとおり自主財源の乏しさにあり、それゆえに経常一般財源の多くを普通交付税に頼っているところにある。今後は人口減少による税収減、高齢化の進展による社会保障関係費の増などにより、更なる財政構造の硬直化が進むことが予想されるので、歳入の更なる確保、歳出の更なる削減が必要となり、職員数の削減、施設の統廃合や民営化、事務事業の見直しなどによる歳出削減を図り、財政の硬直化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77978</xdr:rowOff>
    </xdr:from>
    <xdr:to>
      <xdr:col>23</xdr:col>
      <xdr:colOff>133350</xdr:colOff>
      <xdr:row>65</xdr:row>
      <xdr:rowOff>36830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050778"/>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77978</xdr:rowOff>
    </xdr:from>
    <xdr:to>
      <xdr:col>19</xdr:col>
      <xdr:colOff>133350</xdr:colOff>
      <xdr:row>65</xdr:row>
      <xdr:rowOff>7874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5077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7874</xdr:rowOff>
    </xdr:from>
    <xdr:to>
      <xdr:col>15</xdr:col>
      <xdr:colOff>82550</xdr:colOff>
      <xdr:row>65</xdr:row>
      <xdr:rowOff>12700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15212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12700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5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27178</xdr:rowOff>
    </xdr:from>
    <xdr:to>
      <xdr:col>19</xdr:col>
      <xdr:colOff>184150</xdr:colOff>
      <xdr:row>64</xdr:row>
      <xdr:rowOff>128778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113555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128524</xdr:rowOff>
    </xdr:from>
    <xdr:to>
      <xdr:col>15</xdr:col>
      <xdr:colOff>133350</xdr:colOff>
      <xdr:row>65</xdr:row>
      <xdr:rowOff>58674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68851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7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73677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人件費、物件費及び維持補修費の合計額の人口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人当たりの金額が類似団体平均を上回っているが、その要因は人件費・物件費となっている。本市は保健所や港湾、広域消防などの業務があることや、平成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年及び</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年に市町合併を行っており、人口千人当たり職員数が類似団体と比較して多い状況である。</a:t>
          </a:r>
        </a:p>
        <a:p>
          <a:r>
            <a:rPr kumimoji="1" lang="ja-JP" altLang="en-US" sz="1200">
              <a:latin typeface="ＭＳ Ｐゴシック" panose="020B0600070205080204" pitchFamily="50" charset="-128"/>
              <a:ea typeface="ＭＳ Ｐゴシック" panose="020B0600070205080204" pitchFamily="50" charset="-128"/>
            </a:rPr>
            <a:t>今後は、「第</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次佐世保市行財政改革推進計画」に基づき、定員管理の適正化を図ることで、人件費を抑制するとともに、市有財産の再編・統合を進めることで、公共施設の整理縮小及び公共施設の維持管理にかかる物件費、維持補修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152414</xdr:rowOff>
    </xdr:from>
    <xdr:to>
      <xdr:col>23</xdr:col>
      <xdr:colOff>133350</xdr:colOff>
      <xdr:row>88</xdr:row>
      <xdr:rowOff>94489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897114"/>
          <a:ext cx="838200" cy="28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9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42461</xdr:rowOff>
    </xdr:from>
    <xdr:to>
      <xdr:col>19</xdr:col>
      <xdr:colOff>133350</xdr:colOff>
      <xdr:row>86</xdr:row>
      <xdr:rowOff>152414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787161"/>
          <a:ext cx="889000" cy="10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6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11159</xdr:rowOff>
    </xdr:from>
    <xdr:to>
      <xdr:col>15</xdr:col>
      <xdr:colOff>82550</xdr:colOff>
      <xdr:row>86</xdr:row>
      <xdr:rowOff>42461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584409"/>
          <a:ext cx="889000" cy="20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0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55445</xdr:rowOff>
    </xdr:from>
    <xdr:to>
      <xdr:col>11</xdr:col>
      <xdr:colOff>31750</xdr:colOff>
      <xdr:row>85</xdr:row>
      <xdr:rowOff>11159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57245"/>
          <a:ext cx="889000" cy="1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43689</xdr:rowOff>
    </xdr:from>
    <xdr:to>
      <xdr:col>23</xdr:col>
      <xdr:colOff>184150</xdr:colOff>
      <xdr:row>88</xdr:row>
      <xdr:rowOff>145289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1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111016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502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101614</xdr:rowOff>
    </xdr:from>
    <xdr:to>
      <xdr:col>19</xdr:col>
      <xdr:colOff>184150</xdr:colOff>
      <xdr:row>87</xdr:row>
      <xdr:rowOff>31764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84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16541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93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163111</xdr:rowOff>
    </xdr:from>
    <xdr:to>
      <xdr:col>15</xdr:col>
      <xdr:colOff>133350</xdr:colOff>
      <xdr:row>86</xdr:row>
      <xdr:rowOff>93261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7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78038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82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131809</xdr:rowOff>
    </xdr:from>
    <xdr:to>
      <xdr:col>11</xdr:col>
      <xdr:colOff>82550</xdr:colOff>
      <xdr:row>85</xdr:row>
      <xdr:rowOff>61959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53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46736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61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4645</xdr:rowOff>
    </xdr:from>
    <xdr:to>
      <xdr:col>7</xdr:col>
      <xdr:colOff>31750</xdr:colOff>
      <xdr:row>84</xdr:row>
      <xdr:rowOff>106245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91022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9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全国市平均と比較すると今年度は同一であり、類似団体（中核市平均</a:t>
          </a:r>
          <a:r>
            <a:rPr kumimoji="1" lang="en-US" altLang="ja-JP" sz="1200">
              <a:latin typeface="ＭＳ Ｐゴシック" panose="020B0600070205080204" pitchFamily="50" charset="-128"/>
              <a:ea typeface="ＭＳ Ｐゴシック" panose="020B0600070205080204" pitchFamily="50" charset="-128"/>
            </a:rPr>
            <a:t>99.4</a:t>
          </a:r>
          <a:r>
            <a:rPr kumimoji="1" lang="ja-JP" altLang="en-US" sz="1200">
              <a:latin typeface="ＭＳ Ｐゴシック" panose="020B0600070205080204" pitchFamily="50" charset="-128"/>
              <a:ea typeface="ＭＳ Ｐゴシック" panose="020B0600070205080204" pitchFamily="50" charset="-128"/>
            </a:rPr>
            <a:t>）との比較では、</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ポイント低い状況である。</a:t>
          </a:r>
        </a:p>
        <a:p>
          <a:r>
            <a:rPr kumimoji="1" lang="ja-JP" altLang="en-US" sz="1200">
              <a:latin typeface="ＭＳ Ｐゴシック" panose="020B0600070205080204" pitchFamily="50" charset="-128"/>
              <a:ea typeface="ＭＳ Ｐゴシック" panose="020B0600070205080204" pitchFamily="50" charset="-128"/>
            </a:rPr>
            <a:t>今後も国、他都市の動向等を勘案しながら給与の適正化に努める。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85</xdr:row>
      <xdr:rowOff>48986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55329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85</xdr:row>
      <xdr:rowOff>100693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222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100693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152400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67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117220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4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保健所設置市であること、消防業務を市直轄で行い近隣市町の消防業務も受託していることなどの制度的な要因に加え、基地や港湾、水産などの本市の特殊事情や、市域が広いため支所等を</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か所設置していることなどの地域独自の事情のため、職員数が多くなっている。今後は第７次行財政改革推進計画に基づく業務の繁閑に応じた体制の見直し、庶務業務の集約化など、部局横断的な改革の取組による減員のほか、令和３年１月に策定した現業部門を対象とする「定員見直し計画」の着実な実施により、計画期間中の６年間に１０６名の減員を見込んでおり、これらの取組により定員管理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142875</xdr:rowOff>
    </xdr:from>
    <xdr:to>
      <xdr:col>81</xdr:col>
      <xdr:colOff>44450</xdr:colOff>
      <xdr:row>67</xdr:row>
      <xdr:rowOff>15663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458575"/>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94615</xdr:rowOff>
    </xdr:from>
    <xdr:to>
      <xdr:col>77</xdr:col>
      <xdr:colOff>44450</xdr:colOff>
      <xdr:row>66</xdr:row>
      <xdr:rowOff>142875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41031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30269</xdr:rowOff>
    </xdr:from>
    <xdr:to>
      <xdr:col>72</xdr:col>
      <xdr:colOff>203200</xdr:colOff>
      <xdr:row>66</xdr:row>
      <xdr:rowOff>94615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34596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10160</xdr:rowOff>
    </xdr:from>
    <xdr:to>
      <xdr:col>68</xdr:col>
      <xdr:colOff>152400</xdr:colOff>
      <xdr:row>66</xdr:row>
      <xdr:rowOff>30269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32586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136313</xdr:rowOff>
    </xdr:from>
    <xdr:to>
      <xdr:col>81</xdr:col>
      <xdr:colOff>95250</xdr:colOff>
      <xdr:row>67</xdr:row>
      <xdr:rowOff>66463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32190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34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92075</xdr:rowOff>
    </xdr:from>
    <xdr:to>
      <xdr:col>77</xdr:col>
      <xdr:colOff>95250</xdr:colOff>
      <xdr:row>67</xdr:row>
      <xdr:rowOff>22225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7002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49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43815</xdr:rowOff>
    </xdr:from>
    <xdr:to>
      <xdr:col>73</xdr:col>
      <xdr:colOff>44450</xdr:colOff>
      <xdr:row>66</xdr:row>
      <xdr:rowOff>145415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130192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4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150919</xdr:rowOff>
    </xdr:from>
    <xdr:to>
      <xdr:col>68</xdr:col>
      <xdr:colOff>203200</xdr:colOff>
      <xdr:row>66</xdr:row>
      <xdr:rowOff>81069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65846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38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130810</xdr:rowOff>
    </xdr:from>
    <xdr:to>
      <xdr:col>64</xdr:col>
      <xdr:colOff>152400</xdr:colOff>
      <xdr:row>66</xdr:row>
      <xdr:rowOff>60960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45737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昨年度から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ポイント増加。過去に発行した合併特例債などの交付税措置が大きい起債の償還が終了となったことなどから、令和元年度単年度の比率より令和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単年度比率は増加したものの、類似団体平均、全国平均、県平均をいずれも下回っている。今後も地方債の発行を抑制するとともに、市債を活用して実施する投資的な事業については、後年の財政負担を考慮し、財政措置の高い有利な市債を活用するなど計画的な財政運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149981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85000"/>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104019</xdr:rowOff>
    </xdr:from>
    <xdr:to>
      <xdr:col>77</xdr:col>
      <xdr:colOff>44450</xdr:colOff>
      <xdr:row>40</xdr:row>
      <xdr:rowOff>127000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9620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104019</xdr:rowOff>
    </xdr:from>
    <xdr:to>
      <xdr:col>72</xdr:col>
      <xdr:colOff>203200</xdr:colOff>
      <xdr:row>40</xdr:row>
      <xdr:rowOff>127000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620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138491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850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115708</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0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53219</xdr:rowOff>
    </xdr:from>
    <xdr:to>
      <xdr:col>73</xdr:col>
      <xdr:colOff>44450</xdr:colOff>
      <xdr:row>40</xdr:row>
      <xdr:rowOff>154819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164996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87691</xdr:rowOff>
    </xdr:from>
    <xdr:to>
      <xdr:col>64</xdr:col>
      <xdr:colOff>152400</xdr:colOff>
      <xdr:row>41</xdr:row>
      <xdr:rowOff>17841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28018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昨年度に続き、将来負担比率はマイナス数値となっている。令和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年度は、計画的な償還などにより地方債残高などの将来負担額が減となったものの、基準財政需要額算入見込額の減などにより分子が増となったことにより、将来負担比率のマイナス幅は縮小している。</a:t>
          </a:r>
        </a:p>
        <a:p>
          <a:r>
            <a:rPr kumimoji="1" lang="ja-JP" altLang="en-US" sz="1100">
              <a:latin typeface="ＭＳ Ｐゴシック" panose="020B0600070205080204" pitchFamily="50" charset="-128"/>
              <a:ea typeface="ＭＳ Ｐゴシック" panose="020B0600070205080204" pitchFamily="50" charset="-128"/>
            </a:rPr>
            <a:t>自主財源に乏しい本市において、公共施設の整備に必要な財源として地方債を多く発行していることや、平地の少ない地勢上、下水道の設備投資に多額の費用がかかることで各々大きくなっているものであるが、「実質的なプライマリーバランスの黒字化（元金償還額以上に地方債を発行しない）」を原則として財政運営を行っており、これを継続することで地方債残高の減少に引き続き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48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132588</xdr:rowOff>
    </xdr:from>
    <xdr:to>
      <xdr:col>73</xdr:col>
      <xdr:colOff>44450</xdr:colOff>
      <xdr:row>16</xdr:row>
      <xdr:rowOff>62738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長崎県佐世保市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240,473
238,511
426.01
138,889,941
133,196,467
4,510,357
60,047,675
104,589,215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26.7</a:t>
          </a:r>
          <a:r>
            <a:rPr kumimoji="1" lang="ja-JP" altLang="en-US" sz="1100">
              <a:latin typeface="ＭＳ Ｐゴシック" panose="020B0600070205080204" pitchFamily="50" charset="-128"/>
              <a:ea typeface="ＭＳ Ｐゴシック" panose="020B0600070205080204" pitchFamily="50" charset="-128"/>
            </a:rPr>
            <a:t>％となっており、類似団体平均、県平均より高くなっている。増加の理由としては、令和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年度が普通交付税の再算定により経常一財が大きくなっていたが、令和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年度においてはその金額が減少し、歳入経常一財が減少したことなどによるものである。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本市は類似団体と比較して人口千人あたりの職員数が多い（本市</a:t>
          </a:r>
          <a:r>
            <a:rPr kumimoji="1" lang="en-US" altLang="ja-JP" sz="1100">
              <a:latin typeface="ＭＳ Ｐゴシック" panose="020B0600070205080204" pitchFamily="50" charset="-128"/>
              <a:ea typeface="ＭＳ Ｐゴシック" panose="020B0600070205080204" pitchFamily="50" charset="-128"/>
            </a:rPr>
            <a:t>8.76</a:t>
          </a:r>
          <a:r>
            <a:rPr kumimoji="1" lang="ja-JP" altLang="en-US" sz="1100">
              <a:latin typeface="ＭＳ Ｐゴシック" panose="020B0600070205080204" pitchFamily="50" charset="-128"/>
              <a:ea typeface="ＭＳ Ｐゴシック" panose="020B0600070205080204" pitchFamily="50" charset="-128"/>
            </a:rPr>
            <a:t>人、類似団体平均</a:t>
          </a:r>
          <a:r>
            <a:rPr kumimoji="1" lang="en-US" altLang="ja-JP" sz="1100">
              <a:latin typeface="ＭＳ Ｐゴシック" panose="020B0600070205080204" pitchFamily="50" charset="-128"/>
              <a:ea typeface="ＭＳ Ｐゴシック" panose="020B0600070205080204" pitchFamily="50" charset="-128"/>
            </a:rPr>
            <a:t>6.46</a:t>
          </a:r>
          <a:r>
            <a:rPr kumimoji="1" lang="ja-JP" altLang="en-US" sz="1100">
              <a:latin typeface="ＭＳ Ｐゴシック" panose="020B0600070205080204" pitchFamily="50" charset="-128"/>
              <a:ea typeface="ＭＳ Ｐゴシック" panose="020B0600070205080204" pitchFamily="50" charset="-128"/>
            </a:rPr>
            <a:t>人）ことから人件費の割合が高くなっており、今後も行財政改革の推進などにより、人件費の抑制に努めていく必要がある。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82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82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38</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92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9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15.5</a:t>
          </a:r>
          <a:r>
            <a:rPr kumimoji="1" lang="ja-JP" altLang="en-US" sz="1200">
              <a:latin typeface="ＭＳ Ｐゴシック" panose="020B0600070205080204" pitchFamily="50" charset="-128"/>
              <a:ea typeface="ＭＳ Ｐゴシック" panose="020B0600070205080204" pitchFamily="50" charset="-128"/>
            </a:rPr>
            <a:t>％となっており、全国平均、県平均を上回るものの、類似団体平均より低い状況となっている。増加の主な要因としては、教育費関係経費の増などによるものである。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物件費の増加は経常収支比率上昇の大きな要因となるため、今後、公共施設の再編を進め、施設維持管理経費等、経常的な物件費の縮減に努める必要がある。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16</xdr:row>
      <xdr:rowOff>132443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450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45357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45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17</xdr:row>
      <xdr:rowOff>37193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885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37193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30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81643</xdr:rowOff>
    </xdr:from>
    <xdr:to>
      <xdr:col>82</xdr:col>
      <xdr:colOff>158750</xdr:colOff>
      <xdr:row>17</xdr:row>
      <xdr:rowOff>11793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98170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157843</xdr:rowOff>
    </xdr:from>
    <xdr:to>
      <xdr:col>69</xdr:col>
      <xdr:colOff>142875</xdr:colOff>
      <xdr:row>17</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年度と比較し、</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15.5</a:t>
          </a:r>
          <a:r>
            <a:rPr kumimoji="1" lang="ja-JP" altLang="en-US" sz="1200">
              <a:latin typeface="ＭＳ Ｐゴシック" panose="020B0600070205080204" pitchFamily="50" charset="-128"/>
              <a:ea typeface="ＭＳ Ｐゴシック" panose="020B0600070205080204" pitchFamily="50" charset="-128"/>
            </a:rPr>
            <a:t>％となっており、類似団体平均、県平均よりも高い状況である。増加の理由としては、扶助費にかかる歳出一財については減となったものの、上述のとおり歳入経常一財が減少したことによるものである。本市は類似団体と比較して老人福祉費や教育費にかかる扶助費が多くなっている。令和</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年度に高齢者人口のピークを迎える予想であり、今後も高齢化に伴う民生費全般の扶助費の増加などが予想されており、健全な財政運営の確保に努める必要がある。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57</xdr:row>
      <xdr:rowOff>133350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6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57</xdr:row>
      <xdr:rowOff>133350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133350</xdr:rowOff>
    </xdr:from>
    <xdr:to>
      <xdr:col>15</xdr:col>
      <xdr:colOff>98425</xdr:colOff>
      <xdr:row>58</xdr:row>
      <xdr:rowOff>63500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06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133350</xdr:rowOff>
    </xdr:from>
    <xdr:to>
      <xdr:col>11</xdr:col>
      <xdr:colOff>9525</xdr:colOff>
      <xdr:row>58</xdr:row>
      <xdr:rowOff>63500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06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82550</xdr:rowOff>
    </xdr:from>
    <xdr:to>
      <xdr:col>24</xdr:col>
      <xdr:colOff>76200</xdr:colOff>
      <xdr:row>58</xdr:row>
      <xdr:rowOff>12700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82550</xdr:rowOff>
    </xdr:from>
    <xdr:to>
      <xdr:col>15</xdr:col>
      <xdr:colOff>149225</xdr:colOff>
      <xdr:row>58</xdr:row>
      <xdr:rowOff>12700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82550</xdr:rowOff>
    </xdr:from>
    <xdr:to>
      <xdr:col>6</xdr:col>
      <xdr:colOff>171450</xdr:colOff>
      <xdr:row>58</xdr:row>
      <xdr:rowOff>12700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168927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13.5</a:t>
          </a:r>
          <a:r>
            <a:rPr kumimoji="1" lang="ja-JP" altLang="en-US" sz="1200">
              <a:latin typeface="ＭＳ Ｐゴシック" panose="020B0600070205080204" pitchFamily="50" charset="-128"/>
              <a:ea typeface="ＭＳ Ｐゴシック" panose="020B0600070205080204" pitchFamily="50" charset="-128"/>
            </a:rPr>
            <a:t>％となり、全国平均、県平均、類似団体平均を上回っている状況である。昨年度と比較して増加しているものの、分子である歳出一財自体は減少しており、前述のとおり歳入経常一財の減が増加の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繰出金については、各特別会計における事務費削減や保険料の適正化に努め、財政健全化を図っていく。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38100</xdr:rowOff>
    </xdr:from>
    <xdr:to>
      <xdr:col>82</xdr:col>
      <xdr:colOff>107950</xdr:colOff>
      <xdr:row>58</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82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38100</xdr:rowOff>
    </xdr:from>
    <xdr:to>
      <xdr:col>78</xdr:col>
      <xdr:colOff>69850</xdr:colOff>
      <xdr:row>58</xdr:row>
      <xdr:rowOff>139700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82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139700</xdr:rowOff>
    </xdr:from>
    <xdr:to>
      <xdr:col>73</xdr:col>
      <xdr:colOff>180975</xdr:colOff>
      <xdr:row>59</xdr:row>
      <xdr:rowOff>6350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8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6350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71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158750</xdr:rowOff>
    </xdr:from>
    <xdr:to>
      <xdr:col>78</xdr:col>
      <xdr:colOff>120650</xdr:colOff>
      <xdr:row>58</xdr:row>
      <xdr:rowOff>88900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73677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88900</xdr:rowOff>
    </xdr:from>
    <xdr:to>
      <xdr:col>74</xdr:col>
      <xdr:colOff>31750</xdr:colOff>
      <xdr:row>59</xdr:row>
      <xdr:rowOff>19050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127000</xdr:rowOff>
    </xdr:from>
    <xdr:to>
      <xdr:col>69</xdr:col>
      <xdr:colOff>142875</xdr:colOff>
      <xdr:row>59</xdr:row>
      <xdr:rowOff>57150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％となっており、類似団体等の平均を大きく下回っている。類似団体や全国平均と比較して、人口一人あたり決算額が、単独で行う補助交付金で下回っている。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補助金等見直しガイドラインに基づき、補助金交付の適正化を図っているが、今後も交付要綱の見直しによる経費縮減や、公営事業会計等の繰出（補助）先の財政状況の把握や健全化を図り、歳出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54610</xdr:rowOff>
    </xdr:from>
    <xdr:to>
      <xdr:col>82</xdr:col>
      <xdr:colOff>107950</xdr:colOff>
      <xdr:row>33</xdr:row>
      <xdr:rowOff>62230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712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54610</xdr:rowOff>
    </xdr:from>
    <xdr:to>
      <xdr:col>78</xdr:col>
      <xdr:colOff>69850</xdr:colOff>
      <xdr:row>33</xdr:row>
      <xdr:rowOff>54610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71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54610</xdr:rowOff>
    </xdr:from>
    <xdr:to>
      <xdr:col>73</xdr:col>
      <xdr:colOff>180975</xdr:colOff>
      <xdr:row>33</xdr:row>
      <xdr:rowOff>62230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71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54610</xdr:rowOff>
    </xdr:from>
    <xdr:to>
      <xdr:col>69</xdr:col>
      <xdr:colOff>92075</xdr:colOff>
      <xdr:row>33</xdr:row>
      <xdr:rowOff>62230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71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11430</xdr:rowOff>
    </xdr:from>
    <xdr:to>
      <xdr:col>82</xdr:col>
      <xdr:colOff>158750</xdr:colOff>
      <xdr:row>33</xdr:row>
      <xdr:rowOff>113030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27957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3810</xdr:rowOff>
    </xdr:from>
    <xdr:to>
      <xdr:col>78</xdr:col>
      <xdr:colOff>120650</xdr:colOff>
      <xdr:row>33</xdr:row>
      <xdr:rowOff>105410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115587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43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3810</xdr:rowOff>
    </xdr:from>
    <xdr:to>
      <xdr:col>74</xdr:col>
      <xdr:colOff>31750</xdr:colOff>
      <xdr:row>33</xdr:row>
      <xdr:rowOff>105410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115587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11430</xdr:rowOff>
    </xdr:from>
    <xdr:to>
      <xdr:col>69</xdr:col>
      <xdr:colOff>142875</xdr:colOff>
      <xdr:row>33</xdr:row>
      <xdr:rowOff>113030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123207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3810</xdr:rowOff>
    </xdr:from>
    <xdr:to>
      <xdr:col>65</xdr:col>
      <xdr:colOff>53975</xdr:colOff>
      <xdr:row>33</xdr:row>
      <xdr:rowOff>105410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115587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年度と比較し</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15.9</a:t>
          </a:r>
          <a:r>
            <a:rPr kumimoji="1" lang="ja-JP" altLang="en-US" sz="1200">
              <a:latin typeface="ＭＳ Ｐゴシック" panose="020B0600070205080204" pitchFamily="50" charset="-128"/>
              <a:ea typeface="ＭＳ Ｐゴシック" panose="020B0600070205080204" pitchFamily="50" charset="-128"/>
            </a:rPr>
            <a:t>％となり、類似団体平均よりは大きいが、県平均よりは小さくなっている。経年比較では、公共事業等債などの大型建設事業に対する償還が終了したことにより地方債残高が減少したことなどにより比率としては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今後も市債発行額を元金償還金の範囲内とする基本方針を継続することで市債残高の減少に努めるとともに、実施事業の厳選とコスト意識の徹底により、公債費負担の軽減を図っていく。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77</xdr:row>
      <xdr:rowOff>146050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340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77</xdr:row>
      <xdr:rowOff>146050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340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5080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34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20320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37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を除く経費にかかる経常収支比率は、全国平均、県平均、類似団体平均を上回っている。上回っている主な要因としては、やはり人件費の割合が大きいことが影響していると考えられるため、行財政改革の推進などにより定員管理の適正化に努めていかなければならな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各項目の比率の増については、前述のとおり歳入経常一財の減による影響が大きいため、歳出の削減と合わせて歳入経常一財の確保を行い、安定的な財源の確保が必要となる。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37846</xdr:rowOff>
    </xdr:from>
    <xdr:to>
      <xdr:col>82</xdr:col>
      <xdr:colOff>107950</xdr:colOff>
      <xdr:row>77</xdr:row>
      <xdr:rowOff>165863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239496"/>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37846</xdr:rowOff>
    </xdr:from>
    <xdr:to>
      <xdr:col>78</xdr:col>
      <xdr:colOff>69850</xdr:colOff>
      <xdr:row>77</xdr:row>
      <xdr:rowOff>138430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2394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77</xdr:row>
      <xdr:rowOff>138430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321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77</xdr:row>
      <xdr:rowOff>120142</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312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158496</xdr:rowOff>
    </xdr:from>
    <xdr:to>
      <xdr:col>78</xdr:col>
      <xdr:colOff>120650</xdr:colOff>
      <xdr:row>77</xdr:row>
      <xdr:rowOff>88646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73423</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525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長崎県佐世保市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10947</xdr:rowOff>
    </xdr:from>
    <xdr:to>
      <xdr:col>29</xdr:col>
      <xdr:colOff>127000</xdr:colOff>
      <xdr:row>13</xdr:row>
      <xdr:rowOff>62611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287422"/>
          <a:ext cx="647700" cy="5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62611</xdr:rowOff>
    </xdr:from>
    <xdr:to>
      <xdr:col>26</xdr:col>
      <xdr:colOff>50800</xdr:colOff>
      <xdr:row>13</xdr:row>
      <xdr:rowOff>145555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39086"/>
          <a:ext cx="698500" cy="82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145555</xdr:rowOff>
    </xdr:from>
    <xdr:to>
      <xdr:col>22</xdr:col>
      <xdr:colOff>114300</xdr:colOff>
      <xdr:row>14</xdr:row>
      <xdr:rowOff>65583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22030"/>
          <a:ext cx="698500" cy="91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65583</xdr:rowOff>
    </xdr:from>
    <xdr:to>
      <xdr:col>18</xdr:col>
      <xdr:colOff>177800</xdr:colOff>
      <xdr:row>14</xdr:row>
      <xdr:rowOff>161823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13508"/>
          <a:ext cx="698500" cy="96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131597</xdr:rowOff>
    </xdr:from>
    <xdr:to>
      <xdr:col>29</xdr:col>
      <xdr:colOff>177800</xdr:colOff>
      <xdr:row>13</xdr:row>
      <xdr:rowOff>61747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36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40174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4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11811</xdr:rowOff>
    </xdr:from>
    <xdr:to>
      <xdr:col>26</xdr:col>
      <xdr:colOff>101600</xdr:colOff>
      <xdr:row>13</xdr:row>
      <xdr:rowOff>113411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88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123588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5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94755</xdr:rowOff>
    </xdr:from>
    <xdr:to>
      <xdr:col>22</xdr:col>
      <xdr:colOff>165100</xdr:colOff>
      <xdr:row>14</xdr:row>
      <xdr:rowOff>24905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71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35082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4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14783</xdr:rowOff>
    </xdr:from>
    <xdr:to>
      <xdr:col>19</xdr:col>
      <xdr:colOff>38100</xdr:colOff>
      <xdr:row>14</xdr:row>
      <xdr:rowOff>116383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6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126560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3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111023</xdr:rowOff>
    </xdr:from>
    <xdr:to>
      <xdr:col>15</xdr:col>
      <xdr:colOff>101600</xdr:colOff>
      <xdr:row>15</xdr:row>
      <xdr:rowOff>41173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58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51350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2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107874</xdr:rowOff>
    </xdr:from>
    <xdr:to>
      <xdr:col>29</xdr:col>
      <xdr:colOff>127000</xdr:colOff>
      <xdr:row>35</xdr:row>
      <xdr:rowOff>142735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18224"/>
          <a:ext cx="647700" cy="34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92650</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142735</xdr:rowOff>
    </xdr:from>
    <xdr:to>
      <xdr:col>26</xdr:col>
      <xdr:colOff>50800</xdr:colOff>
      <xdr:row>35</xdr:row>
      <xdr:rowOff>277647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53085"/>
          <a:ext cx="698500" cy="134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183197</xdr:rowOff>
    </xdr:from>
    <xdr:to>
      <xdr:col>22</xdr:col>
      <xdr:colOff>114300</xdr:colOff>
      <xdr:row>35</xdr:row>
      <xdr:rowOff>277647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93547"/>
          <a:ext cx="698500" cy="94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183197</xdr:rowOff>
    </xdr:from>
    <xdr:to>
      <xdr:col>18</xdr:col>
      <xdr:colOff>177800</xdr:colOff>
      <xdr:row>35</xdr:row>
      <xdr:rowOff>221983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93547"/>
          <a:ext cx="698500" cy="38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57074</xdr:rowOff>
    </xdr:from>
    <xdr:to>
      <xdr:col>29</xdr:col>
      <xdr:colOff>177800</xdr:colOff>
      <xdr:row>35</xdr:row>
      <xdr:rowOff>158674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67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245051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91935</xdr:rowOff>
    </xdr:from>
    <xdr:to>
      <xdr:col>26</xdr:col>
      <xdr:colOff>101600</xdr:colOff>
      <xdr:row>35</xdr:row>
      <xdr:rowOff>193535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0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203712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71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226847</xdr:rowOff>
    </xdr:from>
    <xdr:to>
      <xdr:col>22</xdr:col>
      <xdr:colOff>165100</xdr:colOff>
      <xdr:row>35</xdr:row>
      <xdr:rowOff>328447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3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313224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2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132397</xdr:rowOff>
    </xdr:from>
    <xdr:to>
      <xdr:col>19</xdr:col>
      <xdr:colOff>38100</xdr:colOff>
      <xdr:row>35</xdr:row>
      <xdr:rowOff>233997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42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218774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2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171183</xdr:rowOff>
    </xdr:from>
    <xdr:to>
      <xdr:col>15</xdr:col>
      <xdr:colOff>101600</xdr:colOff>
      <xdr:row>35</xdr:row>
      <xdr:rowOff>272783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81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257560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6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長崎県佐世保市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240,473
238,511
426.01
138,889,941
133,196,467
4,510,357
60,047,675
104,589,215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82942</xdr:rowOff>
    </xdr:from>
    <xdr:to>
      <xdr:col>24</xdr:col>
      <xdr:colOff>63500</xdr:colOff>
      <xdr:row>31</xdr:row>
      <xdr:rowOff>117722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397892"/>
          <a:ext cx="838200" cy="3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117722</xdr:rowOff>
    </xdr:from>
    <xdr:to>
      <xdr:col>19</xdr:col>
      <xdr:colOff>177800</xdr:colOff>
      <xdr:row>32</xdr:row>
      <xdr:rowOff>16517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432672"/>
          <a:ext cx="889000" cy="7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16517</xdr:rowOff>
    </xdr:from>
    <xdr:to>
      <xdr:col>15</xdr:col>
      <xdr:colOff>50800</xdr:colOff>
      <xdr:row>34</xdr:row>
      <xdr:rowOff>21122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502917"/>
          <a:ext cx="889000" cy="34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90290</xdr:rowOff>
    </xdr:from>
    <xdr:to>
      <xdr:col>10</xdr:col>
      <xdr:colOff>114300</xdr:colOff>
      <xdr:row>34</xdr:row>
      <xdr:rowOff>21122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748140"/>
          <a:ext cx="889000" cy="10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32142</xdr:rowOff>
    </xdr:from>
    <xdr:to>
      <xdr:col>24</xdr:col>
      <xdr:colOff>114300</xdr:colOff>
      <xdr:row>31</xdr:row>
      <xdr:rowOff>133742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3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55019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19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66922</xdr:rowOff>
    </xdr:from>
    <xdr:to>
      <xdr:col>20</xdr:col>
      <xdr:colOff>38100</xdr:colOff>
      <xdr:row>31</xdr:row>
      <xdr:rowOff>168522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38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13599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15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137167</xdr:rowOff>
    </xdr:from>
    <xdr:to>
      <xdr:col>15</xdr:col>
      <xdr:colOff>101600</xdr:colOff>
      <xdr:row>32</xdr:row>
      <xdr:rowOff>67317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5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83844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22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141772</xdr:rowOff>
    </xdr:from>
    <xdr:to>
      <xdr:col>10</xdr:col>
      <xdr:colOff>165100</xdr:colOff>
      <xdr:row>34</xdr:row>
      <xdr:rowOff>71922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9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88449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7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39490</xdr:rowOff>
    </xdr:from>
    <xdr:to>
      <xdr:col>6</xdr:col>
      <xdr:colOff>38100</xdr:colOff>
      <xdr:row>33</xdr:row>
      <xdr:rowOff>141090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157617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47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98133</xdr:rowOff>
    </xdr:from>
    <xdr:to>
      <xdr:col>24</xdr:col>
      <xdr:colOff>63500</xdr:colOff>
      <xdr:row>54</xdr:row>
      <xdr:rowOff>32830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842083"/>
          <a:ext cx="838200" cy="44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32830</xdr:rowOff>
    </xdr:from>
    <xdr:to>
      <xdr:col>19</xdr:col>
      <xdr:colOff>177800</xdr:colOff>
      <xdr:row>55</xdr:row>
      <xdr:rowOff>10237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291130"/>
          <a:ext cx="889000" cy="14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10237</xdr:rowOff>
    </xdr:from>
    <xdr:to>
      <xdr:col>15</xdr:col>
      <xdr:colOff>50800</xdr:colOff>
      <xdr:row>55</xdr:row>
      <xdr:rowOff>53556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39987"/>
          <a:ext cx="889000" cy="4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53556</xdr:rowOff>
    </xdr:from>
    <xdr:to>
      <xdr:col>10</xdr:col>
      <xdr:colOff>114300</xdr:colOff>
      <xdr:row>56</xdr:row>
      <xdr:rowOff>49822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483306"/>
          <a:ext cx="889000" cy="16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47333</xdr:rowOff>
    </xdr:from>
    <xdr:to>
      <xdr:col>24</xdr:col>
      <xdr:colOff>114300</xdr:colOff>
      <xdr:row>51</xdr:row>
      <xdr:rowOff>148933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7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70210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64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153480</xdr:rowOff>
    </xdr:from>
    <xdr:to>
      <xdr:col>20</xdr:col>
      <xdr:colOff>38100</xdr:colOff>
      <xdr:row>54</xdr:row>
      <xdr:rowOff>83630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100157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01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130887</xdr:rowOff>
    </xdr:from>
    <xdr:to>
      <xdr:col>15</xdr:col>
      <xdr:colOff>101600</xdr:colOff>
      <xdr:row>55</xdr:row>
      <xdr:rowOff>61037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8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77564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6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2756</xdr:rowOff>
    </xdr:from>
    <xdr:to>
      <xdr:col>10</xdr:col>
      <xdr:colOff>165100</xdr:colOff>
      <xdr:row>55</xdr:row>
      <xdr:rowOff>104356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120883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20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170472</xdr:rowOff>
    </xdr:from>
    <xdr:to>
      <xdr:col>6</xdr:col>
      <xdr:colOff>38100</xdr:colOff>
      <xdr:row>56</xdr:row>
      <xdr:rowOff>100622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0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117149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129412</xdr:rowOff>
    </xdr:from>
    <xdr:to>
      <xdr:col>24</xdr:col>
      <xdr:colOff>63500</xdr:colOff>
      <xdr:row>77</xdr:row>
      <xdr:rowOff>18199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159612"/>
          <a:ext cx="838200" cy="6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160674</xdr:rowOff>
    </xdr:from>
    <xdr:to>
      <xdr:col>19</xdr:col>
      <xdr:colOff>177800</xdr:colOff>
      <xdr:row>77</xdr:row>
      <xdr:rowOff>18199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190874"/>
          <a:ext cx="8890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160674</xdr:rowOff>
    </xdr:from>
    <xdr:to>
      <xdr:col>15</xdr:col>
      <xdr:colOff>50800</xdr:colOff>
      <xdr:row>76</xdr:row>
      <xdr:rowOff>167132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90874"/>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147186</xdr:rowOff>
    </xdr:from>
    <xdr:to>
      <xdr:col>10</xdr:col>
      <xdr:colOff>114300</xdr:colOff>
      <xdr:row>76</xdr:row>
      <xdr:rowOff>167132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77386"/>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78612</xdr:rowOff>
    </xdr:from>
    <xdr:to>
      <xdr:col>24</xdr:col>
      <xdr:colOff>114300</xdr:colOff>
      <xdr:row>77</xdr:row>
      <xdr:rowOff>8762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57039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8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138849</xdr:rowOff>
    </xdr:from>
    <xdr:to>
      <xdr:col>20</xdr:col>
      <xdr:colOff>38100</xdr:colOff>
      <xdr:row>77</xdr:row>
      <xdr:rowOff>68999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6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60126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6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109874</xdr:rowOff>
    </xdr:from>
    <xdr:to>
      <xdr:col>15</xdr:col>
      <xdr:colOff>101600</xdr:colOff>
      <xdr:row>77</xdr:row>
      <xdr:rowOff>40024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4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31151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3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116332</xdr:rowOff>
    </xdr:from>
    <xdr:to>
      <xdr:col>10</xdr:col>
      <xdr:colOff>165100</xdr:colOff>
      <xdr:row>77</xdr:row>
      <xdr:rowOff>46482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4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37609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3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96386</xdr:rowOff>
    </xdr:from>
    <xdr:to>
      <xdr:col>6</xdr:col>
      <xdr:colOff>38100</xdr:colOff>
      <xdr:row>77</xdr:row>
      <xdr:rowOff>26536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2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17663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1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127225</xdr:rowOff>
    </xdr:from>
    <xdr:to>
      <xdr:col>24</xdr:col>
      <xdr:colOff>63500</xdr:colOff>
      <xdr:row>95</xdr:row>
      <xdr:rowOff>80373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243525"/>
          <a:ext cx="838200" cy="12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127225</xdr:rowOff>
    </xdr:from>
    <xdr:to>
      <xdr:col>19</xdr:col>
      <xdr:colOff>177800</xdr:colOff>
      <xdr:row>96</xdr:row>
      <xdr:rowOff>78349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43525"/>
          <a:ext cx="889000" cy="29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78349</xdr:rowOff>
    </xdr:from>
    <xdr:to>
      <xdr:col>15</xdr:col>
      <xdr:colOff>50800</xdr:colOff>
      <xdr:row>96</xdr:row>
      <xdr:rowOff>122109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537549"/>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122109</xdr:rowOff>
    </xdr:from>
    <xdr:to>
      <xdr:col>10</xdr:col>
      <xdr:colOff>114300</xdr:colOff>
      <xdr:row>97</xdr:row>
      <xdr:rowOff>24583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81309"/>
          <a:ext cx="889000" cy="7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53176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85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107179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90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29573</xdr:rowOff>
    </xdr:from>
    <xdr:to>
      <xdr:col>24</xdr:col>
      <xdr:colOff>114300</xdr:colOff>
      <xdr:row>95</xdr:row>
      <xdr:rowOff>131173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1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52450</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76425</xdr:rowOff>
    </xdr:from>
    <xdr:to>
      <xdr:col>20</xdr:col>
      <xdr:colOff>38100</xdr:colOff>
      <xdr:row>95</xdr:row>
      <xdr:rowOff>6575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9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23102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96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27549</xdr:rowOff>
    </xdr:from>
    <xdr:to>
      <xdr:col>15</xdr:col>
      <xdr:colOff>101600</xdr:colOff>
      <xdr:row>96</xdr:row>
      <xdr:rowOff>129149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8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145676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26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71309</xdr:rowOff>
    </xdr:from>
    <xdr:to>
      <xdr:col>10</xdr:col>
      <xdr:colOff>165100</xdr:colOff>
      <xdr:row>97</xdr:row>
      <xdr:rowOff>1459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3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17986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305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145233</xdr:rowOff>
    </xdr:from>
    <xdr:to>
      <xdr:col>6</xdr:col>
      <xdr:colOff>38100</xdr:colOff>
      <xdr:row>97</xdr:row>
      <xdr:rowOff>75383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0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91910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37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118224</xdr:rowOff>
    </xdr:from>
    <xdr:to>
      <xdr:col>55</xdr:col>
      <xdr:colOff>0</xdr:colOff>
      <xdr:row>39</xdr:row>
      <xdr:rowOff>43396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461874"/>
          <a:ext cx="838200" cy="26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27944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371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2768</xdr:rowOff>
    </xdr:from>
    <xdr:to>
      <xdr:col>50</xdr:col>
      <xdr:colOff>114300</xdr:colOff>
      <xdr:row>37</xdr:row>
      <xdr:rowOff>118224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317718"/>
          <a:ext cx="889000" cy="114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2768</xdr:rowOff>
    </xdr:from>
    <xdr:to>
      <xdr:col>45</xdr:col>
      <xdr:colOff>177800</xdr:colOff>
      <xdr:row>39</xdr:row>
      <xdr:rowOff>108394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317718"/>
          <a:ext cx="889000" cy="147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77233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9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108394</xdr:rowOff>
    </xdr:from>
    <xdr:to>
      <xdr:col>41</xdr:col>
      <xdr:colOff>50800</xdr:colOff>
      <xdr:row>39</xdr:row>
      <xdr:rowOff>118618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794944"/>
          <a:ext cx="889000" cy="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92575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114038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164046</xdr:rowOff>
    </xdr:from>
    <xdr:to>
      <xdr:col>55</xdr:col>
      <xdr:colOff>50800</xdr:colOff>
      <xdr:row>39</xdr:row>
      <xdr:rowOff>94196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6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78973</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59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67424</xdr:rowOff>
    </xdr:from>
    <xdr:to>
      <xdr:col>50</xdr:col>
      <xdr:colOff>165100</xdr:colOff>
      <xdr:row>37</xdr:row>
      <xdr:rowOff>169024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14101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18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123418</xdr:rowOff>
    </xdr:from>
    <xdr:to>
      <xdr:col>46</xdr:col>
      <xdr:colOff>38100</xdr:colOff>
      <xdr:row>31</xdr:row>
      <xdr:rowOff>53568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6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70095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0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57594</xdr:rowOff>
    </xdr:from>
    <xdr:to>
      <xdr:col>41</xdr:col>
      <xdr:colOff>101600</xdr:colOff>
      <xdr:row>39</xdr:row>
      <xdr:rowOff>159194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7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150321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8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67818</xdr:rowOff>
    </xdr:from>
    <xdr:to>
      <xdr:col>36</xdr:col>
      <xdr:colOff>165100</xdr:colOff>
      <xdr:row>39</xdr:row>
      <xdr:rowOff>169418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75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160545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84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105492</xdr:rowOff>
    </xdr:from>
    <xdr:to>
      <xdr:col>55</xdr:col>
      <xdr:colOff>0</xdr:colOff>
      <xdr:row>55</xdr:row>
      <xdr:rowOff>40455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363792"/>
          <a:ext cx="8382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40455</xdr:rowOff>
    </xdr:from>
    <xdr:to>
      <xdr:col>50</xdr:col>
      <xdr:colOff>114300</xdr:colOff>
      <xdr:row>56</xdr:row>
      <xdr:rowOff>18085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470205"/>
          <a:ext cx="889000" cy="14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142508</xdr:rowOff>
    </xdr:from>
    <xdr:to>
      <xdr:col>45</xdr:col>
      <xdr:colOff>177800</xdr:colOff>
      <xdr:row>56</xdr:row>
      <xdr:rowOff>18085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8886458"/>
          <a:ext cx="889000" cy="7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142508</xdr:rowOff>
    </xdr:from>
    <xdr:to>
      <xdr:col>41</xdr:col>
      <xdr:colOff>50800</xdr:colOff>
      <xdr:row>56</xdr:row>
      <xdr:rowOff>35099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8886458"/>
          <a:ext cx="889000" cy="74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54692</xdr:rowOff>
    </xdr:from>
    <xdr:to>
      <xdr:col>55</xdr:col>
      <xdr:colOff>50800</xdr:colOff>
      <xdr:row>54</xdr:row>
      <xdr:rowOff>156292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3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77569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1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161105</xdr:rowOff>
    </xdr:from>
    <xdr:to>
      <xdr:col>50</xdr:col>
      <xdr:colOff>165100</xdr:colOff>
      <xdr:row>55</xdr:row>
      <xdr:rowOff>91255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107782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19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138735</xdr:rowOff>
    </xdr:from>
    <xdr:to>
      <xdr:col>46</xdr:col>
      <xdr:colOff>38100</xdr:colOff>
      <xdr:row>56</xdr:row>
      <xdr:rowOff>68885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85412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34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91708</xdr:rowOff>
    </xdr:from>
    <xdr:to>
      <xdr:col>41</xdr:col>
      <xdr:colOff>101600</xdr:colOff>
      <xdr:row>52</xdr:row>
      <xdr:rowOff>21858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883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38385</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861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155749</xdr:rowOff>
    </xdr:from>
    <xdr:to>
      <xdr:col>36</xdr:col>
      <xdr:colOff>165100</xdr:colOff>
      <xdr:row>56</xdr:row>
      <xdr:rowOff>85899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5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102426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36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15433</xdr:rowOff>
    </xdr:from>
    <xdr:to>
      <xdr:col>55</xdr:col>
      <xdr:colOff>0</xdr:colOff>
      <xdr:row>77</xdr:row>
      <xdr:rowOff>4643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2531283"/>
          <a:ext cx="838200" cy="67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4643</xdr:rowOff>
    </xdr:from>
    <xdr:to>
      <xdr:col>50</xdr:col>
      <xdr:colOff>114300</xdr:colOff>
      <xdr:row>77</xdr:row>
      <xdr:rowOff>69452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206293"/>
          <a:ext cx="889000" cy="6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69452</xdr:rowOff>
    </xdr:from>
    <xdr:to>
      <xdr:col>45</xdr:col>
      <xdr:colOff>177800</xdr:colOff>
      <xdr:row>77</xdr:row>
      <xdr:rowOff>73932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271102"/>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73932</xdr:rowOff>
    </xdr:from>
    <xdr:to>
      <xdr:col>41</xdr:col>
      <xdr:colOff>50800</xdr:colOff>
      <xdr:row>78</xdr:row>
      <xdr:rowOff>3546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275582"/>
          <a:ext cx="889000" cy="10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136083</xdr:rowOff>
    </xdr:from>
    <xdr:to>
      <xdr:col>55</xdr:col>
      <xdr:colOff>50800</xdr:colOff>
      <xdr:row>73</xdr:row>
      <xdr:rowOff>66233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48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158960</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33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125293</xdr:rowOff>
    </xdr:from>
    <xdr:to>
      <xdr:col>50</xdr:col>
      <xdr:colOff>165100</xdr:colOff>
      <xdr:row>77</xdr:row>
      <xdr:rowOff>55443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15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71970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93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18652</xdr:rowOff>
    </xdr:from>
    <xdr:to>
      <xdr:col>46</xdr:col>
      <xdr:colOff>38100</xdr:colOff>
      <xdr:row>77</xdr:row>
      <xdr:rowOff>120252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2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111379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31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23132</xdr:rowOff>
    </xdr:from>
    <xdr:to>
      <xdr:col>41</xdr:col>
      <xdr:colOff>101600</xdr:colOff>
      <xdr:row>77</xdr:row>
      <xdr:rowOff>124732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115859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3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124196</xdr:rowOff>
    </xdr:from>
    <xdr:to>
      <xdr:col>36</xdr:col>
      <xdr:colOff>165100</xdr:colOff>
      <xdr:row>78</xdr:row>
      <xdr:rowOff>54346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45473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4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109468</xdr:rowOff>
    </xdr:from>
    <xdr:to>
      <xdr:col>54</xdr:col>
      <xdr:colOff>189865</xdr:colOff>
      <xdr:row>98</xdr:row>
      <xdr:rowOff>120383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882868"/>
          <a:ext cx="1270" cy="103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124210</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120383</xdr:rowOff>
    </xdr:from>
    <xdr:to>
      <xdr:col>55</xdr:col>
      <xdr:colOff>88900</xdr:colOff>
      <xdr:row>98</xdr:row>
      <xdr:rowOff>120383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56145</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65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109468</xdr:rowOff>
    </xdr:from>
    <xdr:to>
      <xdr:col>55</xdr:col>
      <xdr:colOff>88900</xdr:colOff>
      <xdr:row>92</xdr:row>
      <xdr:rowOff>109468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88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70568</xdr:rowOff>
    </xdr:from>
    <xdr:to>
      <xdr:col>55</xdr:col>
      <xdr:colOff>0</xdr:colOff>
      <xdr:row>96</xdr:row>
      <xdr:rowOff>155778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186868"/>
          <a:ext cx="838200" cy="4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27328</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15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4451</xdr:rowOff>
    </xdr:from>
    <xdr:to>
      <xdr:col>55</xdr:col>
      <xdr:colOff>50800</xdr:colOff>
      <xdr:row>96</xdr:row>
      <xdr:rowOff>106051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70568</xdr:rowOff>
    </xdr:from>
    <xdr:to>
      <xdr:col>50</xdr:col>
      <xdr:colOff>114300</xdr:colOff>
      <xdr:row>95</xdr:row>
      <xdr:rowOff>40697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186868"/>
          <a:ext cx="889000" cy="14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18835</xdr:rowOff>
    </xdr:from>
    <xdr:to>
      <xdr:col>50</xdr:col>
      <xdr:colOff>165100</xdr:colOff>
      <xdr:row>96</xdr:row>
      <xdr:rowOff>120435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111562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5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56584</xdr:rowOff>
    </xdr:from>
    <xdr:to>
      <xdr:col>45</xdr:col>
      <xdr:colOff>177800</xdr:colOff>
      <xdr:row>95</xdr:row>
      <xdr:rowOff>40697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5487084"/>
          <a:ext cx="889000" cy="84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153708</xdr:rowOff>
    </xdr:from>
    <xdr:to>
      <xdr:col>46</xdr:col>
      <xdr:colOff>38100</xdr:colOff>
      <xdr:row>96</xdr:row>
      <xdr:rowOff>83858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74985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56584</xdr:rowOff>
    </xdr:from>
    <xdr:to>
      <xdr:col>41</xdr:col>
      <xdr:colOff>50800</xdr:colOff>
      <xdr:row>94</xdr:row>
      <xdr:rowOff>152406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5487084"/>
          <a:ext cx="889000" cy="78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136125</xdr:rowOff>
    </xdr:from>
    <xdr:to>
      <xdr:col>41</xdr:col>
      <xdr:colOff>101600</xdr:colOff>
      <xdr:row>96</xdr:row>
      <xdr:rowOff>66275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57402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13081</xdr:rowOff>
    </xdr:from>
    <xdr:to>
      <xdr:col>36</xdr:col>
      <xdr:colOff>165100</xdr:colOff>
      <xdr:row>96</xdr:row>
      <xdr:rowOff>114681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105808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104978</xdr:rowOff>
    </xdr:from>
    <xdr:to>
      <xdr:col>55</xdr:col>
      <xdr:colOff>50800</xdr:colOff>
      <xdr:row>97</xdr:row>
      <xdr:rowOff>35128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5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83405</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54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19768</xdr:rowOff>
    </xdr:from>
    <xdr:to>
      <xdr:col>50</xdr:col>
      <xdr:colOff>165100</xdr:colOff>
      <xdr:row>94</xdr:row>
      <xdr:rowOff>121368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1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137895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59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161347</xdr:rowOff>
    </xdr:from>
    <xdr:to>
      <xdr:col>46</xdr:col>
      <xdr:colOff>38100</xdr:colOff>
      <xdr:row>95</xdr:row>
      <xdr:rowOff>91497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2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108024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05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5784</xdr:rowOff>
    </xdr:from>
    <xdr:to>
      <xdr:col>41</xdr:col>
      <xdr:colOff>101600</xdr:colOff>
      <xdr:row>90</xdr:row>
      <xdr:rowOff>107384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54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123911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2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101606</xdr:rowOff>
    </xdr:from>
    <xdr:to>
      <xdr:col>36</xdr:col>
      <xdr:colOff>165100</xdr:colOff>
      <xdr:row>95</xdr:row>
      <xdr:rowOff>31756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21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48283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59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103124</xdr:rowOff>
    </xdr:from>
    <xdr:to>
      <xdr:col>85</xdr:col>
      <xdr:colOff>127000</xdr:colOff>
      <xdr:row>37</xdr:row>
      <xdr:rowOff>13843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103874"/>
          <a:ext cx="838200" cy="2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45483</xdr:rowOff>
    </xdr:from>
    <xdr:ext cx="378565"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60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140335</xdr:rowOff>
    </xdr:from>
    <xdr:to>
      <xdr:col>81</xdr:col>
      <xdr:colOff>50800</xdr:colOff>
      <xdr:row>35</xdr:row>
      <xdr:rowOff>103124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5969635"/>
          <a:ext cx="889000" cy="13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86885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60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140335</xdr:rowOff>
    </xdr:from>
    <xdr:to>
      <xdr:col>76</xdr:col>
      <xdr:colOff>114300</xdr:colOff>
      <xdr:row>37</xdr:row>
      <xdr:rowOff>85471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5969635"/>
          <a:ext cx="889000" cy="4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48531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39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85471</xdr:rowOff>
    </xdr:from>
    <xdr:to>
      <xdr:col>71</xdr:col>
      <xdr:colOff>177800</xdr:colOff>
      <xdr:row>38</xdr:row>
      <xdr:rowOff>63627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429121"/>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134493</xdr:rowOff>
    </xdr:from>
    <xdr:to>
      <xdr:col>85</xdr:col>
      <xdr:colOff>177800</xdr:colOff>
      <xdr:row>37</xdr:row>
      <xdr:rowOff>64643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3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157370</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15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52324</xdr:rowOff>
    </xdr:from>
    <xdr:to>
      <xdr:col>81</xdr:col>
      <xdr:colOff>101600</xdr:colOff>
      <xdr:row>35</xdr:row>
      <xdr:rowOff>153924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170451</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58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89535</xdr:rowOff>
    </xdr:from>
    <xdr:to>
      <xdr:col>76</xdr:col>
      <xdr:colOff>165100</xdr:colOff>
      <xdr:row>35</xdr:row>
      <xdr:rowOff>19685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59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36212</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569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34671</xdr:rowOff>
    </xdr:from>
    <xdr:to>
      <xdr:col>72</xdr:col>
      <xdr:colOff>38100</xdr:colOff>
      <xdr:row>37</xdr:row>
      <xdr:rowOff>136271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37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127398</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47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12827</xdr:rowOff>
    </xdr:from>
    <xdr:to>
      <xdr:col>67</xdr:col>
      <xdr:colOff>101600</xdr:colOff>
      <xdr:row>38</xdr:row>
      <xdr:rowOff>114427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105554</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62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132842</xdr:rowOff>
    </xdr:from>
    <xdr:to>
      <xdr:col>85</xdr:col>
      <xdr:colOff>127000</xdr:colOff>
      <xdr:row>72</xdr:row>
      <xdr:rowOff>144729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477242"/>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144729</xdr:rowOff>
    </xdr:from>
    <xdr:to>
      <xdr:col>81</xdr:col>
      <xdr:colOff>50800</xdr:colOff>
      <xdr:row>73</xdr:row>
      <xdr:rowOff>61715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489129"/>
          <a:ext cx="889000" cy="8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24420</xdr:rowOff>
    </xdr:from>
    <xdr:to>
      <xdr:col>76</xdr:col>
      <xdr:colOff>114300</xdr:colOff>
      <xdr:row>73</xdr:row>
      <xdr:rowOff>61715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540270"/>
          <a:ext cx="889000" cy="3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1136</xdr:rowOff>
    </xdr:from>
    <xdr:to>
      <xdr:col>71</xdr:col>
      <xdr:colOff>177800</xdr:colOff>
      <xdr:row>73</xdr:row>
      <xdr:rowOff>24420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516986"/>
          <a:ext cx="889000" cy="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82042</xdr:rowOff>
    </xdr:from>
    <xdr:to>
      <xdr:col>85</xdr:col>
      <xdr:colOff>177800</xdr:colOff>
      <xdr:row>73</xdr:row>
      <xdr:rowOff>12192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42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104919</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27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93929</xdr:rowOff>
    </xdr:from>
    <xdr:to>
      <xdr:col>81</xdr:col>
      <xdr:colOff>101600</xdr:colOff>
      <xdr:row>73</xdr:row>
      <xdr:rowOff>24079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4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40606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21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10915</xdr:rowOff>
    </xdr:from>
    <xdr:to>
      <xdr:col>76</xdr:col>
      <xdr:colOff>165100</xdr:colOff>
      <xdr:row>73</xdr:row>
      <xdr:rowOff>112515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5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129042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30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145070</xdr:rowOff>
    </xdr:from>
    <xdr:to>
      <xdr:col>72</xdr:col>
      <xdr:colOff>38100</xdr:colOff>
      <xdr:row>73</xdr:row>
      <xdr:rowOff>75220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48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91747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2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121786</xdr:rowOff>
    </xdr:from>
    <xdr:to>
      <xdr:col>67</xdr:col>
      <xdr:colOff>101600</xdr:colOff>
      <xdr:row>73</xdr:row>
      <xdr:rowOff>51936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46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68463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24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115195</xdr:rowOff>
    </xdr:from>
    <xdr:to>
      <xdr:col>85</xdr:col>
      <xdr:colOff>127000</xdr:colOff>
      <xdr:row>95</xdr:row>
      <xdr:rowOff>160525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402945"/>
          <a:ext cx="838200" cy="4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115195</xdr:rowOff>
    </xdr:from>
    <xdr:to>
      <xdr:col>81</xdr:col>
      <xdr:colOff>50800</xdr:colOff>
      <xdr:row>96</xdr:row>
      <xdr:rowOff>93385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402945"/>
          <a:ext cx="889000" cy="14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42339</xdr:rowOff>
    </xdr:from>
    <xdr:to>
      <xdr:col>76</xdr:col>
      <xdr:colOff>114300</xdr:colOff>
      <xdr:row>96</xdr:row>
      <xdr:rowOff>93385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501539"/>
          <a:ext cx="889000" cy="5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42339</xdr:rowOff>
    </xdr:from>
    <xdr:to>
      <xdr:col>71</xdr:col>
      <xdr:colOff>177800</xdr:colOff>
      <xdr:row>96</xdr:row>
      <xdr:rowOff>131814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501539"/>
          <a:ext cx="889000" cy="8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109725</xdr:rowOff>
    </xdr:from>
    <xdr:to>
      <xdr:col>85</xdr:col>
      <xdr:colOff>177800</xdr:colOff>
      <xdr:row>96</xdr:row>
      <xdr:rowOff>39875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39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132602</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24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64395</xdr:rowOff>
    </xdr:from>
    <xdr:to>
      <xdr:col>81</xdr:col>
      <xdr:colOff>101600</xdr:colOff>
      <xdr:row>95</xdr:row>
      <xdr:rowOff>165995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11072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1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42585</xdr:rowOff>
    </xdr:from>
    <xdr:to>
      <xdr:col>76</xdr:col>
      <xdr:colOff>165100</xdr:colOff>
      <xdr:row>96</xdr:row>
      <xdr:rowOff>144185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50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160712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27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162989</xdr:rowOff>
    </xdr:from>
    <xdr:to>
      <xdr:col>72</xdr:col>
      <xdr:colOff>38100</xdr:colOff>
      <xdr:row>96</xdr:row>
      <xdr:rowOff>93139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45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109666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22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81014</xdr:rowOff>
    </xdr:from>
    <xdr:to>
      <xdr:col>67</xdr:col>
      <xdr:colOff>101600</xdr:colOff>
      <xdr:row>97</xdr:row>
      <xdr:rowOff>11164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5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27691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3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87122</xdr:rowOff>
    </xdr:from>
    <xdr:to>
      <xdr:col>116</xdr:col>
      <xdr:colOff>63500</xdr:colOff>
      <xdr:row>37</xdr:row>
      <xdr:rowOff>38735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259322"/>
          <a:ext cx="8382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38735</xdr:rowOff>
    </xdr:from>
    <xdr:to>
      <xdr:col>111</xdr:col>
      <xdr:colOff>177800</xdr:colOff>
      <xdr:row>37</xdr:row>
      <xdr:rowOff>85598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382385"/>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59118</xdr:rowOff>
    </xdr:from>
    <xdr:to>
      <xdr:col>107</xdr:col>
      <xdr:colOff>50800</xdr:colOff>
      <xdr:row>37</xdr:row>
      <xdr:rowOff>85598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231318"/>
          <a:ext cx="889000" cy="19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59118</xdr:rowOff>
    </xdr:from>
    <xdr:to>
      <xdr:col>102</xdr:col>
      <xdr:colOff>114300</xdr:colOff>
      <xdr:row>36</xdr:row>
      <xdr:rowOff>110363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231318"/>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32847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36322</xdr:rowOff>
    </xdr:from>
    <xdr:to>
      <xdr:col>116</xdr:col>
      <xdr:colOff>114300</xdr:colOff>
      <xdr:row>36</xdr:row>
      <xdr:rowOff>137922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59199</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05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159385</xdr:rowOff>
    </xdr:from>
    <xdr:to>
      <xdr:col>112</xdr:col>
      <xdr:colOff>38100</xdr:colOff>
      <xdr:row>37</xdr:row>
      <xdr:rowOff>89535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80662</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34798</xdr:rowOff>
    </xdr:from>
    <xdr:to>
      <xdr:col>107</xdr:col>
      <xdr:colOff>101600</xdr:colOff>
      <xdr:row>37</xdr:row>
      <xdr:rowOff>136398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37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127525</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8318</xdr:rowOff>
    </xdr:from>
    <xdr:to>
      <xdr:col>102</xdr:col>
      <xdr:colOff>165100</xdr:colOff>
      <xdr:row>36</xdr:row>
      <xdr:rowOff>109918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1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126445</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595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59563</xdr:rowOff>
    </xdr:from>
    <xdr:to>
      <xdr:col>98</xdr:col>
      <xdr:colOff>38100</xdr:colOff>
      <xdr:row>36</xdr:row>
      <xdr:rowOff>161163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6240</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00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30829</xdr:rowOff>
    </xdr:from>
    <xdr:to>
      <xdr:col>116</xdr:col>
      <xdr:colOff>63500</xdr:colOff>
      <xdr:row>58</xdr:row>
      <xdr:rowOff>40278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9974929"/>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195</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944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136023</xdr:rowOff>
    </xdr:from>
    <xdr:to>
      <xdr:col>111</xdr:col>
      <xdr:colOff>177800</xdr:colOff>
      <xdr:row>58</xdr:row>
      <xdr:rowOff>30829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908673"/>
          <a:ext cx="889000" cy="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102208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04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99047</xdr:rowOff>
    </xdr:from>
    <xdr:to>
      <xdr:col>107</xdr:col>
      <xdr:colOff>50800</xdr:colOff>
      <xdr:row>57</xdr:row>
      <xdr:rowOff>136023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9871697"/>
          <a:ext cx="8890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81824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99047</xdr:rowOff>
    </xdr:from>
    <xdr:to>
      <xdr:col>102</xdr:col>
      <xdr:colOff>114300</xdr:colOff>
      <xdr:row>57</xdr:row>
      <xdr:rowOff>108001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9871697"/>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137012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130287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160928</xdr:rowOff>
    </xdr:from>
    <xdr:to>
      <xdr:col>116</xdr:col>
      <xdr:colOff>114300</xdr:colOff>
      <xdr:row>58</xdr:row>
      <xdr:rowOff>91078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3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12355</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78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151479</xdr:rowOff>
    </xdr:from>
    <xdr:to>
      <xdr:col>112</xdr:col>
      <xdr:colOff>38100</xdr:colOff>
      <xdr:row>58</xdr:row>
      <xdr:rowOff>81629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2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98156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69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85223</xdr:rowOff>
    </xdr:from>
    <xdr:to>
      <xdr:col>107</xdr:col>
      <xdr:colOff>101600</xdr:colOff>
      <xdr:row>58</xdr:row>
      <xdr:rowOff>15373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8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31900</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67111" y="963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48247</xdr:rowOff>
    </xdr:from>
    <xdr:to>
      <xdr:col>102</xdr:col>
      <xdr:colOff>165100</xdr:colOff>
      <xdr:row>57</xdr:row>
      <xdr:rowOff>149847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8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166374</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278111" y="959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57201</xdr:rowOff>
    </xdr:from>
    <xdr:to>
      <xdr:col>98</xdr:col>
      <xdr:colOff>38100</xdr:colOff>
      <xdr:row>57</xdr:row>
      <xdr:rowOff>158801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8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3878</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389111" y="960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129604</xdr:rowOff>
    </xdr:from>
    <xdr:to>
      <xdr:col>116</xdr:col>
      <xdr:colOff>63500</xdr:colOff>
      <xdr:row>73</xdr:row>
      <xdr:rowOff>165570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2645454"/>
          <a:ext cx="838200" cy="3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117983</xdr:rowOff>
    </xdr:from>
    <xdr:to>
      <xdr:col>111</xdr:col>
      <xdr:colOff>177800</xdr:colOff>
      <xdr:row>73</xdr:row>
      <xdr:rowOff>129604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2633833"/>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97599</xdr:rowOff>
    </xdr:from>
    <xdr:to>
      <xdr:col>107</xdr:col>
      <xdr:colOff>50800</xdr:colOff>
      <xdr:row>73</xdr:row>
      <xdr:rowOff>117983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2613449"/>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69596</xdr:rowOff>
    </xdr:from>
    <xdr:to>
      <xdr:col>102</xdr:col>
      <xdr:colOff>114300</xdr:colOff>
      <xdr:row>73</xdr:row>
      <xdr:rowOff>97599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2585446"/>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114770</xdr:rowOff>
    </xdr:from>
    <xdr:to>
      <xdr:col>116</xdr:col>
      <xdr:colOff>114300</xdr:colOff>
      <xdr:row>74</xdr:row>
      <xdr:rowOff>44920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6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137647</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4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78804</xdr:rowOff>
    </xdr:from>
    <xdr:to>
      <xdr:col>112</xdr:col>
      <xdr:colOff>38100</xdr:colOff>
      <xdr:row>74</xdr:row>
      <xdr:rowOff>8954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5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25481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36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67183</xdr:rowOff>
    </xdr:from>
    <xdr:to>
      <xdr:col>107</xdr:col>
      <xdr:colOff>101600</xdr:colOff>
      <xdr:row>73</xdr:row>
      <xdr:rowOff>168783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58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13860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3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46799</xdr:rowOff>
    </xdr:from>
    <xdr:to>
      <xdr:col>102</xdr:col>
      <xdr:colOff>165100</xdr:colOff>
      <xdr:row>73</xdr:row>
      <xdr:rowOff>148399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5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164926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33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18796</xdr:rowOff>
    </xdr:from>
    <xdr:to>
      <xdr:col>98</xdr:col>
      <xdr:colOff>38100</xdr:colOff>
      <xdr:row>73</xdr:row>
      <xdr:rowOff>120396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53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136923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30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553,894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16,539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円減となっている。これは、補助費等において令和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実施したコロナ禍に伴う子育て世帯や住民税非課税世帯等に対する臨時特別給付金の減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その他主な構成項目である扶助費は、住民一人当たり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154,700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円となっており、少子高齢社会の到来による社会保障関連経費の増加により、全国平均、類団平均よりも高い水準で推移している。令和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年度は新型コロナウイルス感染症対応の子育て世帯や非課税世帯への給付金事業など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82,488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円となっており、全国平均、県平均及び類似団体と比較して一人当たりコストが高い状況となっている。これは、人口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人当たり職員数が多い（佐世保市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8.76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　類似団体</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6.46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人）ことなどが要因である。経年比較では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会計年度職員給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の増などとなっている。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84,591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円となっており、全国平均、県平均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類似団体と比較して一人当たりコストが高い状況となっている。これは、商工費、農林水産業費において人口一人当たり決算額が多いことが要因である。経年比較では、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学校給食費管理事業、地域通貨発行事業の増など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により増となっている。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45,710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県平均を下回っているものの全国平均及び類似団体と比較して一人当たりコストが高い状況となっている。今後について、市債発行額を元金償還金の範囲内とする基本方針を継続するとともに、今後の推移を注視し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整備）は住民一人当たり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42,936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円となっており、全国平均、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県平均及び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類似団体より高い状況となっている。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年度から増加した要因は、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前畑崎辺道路整備事業の増などによるもの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長崎県佐世保市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240,473
238,511
426.01
138,889,941
133,196,467
4,510,357
60,047,675
104,589,215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75692</xdr:rowOff>
    </xdr:from>
    <xdr:to>
      <xdr:col>24</xdr:col>
      <xdr:colOff>63500</xdr:colOff>
      <xdr:row>34</xdr:row>
      <xdr:rowOff>1778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33542"/>
          <a:ext cx="8382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1778</xdr:rowOff>
    </xdr:from>
    <xdr:to>
      <xdr:col>19</xdr:col>
      <xdr:colOff>177800</xdr:colOff>
      <xdr:row>34</xdr:row>
      <xdr:rowOff>5588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3107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113792</xdr:rowOff>
    </xdr:from>
    <xdr:to>
      <xdr:col>15</xdr:col>
      <xdr:colOff>50800</xdr:colOff>
      <xdr:row>34</xdr:row>
      <xdr:rowOff>5588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71642"/>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113792</xdr:rowOff>
    </xdr:from>
    <xdr:to>
      <xdr:col>10</xdr:col>
      <xdr:colOff>114300</xdr:colOff>
      <xdr:row>33</xdr:row>
      <xdr:rowOff>140462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7164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24892</xdr:rowOff>
    </xdr:from>
    <xdr:to>
      <xdr:col>24</xdr:col>
      <xdr:colOff>114300</xdr:colOff>
      <xdr:row>33</xdr:row>
      <xdr:rowOff>126492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47769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3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122428</xdr:rowOff>
    </xdr:from>
    <xdr:to>
      <xdr:col>20</xdr:col>
      <xdr:colOff>38100</xdr:colOff>
      <xdr:row>34</xdr:row>
      <xdr:rowOff>52578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69105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5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126238</xdr:rowOff>
    </xdr:from>
    <xdr:to>
      <xdr:col>15</xdr:col>
      <xdr:colOff>101600</xdr:colOff>
      <xdr:row>34</xdr:row>
      <xdr:rowOff>56388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72915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5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62992</xdr:rowOff>
    </xdr:from>
    <xdr:to>
      <xdr:col>10</xdr:col>
      <xdr:colOff>165100</xdr:colOff>
      <xdr:row>33</xdr:row>
      <xdr:rowOff>164592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9669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89662</xdr:rowOff>
    </xdr:from>
    <xdr:to>
      <xdr:col>6</xdr:col>
      <xdr:colOff>38100</xdr:colOff>
      <xdr:row>34</xdr:row>
      <xdr:rowOff>19812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4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36339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2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75126</xdr:rowOff>
    </xdr:from>
    <xdr:to>
      <xdr:col>24</xdr:col>
      <xdr:colOff>63500</xdr:colOff>
      <xdr:row>55</xdr:row>
      <xdr:rowOff>95526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04876"/>
          <a:ext cx="83820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50846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123883</xdr:rowOff>
    </xdr:from>
    <xdr:to>
      <xdr:col>19</xdr:col>
      <xdr:colOff>177800</xdr:colOff>
      <xdr:row>55</xdr:row>
      <xdr:rowOff>95526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524933"/>
          <a:ext cx="889000" cy="100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123883</xdr:rowOff>
    </xdr:from>
    <xdr:to>
      <xdr:col>15</xdr:col>
      <xdr:colOff>50800</xdr:colOff>
      <xdr:row>56</xdr:row>
      <xdr:rowOff>2170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524933"/>
          <a:ext cx="889000" cy="107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146847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2170</xdr:rowOff>
    </xdr:from>
    <xdr:to>
      <xdr:col>10</xdr:col>
      <xdr:colOff>114300</xdr:colOff>
      <xdr:row>56</xdr:row>
      <xdr:rowOff>53071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603370"/>
          <a:ext cx="8890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94726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24326</xdr:rowOff>
    </xdr:from>
    <xdr:to>
      <xdr:col>24</xdr:col>
      <xdr:colOff>114300</xdr:colOff>
      <xdr:row>55</xdr:row>
      <xdr:rowOff>125926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4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47203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0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44726</xdr:rowOff>
    </xdr:from>
    <xdr:to>
      <xdr:col>20</xdr:col>
      <xdr:colOff>38100</xdr:colOff>
      <xdr:row>55</xdr:row>
      <xdr:rowOff>146326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47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162853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2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73083</xdr:rowOff>
    </xdr:from>
    <xdr:to>
      <xdr:col>15</xdr:col>
      <xdr:colOff>101600</xdr:colOff>
      <xdr:row>50</xdr:row>
      <xdr:rowOff>3233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47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19760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24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122820</xdr:rowOff>
    </xdr:from>
    <xdr:to>
      <xdr:col>10</xdr:col>
      <xdr:colOff>165100</xdr:colOff>
      <xdr:row>56</xdr:row>
      <xdr:rowOff>52970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5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69497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3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2271</xdr:rowOff>
    </xdr:from>
    <xdr:to>
      <xdr:col>6</xdr:col>
      <xdr:colOff>38100</xdr:colOff>
      <xdr:row>56</xdr:row>
      <xdr:rowOff>103871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0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120398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3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169921</xdr:rowOff>
    </xdr:from>
    <xdr:to>
      <xdr:col>24</xdr:col>
      <xdr:colOff>63500</xdr:colOff>
      <xdr:row>75</xdr:row>
      <xdr:rowOff>108629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57221"/>
          <a:ext cx="838200" cy="11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169921</xdr:rowOff>
    </xdr:from>
    <xdr:to>
      <xdr:col>19</xdr:col>
      <xdr:colOff>177800</xdr:colOff>
      <xdr:row>76</xdr:row>
      <xdr:rowOff>75499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57221"/>
          <a:ext cx="889000" cy="24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75499</xdr:rowOff>
    </xdr:from>
    <xdr:to>
      <xdr:col>15</xdr:col>
      <xdr:colOff>50800</xdr:colOff>
      <xdr:row>76</xdr:row>
      <xdr:rowOff>114088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05699"/>
          <a:ext cx="889000" cy="3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114088</xdr:rowOff>
    </xdr:from>
    <xdr:to>
      <xdr:col>10</xdr:col>
      <xdr:colOff>114300</xdr:colOff>
      <xdr:row>77</xdr:row>
      <xdr:rowOff>33612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44288"/>
          <a:ext cx="889000" cy="9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59802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57829</xdr:rowOff>
    </xdr:from>
    <xdr:to>
      <xdr:col>24</xdr:col>
      <xdr:colOff>114300</xdr:colOff>
      <xdr:row>75</xdr:row>
      <xdr:rowOff>159429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1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80706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6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119121</xdr:rowOff>
    </xdr:from>
    <xdr:to>
      <xdr:col>20</xdr:col>
      <xdr:colOff>38100</xdr:colOff>
      <xdr:row>75</xdr:row>
      <xdr:rowOff>49271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0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65798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24699</xdr:rowOff>
    </xdr:from>
    <xdr:to>
      <xdr:col>15</xdr:col>
      <xdr:colOff>101600</xdr:colOff>
      <xdr:row>76</xdr:row>
      <xdr:rowOff>126299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3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63288</xdr:rowOff>
    </xdr:from>
    <xdr:to>
      <xdr:col>10</xdr:col>
      <xdr:colOff>165100</xdr:colOff>
      <xdr:row>76</xdr:row>
      <xdr:rowOff>164888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9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9965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6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154262</xdr:rowOff>
    </xdr:from>
    <xdr:to>
      <xdr:col>6</xdr:col>
      <xdr:colOff>38100</xdr:colOff>
      <xdr:row>77</xdr:row>
      <xdr:rowOff>84412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8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100938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5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166283</xdr:rowOff>
    </xdr:from>
    <xdr:to>
      <xdr:col>24</xdr:col>
      <xdr:colOff>63500</xdr:colOff>
      <xdr:row>96</xdr:row>
      <xdr:rowOff>14525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54033"/>
          <a:ext cx="8382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102433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9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14525</xdr:rowOff>
    </xdr:from>
    <xdr:to>
      <xdr:col>19</xdr:col>
      <xdr:colOff>177800</xdr:colOff>
      <xdr:row>97</xdr:row>
      <xdr:rowOff>131014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73725"/>
          <a:ext cx="889000" cy="28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15374</xdr:rowOff>
    </xdr:from>
    <xdr:to>
      <xdr:col>15</xdr:col>
      <xdr:colOff>50800</xdr:colOff>
      <xdr:row>97</xdr:row>
      <xdr:rowOff>131014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5617324"/>
          <a:ext cx="889000" cy="114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127677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15374</xdr:rowOff>
    </xdr:from>
    <xdr:to>
      <xdr:col>10</xdr:col>
      <xdr:colOff>114300</xdr:colOff>
      <xdr:row>95</xdr:row>
      <xdr:rowOff>117591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5617324"/>
          <a:ext cx="889000" cy="78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150440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115483</xdr:rowOff>
    </xdr:from>
    <xdr:to>
      <xdr:col>24</xdr:col>
      <xdr:colOff>114300</xdr:colOff>
      <xdr:row>96</xdr:row>
      <xdr:rowOff>45633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138360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5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135175</xdr:rowOff>
    </xdr:from>
    <xdr:to>
      <xdr:col>20</xdr:col>
      <xdr:colOff>38100</xdr:colOff>
      <xdr:row>96</xdr:row>
      <xdr:rowOff>65325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81852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19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80214</xdr:rowOff>
    </xdr:from>
    <xdr:to>
      <xdr:col>15</xdr:col>
      <xdr:colOff>101600</xdr:colOff>
      <xdr:row>98</xdr:row>
      <xdr:rowOff>10364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26891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8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136024</xdr:rowOff>
    </xdr:from>
    <xdr:to>
      <xdr:col>10</xdr:col>
      <xdr:colOff>165100</xdr:colOff>
      <xdr:row>91</xdr:row>
      <xdr:rowOff>66174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556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82701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534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66791</xdr:rowOff>
    </xdr:from>
    <xdr:to>
      <xdr:col>6</xdr:col>
      <xdr:colOff>38100</xdr:colOff>
      <xdr:row>95</xdr:row>
      <xdr:rowOff>168391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3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12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6655</xdr:rowOff>
    </xdr:from>
    <xdr:to>
      <xdr:col>55</xdr:col>
      <xdr:colOff>0</xdr:colOff>
      <xdr:row>38</xdr:row>
      <xdr:rowOff>11684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21755"/>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11684</xdr:rowOff>
    </xdr:from>
    <xdr:to>
      <xdr:col>50</xdr:col>
      <xdr:colOff>114300</xdr:colOff>
      <xdr:row>38</xdr:row>
      <xdr:rowOff>13056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2678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3454</xdr:rowOff>
    </xdr:from>
    <xdr:to>
      <xdr:col>45</xdr:col>
      <xdr:colOff>177800</xdr:colOff>
      <xdr:row>38</xdr:row>
      <xdr:rowOff>13056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18554"/>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1168</xdr:rowOff>
    </xdr:from>
    <xdr:to>
      <xdr:col>41</xdr:col>
      <xdr:colOff>50800</xdr:colOff>
      <xdr:row>38</xdr:row>
      <xdr:rowOff>3454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162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127305</xdr:rowOff>
    </xdr:from>
    <xdr:to>
      <xdr:col>55</xdr:col>
      <xdr:colOff>50800</xdr:colOff>
      <xdr:row>38</xdr:row>
      <xdr:rowOff>57455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105732</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4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132334</xdr:rowOff>
    </xdr:from>
    <xdr:to>
      <xdr:col>50</xdr:col>
      <xdr:colOff>165100</xdr:colOff>
      <xdr:row>38</xdr:row>
      <xdr:rowOff>62485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53611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68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133706</xdr:rowOff>
    </xdr:from>
    <xdr:to>
      <xdr:col>46</xdr:col>
      <xdr:colOff>38100</xdr:colOff>
      <xdr:row>38</xdr:row>
      <xdr:rowOff>63856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54983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7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124104</xdr:rowOff>
    </xdr:from>
    <xdr:to>
      <xdr:col>41</xdr:col>
      <xdr:colOff>101600</xdr:colOff>
      <xdr:row>38</xdr:row>
      <xdr:rowOff>54254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45381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60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121819</xdr:rowOff>
    </xdr:from>
    <xdr:to>
      <xdr:col>36</xdr:col>
      <xdr:colOff>165100</xdr:colOff>
      <xdr:row>38</xdr:row>
      <xdr:rowOff>51969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43095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5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60890</xdr:rowOff>
    </xdr:from>
    <xdr:to>
      <xdr:col>55</xdr:col>
      <xdr:colOff>0</xdr:colOff>
      <xdr:row>54</xdr:row>
      <xdr:rowOff>165074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319190"/>
          <a:ext cx="838200" cy="10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73292</xdr:rowOff>
    </xdr:from>
    <xdr:to>
      <xdr:col>50</xdr:col>
      <xdr:colOff>114300</xdr:colOff>
      <xdr:row>54</xdr:row>
      <xdr:rowOff>165074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331592"/>
          <a:ext cx="889000" cy="9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73292</xdr:rowOff>
    </xdr:from>
    <xdr:to>
      <xdr:col>45</xdr:col>
      <xdr:colOff>177800</xdr:colOff>
      <xdr:row>55</xdr:row>
      <xdr:rowOff>27572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33159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25171</xdr:rowOff>
    </xdr:from>
    <xdr:to>
      <xdr:col>41</xdr:col>
      <xdr:colOff>50800</xdr:colOff>
      <xdr:row>55</xdr:row>
      <xdr:rowOff>27572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454921"/>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10090</xdr:rowOff>
    </xdr:from>
    <xdr:to>
      <xdr:col>55</xdr:col>
      <xdr:colOff>50800</xdr:colOff>
      <xdr:row>54</xdr:row>
      <xdr:rowOff>111690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2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32967</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11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114274</xdr:rowOff>
    </xdr:from>
    <xdr:to>
      <xdr:col>50</xdr:col>
      <xdr:colOff>165100</xdr:colOff>
      <xdr:row>55</xdr:row>
      <xdr:rowOff>44424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37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60951</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14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22492</xdr:rowOff>
    </xdr:from>
    <xdr:to>
      <xdr:col>46</xdr:col>
      <xdr:colOff>38100</xdr:colOff>
      <xdr:row>54</xdr:row>
      <xdr:rowOff>124092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28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140619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05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148222</xdr:rowOff>
    </xdr:from>
    <xdr:to>
      <xdr:col>41</xdr:col>
      <xdr:colOff>101600</xdr:colOff>
      <xdr:row>55</xdr:row>
      <xdr:rowOff>78372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40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94899</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18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145821</xdr:rowOff>
    </xdr:from>
    <xdr:to>
      <xdr:col>36</xdr:col>
      <xdr:colOff>165100</xdr:colOff>
      <xdr:row>55</xdr:row>
      <xdr:rowOff>75971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40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92498</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17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39524</xdr:rowOff>
    </xdr:from>
    <xdr:to>
      <xdr:col>55</xdr:col>
      <xdr:colOff>0</xdr:colOff>
      <xdr:row>76</xdr:row>
      <xdr:rowOff>125820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898274"/>
          <a:ext cx="838200" cy="25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39524</xdr:rowOff>
    </xdr:from>
    <xdr:to>
      <xdr:col>50</xdr:col>
      <xdr:colOff>114300</xdr:colOff>
      <xdr:row>75</xdr:row>
      <xdr:rowOff>87432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898274"/>
          <a:ext cx="889000" cy="4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16708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87432</xdr:rowOff>
    </xdr:from>
    <xdr:to>
      <xdr:col>45</xdr:col>
      <xdr:colOff>177800</xdr:colOff>
      <xdr:row>76</xdr:row>
      <xdr:rowOff>137153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946182"/>
          <a:ext cx="889000" cy="22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161641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137153</xdr:rowOff>
    </xdr:from>
    <xdr:to>
      <xdr:col>41</xdr:col>
      <xdr:colOff>50800</xdr:colOff>
      <xdr:row>76</xdr:row>
      <xdr:rowOff>139243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167353"/>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75020</xdr:rowOff>
    </xdr:from>
    <xdr:to>
      <xdr:col>55</xdr:col>
      <xdr:colOff>50800</xdr:colOff>
      <xdr:row>77</xdr:row>
      <xdr:rowOff>5170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97898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5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160174</xdr:rowOff>
    </xdr:from>
    <xdr:to>
      <xdr:col>50</xdr:col>
      <xdr:colOff>165100</xdr:colOff>
      <xdr:row>75</xdr:row>
      <xdr:rowOff>90324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84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106851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62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36632</xdr:rowOff>
    </xdr:from>
    <xdr:to>
      <xdr:col>46</xdr:col>
      <xdr:colOff>38100</xdr:colOff>
      <xdr:row>75</xdr:row>
      <xdr:rowOff>138232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8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154759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6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86353</xdr:rowOff>
    </xdr:from>
    <xdr:to>
      <xdr:col>41</xdr:col>
      <xdr:colOff>101600</xdr:colOff>
      <xdr:row>77</xdr:row>
      <xdr:rowOff>16503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1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33030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8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88443</xdr:rowOff>
    </xdr:from>
    <xdr:to>
      <xdr:col>36</xdr:col>
      <xdr:colOff>165100</xdr:colOff>
      <xdr:row>77</xdr:row>
      <xdr:rowOff>18593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1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35120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89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29287</xdr:rowOff>
    </xdr:from>
    <xdr:to>
      <xdr:col>55</xdr:col>
      <xdr:colOff>0</xdr:colOff>
      <xdr:row>95</xdr:row>
      <xdr:rowOff>67642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317037"/>
          <a:ext cx="838200" cy="3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67642</xdr:rowOff>
    </xdr:from>
    <xdr:to>
      <xdr:col>50</xdr:col>
      <xdr:colOff>114300</xdr:colOff>
      <xdr:row>96</xdr:row>
      <xdr:rowOff>140190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355392"/>
          <a:ext cx="889000" cy="24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116611</xdr:rowOff>
    </xdr:from>
    <xdr:to>
      <xdr:col>45</xdr:col>
      <xdr:colOff>177800</xdr:colOff>
      <xdr:row>96</xdr:row>
      <xdr:rowOff>140190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75811"/>
          <a:ext cx="889000" cy="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116611</xdr:rowOff>
    </xdr:from>
    <xdr:to>
      <xdr:col>41</xdr:col>
      <xdr:colOff>50800</xdr:colOff>
      <xdr:row>96</xdr:row>
      <xdr:rowOff>134654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75811"/>
          <a:ext cx="8890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149937</xdr:rowOff>
    </xdr:from>
    <xdr:to>
      <xdr:col>55</xdr:col>
      <xdr:colOff>50800</xdr:colOff>
      <xdr:row>95</xdr:row>
      <xdr:rowOff>80087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26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1364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1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16842</xdr:rowOff>
    </xdr:from>
    <xdr:to>
      <xdr:col>50</xdr:col>
      <xdr:colOff>165100</xdr:colOff>
      <xdr:row>95</xdr:row>
      <xdr:rowOff>118442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30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134969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07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89390</xdr:rowOff>
    </xdr:from>
    <xdr:to>
      <xdr:col>46</xdr:col>
      <xdr:colOff>38100</xdr:colOff>
      <xdr:row>97</xdr:row>
      <xdr:rowOff>19540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36067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3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65811</xdr:rowOff>
    </xdr:from>
    <xdr:to>
      <xdr:col>41</xdr:col>
      <xdr:colOff>101600</xdr:colOff>
      <xdr:row>96</xdr:row>
      <xdr:rowOff>167411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2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12488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0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83854</xdr:rowOff>
    </xdr:from>
    <xdr:to>
      <xdr:col>36</xdr:col>
      <xdr:colOff>165100</xdr:colOff>
      <xdr:row>97</xdr:row>
      <xdr:rowOff>14004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4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30531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31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17562</xdr:rowOff>
    </xdr:from>
    <xdr:to>
      <xdr:col>85</xdr:col>
      <xdr:colOff>126364</xdr:colOff>
      <xdr:row>39</xdr:row>
      <xdr:rowOff>132515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846862"/>
          <a:ext cx="1269" cy="97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136342</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8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132515</xdr:rowOff>
    </xdr:from>
    <xdr:to>
      <xdr:col>86</xdr:col>
      <xdr:colOff>25400</xdr:colOff>
      <xdr:row>39</xdr:row>
      <xdr:rowOff>132515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819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135689</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62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17562</xdr:rowOff>
    </xdr:from>
    <xdr:to>
      <xdr:col>86</xdr:col>
      <xdr:colOff>25400</xdr:colOff>
      <xdr:row>34</xdr:row>
      <xdr:rowOff>17562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8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161689</xdr:rowOff>
    </xdr:from>
    <xdr:to>
      <xdr:col>85</xdr:col>
      <xdr:colOff>127000</xdr:colOff>
      <xdr:row>34</xdr:row>
      <xdr:rowOff>157552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5819539"/>
          <a:ext cx="838200" cy="16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3755</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347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25328</xdr:rowOff>
    </xdr:from>
    <xdr:to>
      <xdr:col>85</xdr:col>
      <xdr:colOff>177800</xdr:colOff>
      <xdr:row>37</xdr:row>
      <xdr:rowOff>126928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6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56098</xdr:rowOff>
    </xdr:from>
    <xdr:to>
      <xdr:col>81</xdr:col>
      <xdr:colOff>50800</xdr:colOff>
      <xdr:row>33</xdr:row>
      <xdr:rowOff>161689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5371048"/>
          <a:ext cx="889000" cy="44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61577</xdr:rowOff>
    </xdr:from>
    <xdr:to>
      <xdr:col>81</xdr:col>
      <xdr:colOff>101600</xdr:colOff>
      <xdr:row>37</xdr:row>
      <xdr:rowOff>163177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40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154304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49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56098</xdr:rowOff>
    </xdr:from>
    <xdr:to>
      <xdr:col>76</xdr:col>
      <xdr:colOff>114300</xdr:colOff>
      <xdr:row>35</xdr:row>
      <xdr:rowOff>44341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5371048"/>
          <a:ext cx="889000" cy="67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16401</xdr:rowOff>
    </xdr:from>
    <xdr:to>
      <xdr:col>76</xdr:col>
      <xdr:colOff>165100</xdr:colOff>
      <xdr:row>37</xdr:row>
      <xdr:rowOff>118001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109128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4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44341</xdr:rowOff>
    </xdr:from>
    <xdr:to>
      <xdr:col>71</xdr:col>
      <xdr:colOff>177800</xdr:colOff>
      <xdr:row>36</xdr:row>
      <xdr:rowOff>55009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045091"/>
          <a:ext cx="8890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32730</xdr:rowOff>
    </xdr:from>
    <xdr:to>
      <xdr:col>72</xdr:col>
      <xdr:colOff>38100</xdr:colOff>
      <xdr:row>37</xdr:row>
      <xdr:rowOff>134330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125457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67237</xdr:rowOff>
    </xdr:from>
    <xdr:to>
      <xdr:col>67</xdr:col>
      <xdr:colOff>101600</xdr:colOff>
      <xdr:row>37</xdr:row>
      <xdr:rowOff>168838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159965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106752</xdr:rowOff>
    </xdr:from>
    <xdr:to>
      <xdr:col>85</xdr:col>
      <xdr:colOff>177800</xdr:colOff>
      <xdr:row>35</xdr:row>
      <xdr:rowOff>36902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93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129629</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78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110889</xdr:rowOff>
    </xdr:from>
    <xdr:to>
      <xdr:col>81</xdr:col>
      <xdr:colOff>101600</xdr:colOff>
      <xdr:row>34</xdr:row>
      <xdr:rowOff>41039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7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57566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5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5298</xdr:rowOff>
    </xdr:from>
    <xdr:to>
      <xdr:col>76</xdr:col>
      <xdr:colOff>165100</xdr:colOff>
      <xdr:row>31</xdr:row>
      <xdr:rowOff>106898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3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123425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09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164991</xdr:rowOff>
    </xdr:from>
    <xdr:to>
      <xdr:col>72</xdr:col>
      <xdr:colOff>38100</xdr:colOff>
      <xdr:row>35</xdr:row>
      <xdr:rowOff>95141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99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111668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76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4209</xdr:rowOff>
    </xdr:from>
    <xdr:to>
      <xdr:col>67</xdr:col>
      <xdr:colOff>101600</xdr:colOff>
      <xdr:row>36</xdr:row>
      <xdr:rowOff>105809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17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122336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95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62547</xdr:rowOff>
    </xdr:from>
    <xdr:to>
      <xdr:col>85</xdr:col>
      <xdr:colOff>127000</xdr:colOff>
      <xdr:row>56</xdr:row>
      <xdr:rowOff>37268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492297"/>
          <a:ext cx="838200" cy="14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5988</xdr:rowOff>
    </xdr:from>
    <xdr:to>
      <xdr:col>81</xdr:col>
      <xdr:colOff>50800</xdr:colOff>
      <xdr:row>56</xdr:row>
      <xdr:rowOff>37268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07188"/>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43364</xdr:rowOff>
    </xdr:from>
    <xdr:to>
      <xdr:col>76</xdr:col>
      <xdr:colOff>114300</xdr:colOff>
      <xdr:row>56</xdr:row>
      <xdr:rowOff>5988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473114"/>
          <a:ext cx="889000" cy="1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43364</xdr:rowOff>
    </xdr:from>
    <xdr:to>
      <xdr:col>71</xdr:col>
      <xdr:colOff>177800</xdr:colOff>
      <xdr:row>57</xdr:row>
      <xdr:rowOff>19209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473114"/>
          <a:ext cx="889000" cy="3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11747</xdr:rowOff>
    </xdr:from>
    <xdr:to>
      <xdr:col>85</xdr:col>
      <xdr:colOff>177800</xdr:colOff>
      <xdr:row>55</xdr:row>
      <xdr:rowOff>113347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34624</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9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157918</xdr:rowOff>
    </xdr:from>
    <xdr:to>
      <xdr:col>81</xdr:col>
      <xdr:colOff>101600</xdr:colOff>
      <xdr:row>56</xdr:row>
      <xdr:rowOff>88068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104595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36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126638</xdr:rowOff>
    </xdr:from>
    <xdr:to>
      <xdr:col>76</xdr:col>
      <xdr:colOff>165100</xdr:colOff>
      <xdr:row>56</xdr:row>
      <xdr:rowOff>56788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73315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33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164014</xdr:rowOff>
    </xdr:from>
    <xdr:to>
      <xdr:col>72</xdr:col>
      <xdr:colOff>38100</xdr:colOff>
      <xdr:row>55</xdr:row>
      <xdr:rowOff>94164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4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110691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19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139859</xdr:rowOff>
    </xdr:from>
    <xdr:to>
      <xdr:col>67</xdr:col>
      <xdr:colOff>101600</xdr:colOff>
      <xdr:row>57</xdr:row>
      <xdr:rowOff>70009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4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61136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3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103124</xdr:rowOff>
    </xdr:from>
    <xdr:to>
      <xdr:col>85</xdr:col>
      <xdr:colOff>127000</xdr:colOff>
      <xdr:row>77</xdr:row>
      <xdr:rowOff>13843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2961874"/>
          <a:ext cx="838200" cy="2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45483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8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140335</xdr:rowOff>
    </xdr:from>
    <xdr:to>
      <xdr:col>81</xdr:col>
      <xdr:colOff>50800</xdr:colOff>
      <xdr:row>75</xdr:row>
      <xdr:rowOff>103124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2827635"/>
          <a:ext cx="889000" cy="13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86885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45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140335</xdr:rowOff>
    </xdr:from>
    <xdr:to>
      <xdr:col>76</xdr:col>
      <xdr:colOff>114300</xdr:colOff>
      <xdr:row>77</xdr:row>
      <xdr:rowOff>85471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2827635"/>
          <a:ext cx="889000" cy="4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48531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85471</xdr:rowOff>
    </xdr:from>
    <xdr:to>
      <xdr:col>71</xdr:col>
      <xdr:colOff>177800</xdr:colOff>
      <xdr:row>78</xdr:row>
      <xdr:rowOff>63627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287121"/>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134493</xdr:rowOff>
    </xdr:from>
    <xdr:to>
      <xdr:col>85</xdr:col>
      <xdr:colOff>177800</xdr:colOff>
      <xdr:row>77</xdr:row>
      <xdr:rowOff>64643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16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157370</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01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52324</xdr:rowOff>
    </xdr:from>
    <xdr:to>
      <xdr:col>81</xdr:col>
      <xdr:colOff>101600</xdr:colOff>
      <xdr:row>75</xdr:row>
      <xdr:rowOff>153924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29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170451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268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89535</xdr:rowOff>
    </xdr:from>
    <xdr:to>
      <xdr:col>76</xdr:col>
      <xdr:colOff>165100</xdr:colOff>
      <xdr:row>75</xdr:row>
      <xdr:rowOff>19685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36212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25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34671</xdr:rowOff>
    </xdr:from>
    <xdr:to>
      <xdr:col>72</xdr:col>
      <xdr:colOff>38100</xdr:colOff>
      <xdr:row>77</xdr:row>
      <xdr:rowOff>136271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2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127398</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32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12827</xdr:rowOff>
    </xdr:from>
    <xdr:to>
      <xdr:col>67</xdr:col>
      <xdr:colOff>101600</xdr:colOff>
      <xdr:row>78</xdr:row>
      <xdr:rowOff>114427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105554</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47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132842</xdr:rowOff>
    </xdr:from>
    <xdr:to>
      <xdr:col>85</xdr:col>
      <xdr:colOff>127000</xdr:colOff>
      <xdr:row>92</xdr:row>
      <xdr:rowOff>144729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5906242"/>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144729</xdr:rowOff>
    </xdr:from>
    <xdr:to>
      <xdr:col>81</xdr:col>
      <xdr:colOff>50800</xdr:colOff>
      <xdr:row>93</xdr:row>
      <xdr:rowOff>61616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5918129"/>
          <a:ext cx="889000" cy="8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24323</xdr:rowOff>
    </xdr:from>
    <xdr:to>
      <xdr:col>76</xdr:col>
      <xdr:colOff>114300</xdr:colOff>
      <xdr:row>93</xdr:row>
      <xdr:rowOff>61616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5969173"/>
          <a:ext cx="889000" cy="3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1070</xdr:rowOff>
    </xdr:from>
    <xdr:to>
      <xdr:col>71</xdr:col>
      <xdr:colOff>177800</xdr:colOff>
      <xdr:row>93</xdr:row>
      <xdr:rowOff>24323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5945920"/>
          <a:ext cx="889000" cy="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82042</xdr:rowOff>
    </xdr:from>
    <xdr:to>
      <xdr:col>85</xdr:col>
      <xdr:colOff>177800</xdr:colOff>
      <xdr:row>93</xdr:row>
      <xdr:rowOff>12192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585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104919</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70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93929</xdr:rowOff>
    </xdr:from>
    <xdr:to>
      <xdr:col>81</xdr:col>
      <xdr:colOff>101600</xdr:colOff>
      <xdr:row>93</xdr:row>
      <xdr:rowOff>24079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86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40606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6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10816</xdr:rowOff>
    </xdr:from>
    <xdr:to>
      <xdr:col>76</xdr:col>
      <xdr:colOff>165100</xdr:colOff>
      <xdr:row>93</xdr:row>
      <xdr:rowOff>112416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595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128943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73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144973</xdr:rowOff>
    </xdr:from>
    <xdr:to>
      <xdr:col>72</xdr:col>
      <xdr:colOff>38100</xdr:colOff>
      <xdr:row>93</xdr:row>
      <xdr:rowOff>75123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91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91650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6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121720</xdr:rowOff>
    </xdr:from>
    <xdr:to>
      <xdr:col>67</xdr:col>
      <xdr:colOff>101600</xdr:colOff>
      <xdr:row>93</xdr:row>
      <xdr:rowOff>51870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89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68397</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67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43574</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0124"/>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164224</xdr:rowOff>
    </xdr:from>
    <xdr:to>
      <xdr:col>98</xdr:col>
      <xdr:colOff>38100</xdr:colOff>
      <xdr:row>39</xdr:row>
      <xdr:rowOff>94374</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85501</xdr:rowOff>
    </xdr:from>
    <xdr:ext cx="313932"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99333" y="6772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65,182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円となっている。類似団体平均と比べて高い水準で推移しており、令和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本庁舎リニューアル事業の増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209,648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全国平均、類似団体平均と比べて高い水準で推移しているのは、社会福祉費のうち障がい者介護給付事業費や障がい者訓練等給付事業費、教育費における私立幼稚園等運営費（施設型給付費）が類似団体と比べ多いことなどが考えら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年度に実施した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子育て世帯や住民税非課税世帯への給付金事業等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が減となったことなどから減と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48,936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これまで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全国平均、県平均と比べ低いが、類似団体と比べ高い水準で推移していた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ごみ処理施設の建て替えが終了したことに伴いごみ処理費用が減少したことにより、類似団体平均程度となっている。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29,850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円となっている。全国平均、県平均及び類似団体平均と比べて高い水準で推移しているのは、企業立地奨励金やふるさと納税制度推進事業などによる事業費の増加が一因である。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66,262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円となっている。全国平均、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県平均及び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類似団体平均と比べて高い水準であるが、前畑崎辺道路などの道路整備事業が増となったことなどにより事業費が増となっている。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16,336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円となっている。全国平均、類似団体平均と比べて高い水準であるが、近隣市町から消防事務を受託しているためである。令和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は防災行政無線整備事業の減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により事業費が減となっている。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計画的な財政運営を行った結果、</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10.55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財源調整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基金の実質的な残高の標準財政規模に対する割合は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KPI</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の評価指標としているため、一定の割合を保ちながら、今後も計画的に財政運営を行っていく。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実質収支額の推移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3,581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3,573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R1:3,259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4,505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実質収支額が標準財政規模に占める割合を表わす比率で、各会計は黒字の状況である。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令和元年度は、ほぼ横ばいである。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年度は、一般会計において新型コロナウイルス感染症対策として各種給付金事業等を行ったため、大幅増となった。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年度と比較して減少となったものの、引き続き一般会計において新型コロナウイルス感染症対策として各種給付金事業等を行ったため、黒字となっている。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年度と比較してやや減少しているが、引き続き標準財政規模の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％強程度の黒字となっている。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各会計とも黒字で推移しているが、景気は回復基調にあるとされているものの、少子高齢化の進行による市税収入の減少や、社会保障関連経費の増大が懸念されるなど、地方財政を取り巻く環境は、依然として楽観を許さない状況が続い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今後も連結実質赤字比率の推移を注視しながら、中長期的な展望を踏まえた健全な財政運営に努める必要がある。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138889941</v>
      </c>
      <c r="BO4" s="449"/>
      <c r="BP4" s="449"/>
      <c r="BQ4" s="449"/>
      <c r="BR4" s="449"/>
      <c r="BS4" s="449"/>
      <c r="BT4" s="449"/>
      <c r="BU4" s="450"/>
      <c r="BV4" s="448">
        <v>144680447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7.5</v>
      </c>
      <c r="CU4" s="589"/>
      <c r="CV4" s="589"/>
      <c r="CW4" s="589"/>
      <c r="CX4" s="589"/>
      <c r="CY4" s="589"/>
      <c r="CZ4" s="589"/>
      <c r="DA4" s="590"/>
      <c r="DB4" s="588">
        <v>7.5</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133196467</v>
      </c>
      <c r="BO5" s="420"/>
      <c r="BP5" s="420"/>
      <c r="BQ5" s="420"/>
      <c r="BR5" s="420"/>
      <c r="BS5" s="420"/>
      <c r="BT5" s="420"/>
      <c r="BU5" s="421"/>
      <c r="BV5" s="419">
        <v>138657544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93</v>
      </c>
      <c r="CU5" s="417"/>
      <c r="CV5" s="417"/>
      <c r="CW5" s="417"/>
      <c r="CX5" s="417"/>
      <c r="CY5" s="417"/>
      <c r="CZ5" s="417"/>
      <c r="DA5" s="418"/>
      <c r="DB5" s="416">
        <v>90.3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5693474</v>
      </c>
      <c r="BO6" s="420"/>
      <c r="BP6" s="420"/>
      <c r="BQ6" s="420"/>
      <c r="BR6" s="420"/>
      <c r="BS6" s="420"/>
      <c r="BT6" s="420"/>
      <c r="BU6" s="421"/>
      <c r="BV6" s="419">
        <v>6022903</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95.3</v>
      </c>
      <c r="CU6" s="563"/>
      <c r="CV6" s="563"/>
      <c r="CW6" s="563"/>
      <c r="CX6" s="563"/>
      <c r="CY6" s="563"/>
      <c r="CZ6" s="563"/>
      <c r="DA6" s="564"/>
      <c r="DB6" s="562">
        <v>94.5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1183117</v>
      </c>
      <c r="BO7" s="420"/>
      <c r="BP7" s="420"/>
      <c r="BQ7" s="420"/>
      <c r="BR7" s="420"/>
      <c r="BS7" s="420"/>
      <c r="BT7" s="420"/>
      <c r="BU7" s="421"/>
      <c r="BV7" s="419">
        <v>1396820</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60047675</v>
      </c>
      <c r="CU7" s="420"/>
      <c r="CV7" s="420"/>
      <c r="CW7" s="420"/>
      <c r="CX7" s="420"/>
      <c r="CY7" s="420"/>
      <c r="CZ7" s="420"/>
      <c r="DA7" s="421"/>
      <c r="DB7" s="419">
        <v>61784061</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4510357</v>
      </c>
      <c r="BO8" s="420"/>
      <c r="BP8" s="420"/>
      <c r="BQ8" s="420"/>
      <c r="BR8" s="420"/>
      <c r="BS8" s="420"/>
      <c r="BT8" s="420"/>
      <c r="BU8" s="421"/>
      <c r="BV8" s="419">
        <v>4626083</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0.53</v>
      </c>
      <c r="CU8" s="523"/>
      <c r="CV8" s="523"/>
      <c r="CW8" s="523"/>
      <c r="CX8" s="523"/>
      <c r="CY8" s="523"/>
      <c r="CZ8" s="523"/>
      <c r="DA8" s="524"/>
      <c r="DB8" s="522">
        <v>0.53</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243223</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-115726</v>
      </c>
      <c r="BO9" s="420"/>
      <c r="BP9" s="420"/>
      <c r="BQ9" s="420"/>
      <c r="BR9" s="420"/>
      <c r="BS9" s="420"/>
      <c r="BT9" s="420"/>
      <c r="BU9" s="421"/>
      <c r="BV9" s="419">
        <v>-5898</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12.3</v>
      </c>
      <c r="CU9" s="417"/>
      <c r="CV9" s="417"/>
      <c r="CW9" s="417"/>
      <c r="CX9" s="417"/>
      <c r="CY9" s="417"/>
      <c r="CZ9" s="417"/>
      <c r="DA9" s="418"/>
      <c r="DB9" s="416">
        <v>12.8</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255439</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2296283</v>
      </c>
      <c r="BO10" s="420"/>
      <c r="BP10" s="420"/>
      <c r="BQ10" s="420"/>
      <c r="BR10" s="420"/>
      <c r="BS10" s="420"/>
      <c r="BT10" s="420"/>
      <c r="BU10" s="421"/>
      <c r="BV10" s="419">
        <v>2321961</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8000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240473</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96</v>
      </c>
      <c r="AV12" s="478"/>
      <c r="AW12" s="478"/>
      <c r="AX12" s="478"/>
      <c r="AY12" s="433" t="s">
        <v>138</v>
      </c>
      <c r="AZ12" s="434"/>
      <c r="BA12" s="434"/>
      <c r="BB12" s="434"/>
      <c r="BC12" s="434"/>
      <c r="BD12" s="434"/>
      <c r="BE12" s="434"/>
      <c r="BF12" s="434"/>
      <c r="BG12" s="434"/>
      <c r="BH12" s="434"/>
      <c r="BI12" s="434"/>
      <c r="BJ12" s="434"/>
      <c r="BK12" s="434"/>
      <c r="BL12" s="434"/>
      <c r="BM12" s="435"/>
      <c r="BN12" s="419">
        <v>2691362</v>
      </c>
      <c r="BO12" s="420"/>
      <c r="BP12" s="420"/>
      <c r="BQ12" s="420"/>
      <c r="BR12" s="420"/>
      <c r="BS12" s="420"/>
      <c r="BT12" s="420"/>
      <c r="BU12" s="421"/>
      <c r="BV12" s="419">
        <v>1264360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238511</v>
      </c>
      <c r="S13" s="507"/>
      <c r="T13" s="507"/>
      <c r="U13" s="507"/>
      <c r="V13" s="508"/>
      <c r="W13" s="509" t="s">
        <v>142</v>
      </c>
      <c r="X13" s="405"/>
      <c r="Y13" s="405"/>
      <c r="Z13" s="405"/>
      <c r="AA13" s="405"/>
      <c r="AB13" s="406"/>
      <c r="AC13" s="372">
        <v>4260</v>
      </c>
      <c r="AD13" s="373"/>
      <c r="AE13" s="373"/>
      <c r="AF13" s="373"/>
      <c r="AG13" s="374"/>
      <c r="AH13" s="372">
        <v>4828</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-510805</v>
      </c>
      <c r="BO13" s="420"/>
      <c r="BP13" s="420"/>
      <c r="BQ13" s="420"/>
      <c r="BR13" s="420"/>
      <c r="BS13" s="420"/>
      <c r="BT13" s="420"/>
      <c r="BU13" s="421"/>
      <c r="BV13" s="419">
        <v>1059703</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4.7</v>
      </c>
      <c r="CU13" s="417"/>
      <c r="CV13" s="417"/>
      <c r="CW13" s="417"/>
      <c r="CX13" s="417"/>
      <c r="CY13" s="417"/>
      <c r="CZ13" s="417"/>
      <c r="DA13" s="418"/>
      <c r="DB13" s="416">
        <v>4.5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243074</v>
      </c>
      <c r="S14" s="507"/>
      <c r="T14" s="507"/>
      <c r="U14" s="507"/>
      <c r="V14" s="508"/>
      <c r="W14" s="510"/>
      <c r="X14" s="408"/>
      <c r="Y14" s="408"/>
      <c r="Z14" s="408"/>
      <c r="AA14" s="408"/>
      <c r="AB14" s="409"/>
      <c r="AC14" s="499">
        <v>3.8</v>
      </c>
      <c r="AD14" s="500"/>
      <c r="AE14" s="500"/>
      <c r="AF14" s="500"/>
      <c r="AG14" s="501"/>
      <c r="AH14" s="499">
        <v>4.3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140</v>
      </c>
      <c r="CU14" s="517"/>
      <c r="CV14" s="517"/>
      <c r="CW14" s="517"/>
      <c r="CX14" s="517"/>
      <c r="CY14" s="517"/>
      <c r="CZ14" s="517"/>
      <c r="DA14" s="518"/>
      <c r="DB14" s="516" t="s">
        <v>149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150</v>
      </c>
      <c r="N15" s="504"/>
      <c r="O15" s="504"/>
      <c r="P15" s="504"/>
      <c r="Q15" s="505"/>
      <c r="R15" s="506">
        <v>241508</v>
      </c>
      <c r="S15" s="507"/>
      <c r="T15" s="507"/>
      <c r="U15" s="507"/>
      <c r="V15" s="508"/>
      <c r="W15" s="509" t="s">
        <v>151</v>
      </c>
      <c r="X15" s="405"/>
      <c r="Y15" s="405"/>
      <c r="Z15" s="405"/>
      <c r="AA15" s="405"/>
      <c r="AB15" s="406"/>
      <c r="AC15" s="372">
        <v>21172</v>
      </c>
      <c r="AD15" s="373"/>
      <c r="AE15" s="373"/>
      <c r="AF15" s="373"/>
      <c r="AG15" s="374"/>
      <c r="AH15" s="372">
        <v>21498</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27335568</v>
      </c>
      <c r="BO15" s="449"/>
      <c r="BP15" s="449"/>
      <c r="BQ15" s="449"/>
      <c r="BR15" s="449"/>
      <c r="BS15" s="449"/>
      <c r="BT15" s="449"/>
      <c r="BU15" s="450"/>
      <c r="BV15" s="448">
        <v>26269208</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18.899999999999999</v>
      </c>
      <c r="AD16" s="500"/>
      <c r="AE16" s="500"/>
      <c r="AF16" s="500"/>
      <c r="AG16" s="501"/>
      <c r="AH16" s="499">
        <v>19</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51109922</v>
      </c>
      <c r="BO16" s="420"/>
      <c r="BP16" s="420"/>
      <c r="BQ16" s="420"/>
      <c r="BR16" s="420"/>
      <c r="BS16" s="420"/>
      <c r="BT16" s="420"/>
      <c r="BU16" s="421"/>
      <c r="BV16" s="419">
        <v>51109976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86458</v>
      </c>
      <c r="AD17" s="373"/>
      <c r="AE17" s="373"/>
      <c r="AF17" s="373"/>
      <c r="AG17" s="374"/>
      <c r="AH17" s="372">
        <v>86854</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34458324</v>
      </c>
      <c r="BO17" s="420"/>
      <c r="BP17" s="420"/>
      <c r="BQ17" s="420"/>
      <c r="BR17" s="420"/>
      <c r="BS17" s="420"/>
      <c r="BT17" s="420"/>
      <c r="BU17" s="421"/>
      <c r="BV17" s="419">
        <v>33063526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161</v>
      </c>
      <c r="C18" s="470"/>
      <c r="D18" s="470"/>
      <c r="E18" s="471"/>
      <c r="F18" s="471"/>
      <c r="G18" s="471"/>
      <c r="H18" s="471"/>
      <c r="I18" s="471"/>
      <c r="J18" s="471"/>
      <c r="K18" s="471"/>
      <c r="L18" s="472">
        <v>426.01</v>
      </c>
      <c r="M18" s="472"/>
      <c r="N18" s="472"/>
      <c r="O18" s="472"/>
      <c r="P18" s="472"/>
      <c r="Q18" s="472"/>
      <c r="R18" s="473"/>
      <c r="S18" s="473"/>
      <c r="T18" s="473"/>
      <c r="U18" s="473"/>
      <c r="V18" s="474"/>
      <c r="W18" s="490"/>
      <c r="X18" s="491"/>
      <c r="Y18" s="491"/>
      <c r="Z18" s="491"/>
      <c r="AA18" s="491"/>
      <c r="AB18" s="515"/>
      <c r="AC18" s="389">
        <v>77.3</v>
      </c>
      <c r="AD18" s="390"/>
      <c r="AE18" s="390"/>
      <c r="AF18" s="390"/>
      <c r="AG18" s="475"/>
      <c r="AH18" s="389">
        <v>76.7</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57756620</v>
      </c>
      <c r="BO18" s="420"/>
      <c r="BP18" s="420"/>
      <c r="BQ18" s="420"/>
      <c r="BR18" s="420"/>
      <c r="BS18" s="420"/>
      <c r="BT18" s="420"/>
      <c r="BU18" s="421"/>
      <c r="BV18" s="419">
        <v>58050986</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163</v>
      </c>
      <c r="C19" s="470"/>
      <c r="D19" s="470"/>
      <c r="E19" s="471"/>
      <c r="F19" s="471"/>
      <c r="G19" s="471"/>
      <c r="H19" s="471"/>
      <c r="I19" s="471"/>
      <c r="J19" s="471"/>
      <c r="K19" s="471"/>
      <c r="L19" s="479">
        <v>571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80456414</v>
      </c>
      <c r="BO19" s="420"/>
      <c r="BP19" s="420"/>
      <c r="BQ19" s="420"/>
      <c r="BR19" s="420"/>
      <c r="BS19" s="420"/>
      <c r="BT19" s="420"/>
      <c r="BU19" s="421"/>
      <c r="BV19" s="419">
        <v>80738622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165</v>
      </c>
      <c r="C20" s="470"/>
      <c r="D20" s="470"/>
      <c r="E20" s="471"/>
      <c r="F20" s="471"/>
      <c r="G20" s="471"/>
      <c r="H20" s="471"/>
      <c r="I20" s="471"/>
      <c r="J20" s="471"/>
      <c r="K20" s="471"/>
      <c r="L20" s="479">
        <v>104053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104589215</v>
      </c>
      <c r="BO22" s="449"/>
      <c r="BP22" s="449"/>
      <c r="BQ22" s="449"/>
      <c r="BR22" s="449"/>
      <c r="BS22" s="449"/>
      <c r="BT22" s="449"/>
      <c r="BU22" s="450"/>
      <c r="BV22" s="448">
        <v>107144736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80374652</v>
      </c>
      <c r="BO23" s="420"/>
      <c r="BP23" s="420"/>
      <c r="BQ23" s="420"/>
      <c r="BR23" s="420"/>
      <c r="BS23" s="420"/>
      <c r="BT23" s="420"/>
      <c r="BU23" s="421"/>
      <c r="BV23" s="419">
        <v>80575580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175</v>
      </c>
      <c r="F24" s="376"/>
      <c r="G24" s="376"/>
      <c r="H24" s="376"/>
      <c r="I24" s="376"/>
      <c r="J24" s="376"/>
      <c r="K24" s="377"/>
      <c r="L24" s="372">
        <v>1</v>
      </c>
      <c r="M24" s="373"/>
      <c r="N24" s="373"/>
      <c r="O24" s="373"/>
      <c r="P24" s="374"/>
      <c r="Q24" s="372">
        <v>10580</v>
      </c>
      <c r="R24" s="373"/>
      <c r="S24" s="373"/>
      <c r="T24" s="373"/>
      <c r="U24" s="373"/>
      <c r="V24" s="374"/>
      <c r="W24" s="462"/>
      <c r="X24" s="399"/>
      <c r="Y24" s="400"/>
      <c r="Z24" s="375" t="s">
        <v>176</v>
      </c>
      <c r="AA24" s="376"/>
      <c r="AB24" s="376"/>
      <c r="AC24" s="376"/>
      <c r="AD24" s="376"/>
      <c r="AE24" s="376"/>
      <c r="AF24" s="376"/>
      <c r="AG24" s="377"/>
      <c r="AH24" s="372">
        <v>2057</v>
      </c>
      <c r="AI24" s="373"/>
      <c r="AJ24" s="373"/>
      <c r="AK24" s="373"/>
      <c r="AL24" s="374"/>
      <c r="AM24" s="372">
        <v>6588571</v>
      </c>
      <c r="AN24" s="373"/>
      <c r="AO24" s="373"/>
      <c r="AP24" s="373"/>
      <c r="AQ24" s="373"/>
      <c r="AR24" s="374"/>
      <c r="AS24" s="372">
        <v>3203</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64196826</v>
      </c>
      <c r="BO24" s="420"/>
      <c r="BP24" s="420"/>
      <c r="BQ24" s="420"/>
      <c r="BR24" s="420"/>
      <c r="BS24" s="420"/>
      <c r="BT24" s="420"/>
      <c r="BU24" s="421"/>
      <c r="BV24" s="419">
        <v>64203609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178</v>
      </c>
      <c r="F25" s="376"/>
      <c r="G25" s="376"/>
      <c r="H25" s="376"/>
      <c r="I25" s="376"/>
      <c r="J25" s="376"/>
      <c r="K25" s="377"/>
      <c r="L25" s="372">
        <v>2</v>
      </c>
      <c r="M25" s="373"/>
      <c r="N25" s="373"/>
      <c r="O25" s="373"/>
      <c r="P25" s="374"/>
      <c r="Q25" s="372">
        <v>8730</v>
      </c>
      <c r="R25" s="373"/>
      <c r="S25" s="373"/>
      <c r="T25" s="373"/>
      <c r="U25" s="373"/>
      <c r="V25" s="374"/>
      <c r="W25" s="462"/>
      <c r="X25" s="399"/>
      <c r="Y25" s="400"/>
      <c r="Z25" s="375" t="s">
        <v>179</v>
      </c>
      <c r="AA25" s="376"/>
      <c r="AB25" s="376"/>
      <c r="AC25" s="376"/>
      <c r="AD25" s="376"/>
      <c r="AE25" s="376"/>
      <c r="AF25" s="376"/>
      <c r="AG25" s="377"/>
      <c r="AH25" s="372">
        <v>375</v>
      </c>
      <c r="AI25" s="373"/>
      <c r="AJ25" s="373"/>
      <c r="AK25" s="373"/>
      <c r="AL25" s="374"/>
      <c r="AM25" s="372">
        <v>1056375</v>
      </c>
      <c r="AN25" s="373"/>
      <c r="AO25" s="373"/>
      <c r="AP25" s="373"/>
      <c r="AQ25" s="373"/>
      <c r="AR25" s="374"/>
      <c r="AS25" s="372">
        <v>2817</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12819736</v>
      </c>
      <c r="BO25" s="449"/>
      <c r="BP25" s="449"/>
      <c r="BQ25" s="449"/>
      <c r="BR25" s="449"/>
      <c r="BS25" s="449"/>
      <c r="BT25" s="449"/>
      <c r="BU25" s="450"/>
      <c r="BV25" s="448">
        <v>13613388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181</v>
      </c>
      <c r="F26" s="376"/>
      <c r="G26" s="376"/>
      <c r="H26" s="376"/>
      <c r="I26" s="376"/>
      <c r="J26" s="376"/>
      <c r="K26" s="377"/>
      <c r="L26" s="372">
        <v>1</v>
      </c>
      <c r="M26" s="373"/>
      <c r="N26" s="373"/>
      <c r="O26" s="373"/>
      <c r="P26" s="374"/>
      <c r="Q26" s="372">
        <v>7210</v>
      </c>
      <c r="R26" s="373"/>
      <c r="S26" s="373"/>
      <c r="T26" s="373"/>
      <c r="U26" s="373"/>
      <c r="V26" s="374"/>
      <c r="W26" s="462"/>
      <c r="X26" s="399"/>
      <c r="Y26" s="400"/>
      <c r="Z26" s="375" t="s">
        <v>182</v>
      </c>
      <c r="AA26" s="430"/>
      <c r="AB26" s="430"/>
      <c r="AC26" s="430"/>
      <c r="AD26" s="430"/>
      <c r="AE26" s="430"/>
      <c r="AF26" s="430"/>
      <c r="AG26" s="431"/>
      <c r="AH26" s="372">
        <v>228</v>
      </c>
      <c r="AI26" s="373"/>
      <c r="AJ26" s="373"/>
      <c r="AK26" s="373"/>
      <c r="AL26" s="374"/>
      <c r="AM26" s="372">
        <v>784776</v>
      </c>
      <c r="AN26" s="373"/>
      <c r="AO26" s="373"/>
      <c r="AP26" s="373"/>
      <c r="AQ26" s="373"/>
      <c r="AR26" s="374"/>
      <c r="AS26" s="372">
        <v>3442</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v>350000</v>
      </c>
      <c r="BO26" s="420"/>
      <c r="BP26" s="420"/>
      <c r="BQ26" s="420"/>
      <c r="BR26" s="420"/>
      <c r="BS26" s="420"/>
      <c r="BT26" s="420"/>
      <c r="BU26" s="421"/>
      <c r="BV26" s="419">
        <v>300000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6620</v>
      </c>
      <c r="R27" s="373"/>
      <c r="S27" s="373"/>
      <c r="T27" s="373"/>
      <c r="U27" s="373"/>
      <c r="V27" s="374"/>
      <c r="W27" s="462"/>
      <c r="X27" s="399"/>
      <c r="Y27" s="400"/>
      <c r="Z27" s="375" t="s">
        <v>185</v>
      </c>
      <c r="AA27" s="376"/>
      <c r="AB27" s="376"/>
      <c r="AC27" s="376"/>
      <c r="AD27" s="376"/>
      <c r="AE27" s="376"/>
      <c r="AF27" s="376"/>
      <c r="AG27" s="377"/>
      <c r="AH27" s="372">
        <v>49</v>
      </c>
      <c r="AI27" s="373"/>
      <c r="AJ27" s="373"/>
      <c r="AK27" s="373"/>
      <c r="AL27" s="374"/>
      <c r="AM27" s="372">
        <v>188695</v>
      </c>
      <c r="AN27" s="373"/>
      <c r="AO27" s="373"/>
      <c r="AP27" s="373"/>
      <c r="AQ27" s="373"/>
      <c r="AR27" s="374"/>
      <c r="AS27" s="372">
        <v>3851</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1383287</v>
      </c>
      <c r="BO27" s="454"/>
      <c r="BP27" s="454"/>
      <c r="BQ27" s="454"/>
      <c r="BR27" s="454"/>
      <c r="BS27" s="454"/>
      <c r="BT27" s="454"/>
      <c r="BU27" s="455"/>
      <c r="BV27" s="453">
        <v>1383175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6020</v>
      </c>
      <c r="R28" s="373"/>
      <c r="S28" s="373"/>
      <c r="T28" s="373"/>
      <c r="U28" s="373"/>
      <c r="V28" s="374"/>
      <c r="W28" s="462"/>
      <c r="X28" s="399"/>
      <c r="Y28" s="400"/>
      <c r="Z28" s="375" t="s">
        <v>188</v>
      </c>
      <c r="AA28" s="376"/>
      <c r="AB28" s="376"/>
      <c r="AC28" s="376"/>
      <c r="AD28" s="376"/>
      <c r="AE28" s="376"/>
      <c r="AF28" s="376"/>
      <c r="AG28" s="377"/>
      <c r="AH28" s="372" t="s">
        <v>189</v>
      </c>
      <c r="AI28" s="373"/>
      <c r="AJ28" s="373"/>
      <c r="AK28" s="373"/>
      <c r="AL28" s="374"/>
      <c r="AM28" s="372" t="s">
        <v>189</v>
      </c>
      <c r="AN28" s="373"/>
      <c r="AO28" s="373"/>
      <c r="AP28" s="373"/>
      <c r="AQ28" s="373"/>
      <c r="AR28" s="374"/>
      <c r="AS28" s="372" t="s">
        <v>189</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6333630</v>
      </c>
      <c r="BO28" s="449"/>
      <c r="BP28" s="449"/>
      <c r="BQ28" s="449"/>
      <c r="BR28" s="449"/>
      <c r="BS28" s="449"/>
      <c r="BT28" s="449"/>
      <c r="BU28" s="450"/>
      <c r="BV28" s="448">
        <v>6728709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191</v>
      </c>
      <c r="F29" s="376"/>
      <c r="G29" s="376"/>
      <c r="H29" s="376"/>
      <c r="I29" s="376"/>
      <c r="J29" s="376"/>
      <c r="K29" s="377"/>
      <c r="L29" s="372">
        <v>31</v>
      </c>
      <c r="M29" s="373"/>
      <c r="N29" s="373"/>
      <c r="O29" s="373"/>
      <c r="P29" s="374"/>
      <c r="Q29" s="372">
        <v>5630</v>
      </c>
      <c r="R29" s="373"/>
      <c r="S29" s="373"/>
      <c r="T29" s="373"/>
      <c r="U29" s="373"/>
      <c r="V29" s="374"/>
      <c r="W29" s="463"/>
      <c r="X29" s="464"/>
      <c r="Y29" s="465"/>
      <c r="Z29" s="375" t="s">
        <v>192</v>
      </c>
      <c r="AA29" s="376"/>
      <c r="AB29" s="376"/>
      <c r="AC29" s="376"/>
      <c r="AD29" s="376"/>
      <c r="AE29" s="376"/>
      <c r="AF29" s="376"/>
      <c r="AG29" s="377"/>
      <c r="AH29" s="372">
        <v>2106</v>
      </c>
      <c r="AI29" s="373"/>
      <c r="AJ29" s="373"/>
      <c r="AK29" s="373"/>
      <c r="AL29" s="374"/>
      <c r="AM29" s="372">
        <v>6777266</v>
      </c>
      <c r="AN29" s="373"/>
      <c r="AO29" s="373"/>
      <c r="AP29" s="373"/>
      <c r="AQ29" s="373"/>
      <c r="AR29" s="374"/>
      <c r="AS29" s="372">
        <v>3218</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3261353</v>
      </c>
      <c r="BO29" s="420"/>
      <c r="BP29" s="420"/>
      <c r="BQ29" s="420"/>
      <c r="BR29" s="420"/>
      <c r="BS29" s="420"/>
      <c r="BT29" s="420"/>
      <c r="BU29" s="421"/>
      <c r="BV29" s="419">
        <v>3323514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98.7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12953194</v>
      </c>
      <c r="BO30" s="454"/>
      <c r="BP30" s="454"/>
      <c r="BQ30" s="454"/>
      <c r="BR30" s="454"/>
      <c r="BS30" s="454"/>
      <c r="BT30" s="454"/>
      <c r="BU30" s="455"/>
      <c r="BV30" s="453">
        <v>13117671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7</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11</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13</v>
      </c>
      <c r="BF34" s="367"/>
      <c r="BG34" s="368" t="str">
        <f>IF('各会計、関係団体の財政状況及び健全化判断比率'!B34="","",'各会計、関係団体の財政状況及び健全化判断比率'!B34)</f>
        <v>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19</v>
      </c>
      <c r="BX34" s="367"/>
      <c r="BY34" s="368" t="str">
        <f>IF('各会計、関係団体の財政状況及び健全化判断比率'!B68="","",'各会計、関係団体の財政状況及び健全化判断比率'!B68)</f>
        <v>長崎県後期高齢者医療広域連合（普通会計）</v>
      </c>
      <c r="BZ34" s="368"/>
      <c r="CA34" s="368"/>
      <c r="CB34" s="368"/>
      <c r="CC34" s="368"/>
      <c r="CD34" s="368"/>
      <c r="CE34" s="368"/>
      <c r="CF34" s="368"/>
      <c r="CG34" s="368"/>
      <c r="CH34" s="368"/>
      <c r="CI34" s="368"/>
      <c r="CJ34" s="368"/>
      <c r="CK34" s="368"/>
      <c r="CL34" s="368"/>
      <c r="CM34" s="368"/>
      <c r="CN34" s="181"/>
      <c r="CO34" s="367">
        <f>IF(CQ34="","",MAX(C34:D43,U34:V43,AM34:AN43,BE34:BF43,BW34:BX43)+1)</f>
        <v>27</v>
      </c>
      <c r="CP34" s="367"/>
      <c r="CQ34" s="368" t="str">
        <f>IF('各会計、関係団体の財政状況及び健全化判断比率'!BS7="","",'各会計、関係団体の財政状況及び健全化判断比率'!BS7)</f>
        <v>公益社団法人佐世保地域文化事業財団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住宅事業特別会計</v>
      </c>
      <c r="F35" s="368"/>
      <c r="G35" s="368"/>
      <c r="H35" s="368"/>
      <c r="I35" s="368"/>
      <c r="J35" s="368"/>
      <c r="K35" s="368"/>
      <c r="L35" s="368"/>
      <c r="M35" s="368"/>
      <c r="N35" s="368"/>
      <c r="O35" s="368"/>
      <c r="P35" s="368"/>
      <c r="Q35" s="368"/>
      <c r="R35" s="368"/>
      <c r="S35" s="368"/>
      <c r="T35" s="181"/>
      <c r="U35" s="367">
        <f>IF(W35="","",U34+1)</f>
        <v>8</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12</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f t="shared" ref="BE35:BE43" si="1">IF(BG35="","",BE34+1)</f>
        <v>14</v>
      </c>
      <c r="BF35" s="367"/>
      <c r="BG35" s="368" t="str">
        <f>IF('各会計、関係団体の財政状況及び健全化判断比率'!B35="","",'各会計、関係団体の財政状況及び健全化判断比率'!B35)</f>
        <v>交通船事業特別会計</v>
      </c>
      <c r="BH35" s="368"/>
      <c r="BI35" s="368"/>
      <c r="BJ35" s="368"/>
      <c r="BK35" s="368"/>
      <c r="BL35" s="368"/>
      <c r="BM35" s="368"/>
      <c r="BN35" s="368"/>
      <c r="BO35" s="368"/>
      <c r="BP35" s="368"/>
      <c r="BQ35" s="368"/>
      <c r="BR35" s="368"/>
      <c r="BS35" s="368"/>
      <c r="BT35" s="368"/>
      <c r="BU35" s="368"/>
      <c r="BV35" s="181"/>
      <c r="BW35" s="367">
        <f t="shared" ref="BW35:BW43" si="2">IF(BY35="","",BW34+1)</f>
        <v>20</v>
      </c>
      <c r="BX35" s="367"/>
      <c r="BY35" s="368" t="str">
        <f>IF('各会計、関係団体の財政状況及び健全化判断比率'!B69="","",'各会計、関係団体の財政状況及び健全化判断比率'!B69)</f>
        <v>長崎県後期高齢者医療広域連合（後期高齢者医療事業会計）</v>
      </c>
      <c r="BZ35" s="368"/>
      <c r="CA35" s="368"/>
      <c r="CB35" s="368"/>
      <c r="CC35" s="368"/>
      <c r="CD35" s="368"/>
      <c r="CE35" s="368"/>
      <c r="CF35" s="368"/>
      <c r="CG35" s="368"/>
      <c r="CH35" s="368"/>
      <c r="CI35" s="368"/>
      <c r="CJ35" s="368"/>
      <c r="CK35" s="368"/>
      <c r="CL35" s="368"/>
      <c r="CM35" s="368"/>
      <c r="CN35" s="181"/>
      <c r="CO35" s="367">
        <f t="shared" ref="CO35:CO43" si="3">IF(CQ35="","",CO34+1)</f>
        <v>28</v>
      </c>
      <c r="CP35" s="367"/>
      <c r="CQ35" s="368" t="str">
        <f>IF('各会計、関係団体の財政状況及び健全化判断比率'!BS8="","",'各会計、関係団体の財政状況及び健全化判断比率'!BS8)</f>
        <v>財団法人佐世保市中小企業勤労者福祉サービスセンター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佐世保市等地域交通体系整備事業特別会計</v>
      </c>
      <c r="F36" s="368"/>
      <c r="G36" s="368"/>
      <c r="H36" s="368"/>
      <c r="I36" s="368"/>
      <c r="J36" s="368"/>
      <c r="K36" s="368"/>
      <c r="L36" s="368"/>
      <c r="M36" s="368"/>
      <c r="N36" s="368"/>
      <c r="O36" s="368"/>
      <c r="P36" s="368"/>
      <c r="Q36" s="368"/>
      <c r="R36" s="368"/>
      <c r="S36" s="368"/>
      <c r="T36" s="181"/>
      <c r="U36" s="367">
        <f t="shared" ref="U36:U43" si="4">IF(W36="","",U35+1)</f>
        <v>9</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15</v>
      </c>
      <c r="BF36" s="367"/>
      <c r="BG36" s="368" t="str">
        <f>IF('各会計、関係団体の財政状況及び健全化判断比率'!B36="","",'各会計、関係団体の財政状況及び健全化判断比率'!B36)</f>
        <v>卸売市場事業特別会計</v>
      </c>
      <c r="BH36" s="368"/>
      <c r="BI36" s="368"/>
      <c r="BJ36" s="368"/>
      <c r="BK36" s="368"/>
      <c r="BL36" s="368"/>
      <c r="BM36" s="368"/>
      <c r="BN36" s="368"/>
      <c r="BO36" s="368"/>
      <c r="BP36" s="368"/>
      <c r="BQ36" s="368"/>
      <c r="BR36" s="368"/>
      <c r="BS36" s="368"/>
      <c r="BT36" s="368"/>
      <c r="BU36" s="368"/>
      <c r="BV36" s="181"/>
      <c r="BW36" s="367">
        <f t="shared" si="2"/>
        <v>21</v>
      </c>
      <c r="BX36" s="367"/>
      <c r="BY36" s="368" t="str">
        <f>IF('各会計、関係団体の財政状況及び健全化判断比率'!B70="","",'各会計、関係団体の財政状況及び健全化判断比率'!B70)</f>
        <v>長崎県市町村総合事務組合（一般会計）</v>
      </c>
      <c r="BZ36" s="368"/>
      <c r="CA36" s="368"/>
      <c r="CB36" s="368"/>
      <c r="CC36" s="368"/>
      <c r="CD36" s="368"/>
      <c r="CE36" s="368"/>
      <c r="CF36" s="368"/>
      <c r="CG36" s="368"/>
      <c r="CH36" s="368"/>
      <c r="CI36" s="368"/>
      <c r="CJ36" s="368"/>
      <c r="CK36" s="368"/>
      <c r="CL36" s="368"/>
      <c r="CM36" s="368"/>
      <c r="CN36" s="181"/>
      <c r="CO36" s="367">
        <f t="shared" si="3"/>
        <v>29</v>
      </c>
      <c r="CP36" s="367"/>
      <c r="CQ36" s="368" t="str">
        <f>IF('各会計、関係団体の財政状況及び健全化判断比率'!BS9="","",'各会計、関係団体の財政状況及び健全化判断比率'!BS9)</f>
        <v>財団法人佐世保観光コンベンション協会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土地取得事業特別会計</v>
      </c>
      <c r="F37" s="368"/>
      <c r="G37" s="368"/>
      <c r="H37" s="368"/>
      <c r="I37" s="368"/>
      <c r="J37" s="368"/>
      <c r="K37" s="368"/>
      <c r="L37" s="368"/>
      <c r="M37" s="368"/>
      <c r="N37" s="368"/>
      <c r="O37" s="368"/>
      <c r="P37" s="368"/>
      <c r="Q37" s="368"/>
      <c r="R37" s="368"/>
      <c r="S37" s="368"/>
      <c r="T37" s="181"/>
      <c r="U37" s="367">
        <f t="shared" si="4"/>
        <v>10</v>
      </c>
      <c r="V37" s="367"/>
      <c r="W37" s="368" t="str">
        <f>IF('各会計、関係団体の財政状況及び健全化判断比率'!B31="","",'各会計、関係団体の財政状況及び健全化判断比率'!B31)</f>
        <v>競輪事業特別会計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16</v>
      </c>
      <c r="BF37" s="367"/>
      <c r="BG37" s="368" t="str">
        <f>IF('各会計、関係団体の財政状況及び健全化判断比率'!B37="","",'各会計、関係団体の財政状況及び健全化判断比率'!B37)</f>
        <v>港湾整備事業特別会計</v>
      </c>
      <c r="BH37" s="368"/>
      <c r="BI37" s="368"/>
      <c r="BJ37" s="368"/>
      <c r="BK37" s="368"/>
      <c r="BL37" s="368"/>
      <c r="BM37" s="368"/>
      <c r="BN37" s="368"/>
      <c r="BO37" s="368"/>
      <c r="BP37" s="368"/>
      <c r="BQ37" s="368"/>
      <c r="BR37" s="368"/>
      <c r="BS37" s="368"/>
      <c r="BT37" s="368"/>
      <c r="BU37" s="368"/>
      <c r="BV37" s="181"/>
      <c r="BW37" s="367">
        <f t="shared" si="2"/>
        <v>22</v>
      </c>
      <c r="BX37" s="367"/>
      <c r="BY37" s="368" t="str">
        <f>IF('各会計、関係団体の財政状況及び健全化判断比率'!B71="","",'各会計、関係団体の財政状況及び健全化判断比率'!B71)</f>
        <v>長崎県市町村総合事務組合（市町村会館管理事業特別会計）</v>
      </c>
      <c r="BZ37" s="368"/>
      <c r="CA37" s="368"/>
      <c r="CB37" s="368"/>
      <c r="CC37" s="368"/>
      <c r="CD37" s="368"/>
      <c r="CE37" s="368"/>
      <c r="CF37" s="368"/>
      <c r="CG37" s="368"/>
      <c r="CH37" s="368"/>
      <c r="CI37" s="368"/>
      <c r="CJ37" s="368"/>
      <c r="CK37" s="368"/>
      <c r="CL37" s="368"/>
      <c r="CM37" s="368"/>
      <c r="CN37" s="181"/>
      <c r="CO37" s="367">
        <f t="shared" si="3"/>
        <v>30</v>
      </c>
      <c r="CP37" s="367"/>
      <c r="CQ37" s="368" t="str">
        <f>IF('各会計、関係団体の財政状況及び健全化判断比率'!BS10="","",'各会計、関係団体の財政状況及び健全化判断比率'!BS10)</f>
        <v>させぼパール・シー株式会社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f t="shared" ref="C38:C43" si="5">IF(E38="","",C37+1)</f>
        <v>5</v>
      </c>
      <c r="D38" s="367"/>
      <c r="E38" s="368" t="str">
        <f>IF('各会計、関係団体の財政状況及び健全化判断比率'!B11="","",'各会計、関係団体の財政状況及び健全化判断比率'!B11)</f>
        <v>母子父子寡婦福祉資金貸付事業特別会計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f t="shared" si="1"/>
        <v>17</v>
      </c>
      <c r="BF38" s="367"/>
      <c r="BG38" s="368" t="str">
        <f>IF('各会計、関係団体の財政状況及び健全化判断比率'!B38="","",'各会計、関係団体の財政状況及び健全化判断比率'!B38)</f>
        <v>工業団地整備事業特別会計</v>
      </c>
      <c r="BH38" s="368"/>
      <c r="BI38" s="368"/>
      <c r="BJ38" s="368"/>
      <c r="BK38" s="368"/>
      <c r="BL38" s="368"/>
      <c r="BM38" s="368"/>
      <c r="BN38" s="368"/>
      <c r="BO38" s="368"/>
      <c r="BP38" s="368"/>
      <c r="BQ38" s="368"/>
      <c r="BR38" s="368"/>
      <c r="BS38" s="368"/>
      <c r="BT38" s="368"/>
      <c r="BU38" s="368"/>
      <c r="BV38" s="181"/>
      <c r="BW38" s="367">
        <f t="shared" si="2"/>
        <v>23</v>
      </c>
      <c r="BX38" s="367"/>
      <c r="BY38" s="368" t="str">
        <f>IF('各会計、関係団体の財政状況及び健全化判断比率'!B72="","",'各会計、関係団体の財政状況及び健全化判断比率'!B72)</f>
        <v>長崎県市町村総合事務組合（市町村会館馬町別館管理事業特別会計）</v>
      </c>
      <c r="BZ38" s="368"/>
      <c r="CA38" s="368"/>
      <c r="CB38" s="368"/>
      <c r="CC38" s="368"/>
      <c r="CD38" s="368"/>
      <c r="CE38" s="368"/>
      <c r="CF38" s="368"/>
      <c r="CG38" s="368"/>
      <c r="CH38" s="368"/>
      <c r="CI38" s="368"/>
      <c r="CJ38" s="368"/>
      <c r="CK38" s="368"/>
      <c r="CL38" s="368"/>
      <c r="CM38" s="368"/>
      <c r="CN38" s="181"/>
      <c r="CO38" s="367">
        <f t="shared" si="3"/>
        <v>31</v>
      </c>
      <c r="CP38" s="367"/>
      <c r="CQ38" s="368" t="str">
        <f>IF('各会計、関係団体の財政状況及び健全化判断比率'!BS11="","",'各会計、関係団体の財政状況及び健全化判断比率'!BS11)</f>
        <v>公益財団法人佐世保市スポーツ協会</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f t="shared" si="5"/>
        <v>6</v>
      </c>
      <c r="D39" s="367"/>
      <c r="E39" s="368" t="str">
        <f>IF('各会計、関係団体の財政状況及び健全化判断比率'!B12="","",'各会計、関係団体の財政状況及び健全化判断比率'!B12)</f>
        <v>病院資金貸付事業特別会計</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f t="shared" si="1"/>
        <v>18</v>
      </c>
      <c r="BF39" s="367"/>
      <c r="BG39" s="368" t="str">
        <f>IF('各会計、関係団体の財政状況及び健全化判断比率'!B39="","",'各会計、関係団体の財政状況及び健全化判断比率'!B39)</f>
        <v>臨海土地造成事業特別会計</v>
      </c>
      <c r="BH39" s="368"/>
      <c r="BI39" s="368"/>
      <c r="BJ39" s="368"/>
      <c r="BK39" s="368"/>
      <c r="BL39" s="368"/>
      <c r="BM39" s="368"/>
      <c r="BN39" s="368"/>
      <c r="BO39" s="368"/>
      <c r="BP39" s="368"/>
      <c r="BQ39" s="368"/>
      <c r="BR39" s="368"/>
      <c r="BS39" s="368"/>
      <c r="BT39" s="368"/>
      <c r="BU39" s="368"/>
      <c r="BV39" s="181"/>
      <c r="BW39" s="367">
        <f t="shared" si="2"/>
        <v>24</v>
      </c>
      <c r="BX39" s="367"/>
      <c r="BY39" s="368" t="str">
        <f>IF('各会計、関係団体の財政状況及び健全化判断比率'!B73="","",'各会計、関係団体の財政状況及び健全化判断比率'!B73)</f>
        <v>長崎県市町村総合事務組合（公平委員会事業特別会計）</v>
      </c>
      <c r="BZ39" s="368"/>
      <c r="CA39" s="368"/>
      <c r="CB39" s="368"/>
      <c r="CC39" s="368"/>
      <c r="CD39" s="368"/>
      <c r="CE39" s="368"/>
      <c r="CF39" s="368"/>
      <c r="CG39" s="368"/>
      <c r="CH39" s="368"/>
      <c r="CI39" s="368"/>
      <c r="CJ39" s="368"/>
      <c r="CK39" s="368"/>
      <c r="CL39" s="368"/>
      <c r="CM39" s="368"/>
      <c r="CN39" s="181"/>
      <c r="CO39" s="367">
        <f t="shared" si="3"/>
        <v>32</v>
      </c>
      <c r="CP39" s="367"/>
      <c r="CQ39" s="368" t="str">
        <f>IF('各会計、関係団体の財政状況及び健全化判断比率'!BS12="","",'各会計、関係団体の財政状況及び健全化判断比率'!BS12)</f>
        <v>世知原温泉株式会社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25</v>
      </c>
      <c r="BX40" s="367"/>
      <c r="BY40" s="368" t="str">
        <f>IF('各会計、関係団体の財政状況及び健全化判断比率'!B74="","",'各会計、関係団体の財政状況及び健全化判断比率'!B74)</f>
        <v>長崎県市町村総合事務組合（行政不服審査会事業特別会計）</v>
      </c>
      <c r="BZ40" s="368"/>
      <c r="CA40" s="368"/>
      <c r="CB40" s="368"/>
      <c r="CC40" s="368"/>
      <c r="CD40" s="368"/>
      <c r="CE40" s="368"/>
      <c r="CF40" s="368"/>
      <c r="CG40" s="368"/>
      <c r="CH40" s="368"/>
      <c r="CI40" s="368"/>
      <c r="CJ40" s="368"/>
      <c r="CK40" s="368"/>
      <c r="CL40" s="368"/>
      <c r="CM40" s="368"/>
      <c r="CN40" s="181"/>
      <c r="CO40" s="367">
        <f t="shared" si="3"/>
        <v>33</v>
      </c>
      <c r="CP40" s="367"/>
      <c r="CQ40" s="368" t="str">
        <f>IF('各会計、関係団体の財政状況及び健全化判断比率'!BS13="","",'各会計、関係団体の財政状況及び健全化判断比率'!BS13)</f>
        <v>宇久観光バス株式会社</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26</v>
      </c>
      <c r="BX41" s="367"/>
      <c r="BY41" s="368" t="str">
        <f>IF('各会計、関係団体の財政状況及び健全化判断比率'!B75="","",'各会計、関係団体の財政状況及び健全化判断比率'!B75)</f>
        <v>長崎県市町村総合事務組合（交通災害共済事業特別会計）</v>
      </c>
      <c r="BZ41" s="368"/>
      <c r="CA41" s="368"/>
      <c r="CB41" s="368"/>
      <c r="CC41" s="368"/>
      <c r="CD41" s="368"/>
      <c r="CE41" s="368"/>
      <c r="CF41" s="368"/>
      <c r="CG41" s="368"/>
      <c r="CH41" s="368"/>
      <c r="CI41" s="368"/>
      <c r="CJ41" s="368"/>
      <c r="CK41" s="368"/>
      <c r="CL41" s="368"/>
      <c r="CM41" s="368"/>
      <c r="CN41" s="181"/>
      <c r="CO41" s="367">
        <f t="shared" si="3"/>
        <v>34</v>
      </c>
      <c r="CP41" s="367"/>
      <c r="CQ41" s="368" t="str">
        <f>IF('各会計、関係団体の財政状況及び健全化判断比率'!BS14="","",'各会計、関係団体の財政状況及び健全化判断比率'!BS14)</f>
        <v>させぼバス株式会社</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35</v>
      </c>
      <c r="CP42" s="367"/>
      <c r="CQ42" s="368" t="str">
        <f>IF('各会計、関係団体の財政状況及び健全化判断比率'!BS15="","",'各会計、関係団体の財政状況及び健全化判断比率'!BS15)</f>
        <v>地方独立行政法人　北松中央病院</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f t="shared" si="3"/>
        <v>36</v>
      </c>
      <c r="CP43" s="367"/>
      <c r="CQ43" s="368" t="str">
        <f>IF('各会計、関係団体の財政状況及び健全化判断比率'!BS16="","",'各会計、関係団体の財政状況及び健全化判断比率'!BS16)</f>
        <v>財団法人佐世保市学校給食会</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uQy/w6O+S+55uFi69a2cR3lSGR4AqGilPfwpnPhrjAr4ZzZ3toM46QkmrlaidSW6MhaLawYLYHD76OfTC6mNlg==" saltValue="IywvEWbpNYMpG2SPvJ6V5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1" t="s">
        <v>579</v>
      </c>
      <c r="D34" s="1151"/>
      <c r="E34" s="1152"/>
      <c r="F34" s="32">
        <v>5.42</v>
      </c>
      <c r="G34" s="33">
        <v>4.75</v>
      </c>
      <c r="H34" s="33">
        <v>6.77</v>
      </c>
      <c r="I34" s="33">
        <v>6.82</v>
      </c>
      <c r="J34" s="34">
        <v>6.89</v>
      </c>
      <c r="K34" s="22"/>
      <c r="L34" s="22"/>
      <c r="M34" s="22"/>
      <c r="N34" s="22"/>
      <c r="O34" s="22"/>
      <c r="P34" s="22"/>
    </row>
    <row r="35" spans="1:16" ht="39" customHeight="1" x14ac:dyDescent="0.15">
      <c r="A35" s="22"/>
      <c r="B35" s="35"/>
      <c r="C35" s="1145" t="s">
        <v>580</v>
      </c>
      <c r="D35" s="1146"/>
      <c r="E35" s="1147"/>
      <c r="F35" s="36">
        <v>6.89</v>
      </c>
      <c r="G35" s="37">
        <v>7.09</v>
      </c>
      <c r="H35" s="37">
        <v>7.06</v>
      </c>
      <c r="I35" s="37">
        <v>6.71</v>
      </c>
      <c r="J35" s="38">
        <v>6.51</v>
      </c>
      <c r="K35" s="22"/>
      <c r="L35" s="22"/>
      <c r="M35" s="22"/>
      <c r="N35" s="22"/>
      <c r="O35" s="22"/>
      <c r="P35" s="22"/>
    </row>
    <row r="36" spans="1:16" ht="39" customHeight="1" x14ac:dyDescent="0.15">
      <c r="A36" s="22"/>
      <c r="B36" s="35"/>
      <c r="C36" s="1145" t="s">
        <v>581</v>
      </c>
      <c r="D36" s="1146"/>
      <c r="E36" s="1147"/>
      <c r="F36" s="36">
        <v>4.66</v>
      </c>
      <c r="G36" s="37">
        <v>4.8</v>
      </c>
      <c r="H36" s="37">
        <v>4.72</v>
      </c>
      <c r="I36" s="37">
        <v>4.75</v>
      </c>
      <c r="J36" s="38">
        <v>4.74</v>
      </c>
      <c r="K36" s="22"/>
      <c r="L36" s="22"/>
      <c r="M36" s="22"/>
      <c r="N36" s="22"/>
      <c r="O36" s="22"/>
      <c r="P36" s="22"/>
    </row>
    <row r="37" spans="1:16" ht="39" customHeight="1" x14ac:dyDescent="0.15">
      <c r="A37" s="22"/>
      <c r="B37" s="35"/>
      <c r="C37" s="1145" t="s">
        <v>582</v>
      </c>
      <c r="D37" s="1146"/>
      <c r="E37" s="1147"/>
      <c r="F37" s="36">
        <v>0.56999999999999995</v>
      </c>
      <c r="G37" s="37">
        <v>0.52</v>
      </c>
      <c r="H37" s="37">
        <v>1.03</v>
      </c>
      <c r="I37" s="37">
        <v>0.91</v>
      </c>
      <c r="J37" s="38">
        <v>0.61</v>
      </c>
      <c r="K37" s="22"/>
      <c r="L37" s="22"/>
      <c r="M37" s="22"/>
      <c r="N37" s="22"/>
      <c r="O37" s="22"/>
      <c r="P37" s="22"/>
    </row>
    <row r="38" spans="1:16" ht="39" customHeight="1" x14ac:dyDescent="0.15">
      <c r="A38" s="22"/>
      <c r="B38" s="35"/>
      <c r="C38" s="1145" t="s">
        <v>583</v>
      </c>
      <c r="D38" s="1146"/>
      <c r="E38" s="1147"/>
      <c r="F38" s="36">
        <v>0.77</v>
      </c>
      <c r="G38" s="37">
        <v>0.7</v>
      </c>
      <c r="H38" s="37">
        <v>0.6</v>
      </c>
      <c r="I38" s="37">
        <v>0.59</v>
      </c>
      <c r="J38" s="38">
        <v>0.6</v>
      </c>
      <c r="K38" s="22"/>
      <c r="L38" s="22"/>
      <c r="M38" s="22"/>
      <c r="N38" s="22"/>
      <c r="O38" s="22"/>
      <c r="P38" s="22"/>
    </row>
    <row r="39" spans="1:16" ht="39" customHeight="1" x14ac:dyDescent="0.15">
      <c r="A39" s="22"/>
      <c r="B39" s="35"/>
      <c r="C39" s="1145" t="s">
        <v>584</v>
      </c>
      <c r="D39" s="1146"/>
      <c r="E39" s="1147"/>
      <c r="F39" s="36">
        <v>0.47</v>
      </c>
      <c r="G39" s="37">
        <v>0.21</v>
      </c>
      <c r="H39" s="37">
        <v>0.41</v>
      </c>
      <c r="I39" s="37">
        <v>0.55000000000000004</v>
      </c>
      <c r="J39" s="38">
        <v>0.55000000000000004</v>
      </c>
      <c r="K39" s="22"/>
      <c r="L39" s="22"/>
      <c r="M39" s="22"/>
      <c r="N39" s="22"/>
      <c r="O39" s="22"/>
      <c r="P39" s="22"/>
    </row>
    <row r="40" spans="1:16" ht="39" customHeight="1" x14ac:dyDescent="0.15">
      <c r="A40" s="22"/>
      <c r="B40" s="35"/>
      <c r="C40" s="1145" t="s">
        <v>585</v>
      </c>
      <c r="D40" s="1146"/>
      <c r="E40" s="1147"/>
      <c r="F40" s="36">
        <v>0.49</v>
      </c>
      <c r="G40" s="37">
        <v>0.68</v>
      </c>
      <c r="H40" s="37">
        <v>0.86</v>
      </c>
      <c r="I40" s="37">
        <v>0.61</v>
      </c>
      <c r="J40" s="38">
        <v>0.53</v>
      </c>
      <c r="K40" s="22"/>
      <c r="L40" s="22"/>
      <c r="M40" s="22"/>
      <c r="N40" s="22"/>
      <c r="O40" s="22"/>
      <c r="P40" s="22"/>
    </row>
    <row r="41" spans="1:16" ht="39" customHeight="1" x14ac:dyDescent="0.15">
      <c r="A41" s="22"/>
      <c r="B41" s="35"/>
      <c r="C41" s="1145" t="s">
        <v>586</v>
      </c>
      <c r="D41" s="1146"/>
      <c r="E41" s="1147"/>
      <c r="F41" s="36">
        <v>0.68</v>
      </c>
      <c r="G41" s="37">
        <v>0.28000000000000003</v>
      </c>
      <c r="H41" s="37">
        <v>0.72</v>
      </c>
      <c r="I41" s="37">
        <v>0.68</v>
      </c>
      <c r="J41" s="38">
        <v>0.23</v>
      </c>
      <c r="K41" s="22"/>
      <c r="L41" s="22"/>
      <c r="M41" s="22"/>
      <c r="N41" s="22"/>
      <c r="O41" s="22"/>
      <c r="P41" s="22"/>
    </row>
    <row r="42" spans="1:16" ht="39" customHeight="1" x14ac:dyDescent="0.15">
      <c r="A42" s="22"/>
      <c r="B42" s="39"/>
      <c r="C42" s="1145" t="s">
        <v>587</v>
      </c>
      <c r="D42" s="1146"/>
      <c r="E42" s="1147"/>
      <c r="F42" s="36" t="s">
        <v>530</v>
      </c>
      <c r="G42" s="37" t="s">
        <v>530</v>
      </c>
      <c r="H42" s="37" t="s">
        <v>530</v>
      </c>
      <c r="I42" s="37" t="s">
        <v>530</v>
      </c>
      <c r="J42" s="38" t="s">
        <v>530</v>
      </c>
      <c r="K42" s="22"/>
      <c r="L42" s="22"/>
      <c r="M42" s="22"/>
      <c r="N42" s="22"/>
      <c r="O42" s="22"/>
      <c r="P42" s="22"/>
    </row>
    <row r="43" spans="1:16" ht="39" customHeight="1" thickBot="1" x14ac:dyDescent="0.2">
      <c r="A43" s="22"/>
      <c r="B43" s="40"/>
      <c r="C43" s="1148" t="s">
        <v>588</v>
      </c>
      <c r="D43" s="1149"/>
      <c r="E43" s="1150"/>
      <c r="F43" s="41">
        <v>1.88</v>
      </c>
      <c r="G43" s="42">
        <v>0.19</v>
      </c>
      <c r="H43" s="42">
        <v>0.19</v>
      </c>
      <c r="I43" s="42">
        <v>0.19</v>
      </c>
      <c r="J43" s="43">
        <v>0.25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Q6lFHWrxVl2Rpk486Ly6lPj5hNc97Mj/ZwEcsVVZQv0KZfgqkfJD6Sj8Rh+Fa8A4oQhNtNoO28/N76yKZcI0w==" saltValue="331Xk5Hxsdesg3EULbt5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11909</v>
      </c>
      <c r="L45" s="60">
        <v>11369</v>
      </c>
      <c r="M45" s="60">
        <v>11250</v>
      </c>
      <c r="N45" s="60">
        <v>11871</v>
      </c>
      <c r="O45" s="61">
        <v>11824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530</v>
      </c>
      <c r="L46" s="64" t="s">
        <v>530</v>
      </c>
      <c r="M46" s="64" t="s">
        <v>530</v>
      </c>
      <c r="N46" s="64" t="s">
        <v>530</v>
      </c>
      <c r="O46" s="65" t="s">
        <v>530</v>
      </c>
      <c r="P46" s="48"/>
      <c r="Q46" s="48"/>
      <c r="R46" s="48"/>
      <c r="S46" s="48"/>
      <c r="T46" s="48"/>
      <c r="U46" s="48"/>
    </row>
    <row r="47" spans="1:21" ht="30.75" customHeight="1" x14ac:dyDescent="0.15">
      <c r="A47" s="48"/>
      <c r="B47" s="1178"/>
      <c r="C47" s="1179"/>
      <c r="D47" s="62"/>
      <c r="E47" s="1155" t="s">
        <v>14</v>
      </c>
      <c r="F47" s="1155"/>
      <c r="G47" s="1155"/>
      <c r="H47" s="1155"/>
      <c r="I47" s="1155"/>
      <c r="J47" s="1156"/>
      <c r="K47" s="63">
        <v>143</v>
      </c>
      <c r="L47" s="64">
        <v>143</v>
      </c>
      <c r="M47" s="64">
        <v>143</v>
      </c>
      <c r="N47" s="64">
        <v>143</v>
      </c>
      <c r="O47" s="65">
        <v>143</v>
      </c>
      <c r="P47" s="48"/>
      <c r="Q47" s="48"/>
      <c r="R47" s="48"/>
      <c r="S47" s="48"/>
      <c r="T47" s="48"/>
      <c r="U47" s="48"/>
    </row>
    <row r="48" spans="1:21" ht="30.75" customHeight="1" x14ac:dyDescent="0.15">
      <c r="A48" s="48"/>
      <c r="B48" s="1178"/>
      <c r="C48" s="1179"/>
      <c r="D48" s="62"/>
      <c r="E48" s="1155" t="s">
        <v>15</v>
      </c>
      <c r="F48" s="1155"/>
      <c r="G48" s="1155"/>
      <c r="H48" s="1155"/>
      <c r="I48" s="1155"/>
      <c r="J48" s="1156"/>
      <c r="K48" s="63">
        <v>2383</v>
      </c>
      <c r="L48" s="64">
        <v>2238</v>
      </c>
      <c r="M48" s="64">
        <v>2021</v>
      </c>
      <c r="N48" s="64">
        <v>1861</v>
      </c>
      <c r="O48" s="65">
        <v>1778</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530</v>
      </c>
      <c r="L49" s="64" t="s">
        <v>530</v>
      </c>
      <c r="M49" s="64" t="s">
        <v>530</v>
      </c>
      <c r="N49" s="64" t="s">
        <v>530</v>
      </c>
      <c r="O49" s="65" t="s">
        <v>530</v>
      </c>
      <c r="P49" s="48"/>
      <c r="Q49" s="48"/>
      <c r="R49" s="48"/>
      <c r="S49" s="48"/>
      <c r="T49" s="48"/>
      <c r="U49" s="48"/>
    </row>
    <row r="50" spans="1:21" ht="30.75" customHeight="1" x14ac:dyDescent="0.15">
      <c r="A50" s="48"/>
      <c r="B50" s="1178"/>
      <c r="C50" s="1179"/>
      <c r="D50" s="62"/>
      <c r="E50" s="1155" t="s">
        <v>17</v>
      </c>
      <c r="F50" s="1155"/>
      <c r="G50" s="1155"/>
      <c r="H50" s="1155"/>
      <c r="I50" s="1155"/>
      <c r="J50" s="1156"/>
      <c r="K50" s="63">
        <v>36</v>
      </c>
      <c r="L50" s="64">
        <v>33</v>
      </c>
      <c r="M50" s="64">
        <v>28</v>
      </c>
      <c r="N50" s="64">
        <v>22</v>
      </c>
      <c r="O50" s="65">
        <v>21</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t="s">
        <v>530</v>
      </c>
      <c r="O51" s="65" t="s">
        <v>530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12197</v>
      </c>
      <c r="L52" s="64">
        <v>11280</v>
      </c>
      <c r="M52" s="64">
        <v>11583</v>
      </c>
      <c r="N52" s="64">
        <v>11203</v>
      </c>
      <c r="O52" s="65">
        <v>10881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2274</v>
      </c>
      <c r="L53" s="69">
        <v>2503</v>
      </c>
      <c r="M53" s="69">
        <v>1859</v>
      </c>
      <c r="N53" s="69">
        <v>2694</v>
      </c>
      <c r="O53" s="70">
        <v>2885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589</v>
      </c>
      <c r="P56" s="48"/>
      <c r="Q56" s="48"/>
      <c r="R56" s="48"/>
      <c r="S56" s="48"/>
      <c r="T56" s="48"/>
      <c r="U56" s="48"/>
    </row>
    <row r="57" spans="1:21" ht="31.5" customHeight="1" thickBot="1" x14ac:dyDescent="0.2">
      <c r="A57" s="48"/>
      <c r="B57" s="76"/>
      <c r="C57" s="77"/>
      <c r="D57" s="77"/>
      <c r="E57" s="78"/>
      <c r="F57" s="78"/>
      <c r="G57" s="78"/>
      <c r="H57" s="78"/>
      <c r="I57" s="78"/>
      <c r="J57" s="79" t="s">
        <v>2</v>
      </c>
      <c r="K57" s="80" t="s">
        <v>590</v>
      </c>
      <c r="L57" s="81" t="s">
        <v>591</v>
      </c>
      <c r="M57" s="81" t="s">
        <v>592</v>
      </c>
      <c r="N57" s="81" t="s">
        <v>593</v>
      </c>
      <c r="O57" s="82" t="s">
        <v>594</v>
      </c>
      <c r="P57" s="48"/>
      <c r="Q57" s="48"/>
      <c r="R57" s="48"/>
      <c r="S57" s="48"/>
      <c r="T57" s="48"/>
      <c r="U57" s="48"/>
    </row>
    <row r="58" spans="1:21" ht="31.5" customHeight="1" x14ac:dyDescent="0.15">
      <c r="B58" s="1161" t="s">
        <v>26</v>
      </c>
      <c r="C58" s="1162"/>
      <c r="D58" s="1167" t="s">
        <v>27</v>
      </c>
      <c r="E58" s="1168"/>
      <c r="F58" s="1168"/>
      <c r="G58" s="1168"/>
      <c r="H58" s="1168"/>
      <c r="I58" s="1168"/>
      <c r="J58" s="1169"/>
      <c r="K58" s="83">
        <v>0</v>
      </c>
      <c r="L58" s="84">
        <v>0</v>
      </c>
      <c r="M58" s="84">
        <v>0</v>
      </c>
      <c r="N58" s="84">
        <v>0</v>
      </c>
      <c r="O58" s="85">
        <v>0</v>
      </c>
    </row>
    <row r="59" spans="1:21" ht="31.5" customHeight="1" x14ac:dyDescent="0.15">
      <c r="B59" s="1163"/>
      <c r="C59" s="1164"/>
      <c r="D59" s="1170" t="s">
        <v>28</v>
      </c>
      <c r="E59" s="1171"/>
      <c r="F59" s="1171"/>
      <c r="G59" s="1171"/>
      <c r="H59" s="1171"/>
      <c r="I59" s="1171"/>
      <c r="J59" s="1172"/>
      <c r="K59" s="86">
        <v>4096</v>
      </c>
      <c r="L59" s="87">
        <v>3508</v>
      </c>
      <c r="M59" s="87">
        <v>3447</v>
      </c>
      <c r="N59" s="87">
        <v>3386</v>
      </c>
      <c r="O59" s="88">
        <v>3324</v>
      </c>
    </row>
    <row r="60" spans="1:21" ht="31.5" customHeight="1" thickBot="1" x14ac:dyDescent="0.2">
      <c r="B60" s="1165"/>
      <c r="C60" s="1166"/>
      <c r="D60" s="1173" t="s">
        <v>29</v>
      </c>
      <c r="E60" s="1174"/>
      <c r="F60" s="1174"/>
      <c r="G60" s="1174"/>
      <c r="H60" s="1174"/>
      <c r="I60" s="1174"/>
      <c r="J60" s="1175"/>
      <c r="K60" s="89">
        <v>883</v>
      </c>
      <c r="L60" s="90">
        <v>1027</v>
      </c>
      <c r="M60" s="90">
        <v>1170</v>
      </c>
      <c r="N60" s="90">
        <v>1313</v>
      </c>
      <c r="O60" s="91">
        <v>1457</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e9v8uoH/VxqrWzgy5qdEYMf6dlrzS1cvJ1qop8/lZ62c7lM0A/LN4nX9RIpqILgknd39LhzUAdxEmenAgbOeQ==" saltValue="RQ7Lhi9EdKtEmHdxmGkTv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572</v>
      </c>
      <c r="J40" s="103" t="s">
        <v>573</v>
      </c>
      <c r="K40" s="103" t="s">
        <v>574</v>
      </c>
      <c r="L40" s="103" t="s">
        <v>575</v>
      </c>
      <c r="M40" s="104" t="s">
        <v>576</v>
      </c>
    </row>
    <row r="41" spans="2:13" ht="27.75" customHeight="1" x14ac:dyDescent="0.15">
      <c r="B41" s="1196" t="s">
        <v>32</v>
      </c>
      <c r="C41" s="1197"/>
      <c r="D41" s="105"/>
      <c r="E41" s="1198" t="s">
        <v>33</v>
      </c>
      <c r="F41" s="1198"/>
      <c r="G41" s="1198"/>
      <c r="H41" s="1199"/>
      <c r="I41" s="355">
        <v>111468</v>
      </c>
      <c r="J41" s="356">
        <v>116645</v>
      </c>
      <c r="K41" s="356">
        <v>114203</v>
      </c>
      <c r="L41" s="356">
        <v>112936</v>
      </c>
      <c r="M41" s="357">
        <v>110301</v>
      </c>
    </row>
    <row r="42" spans="2:13" ht="27.75" customHeight="1" x14ac:dyDescent="0.15">
      <c r="B42" s="1186"/>
      <c r="C42" s="1187"/>
      <c r="D42" s="106"/>
      <c r="E42" s="1190" t="s">
        <v>34</v>
      </c>
      <c r="F42" s="1190"/>
      <c r="G42" s="1190"/>
      <c r="H42" s="1191"/>
      <c r="I42" s="358" t="s">
        <v>530</v>
      </c>
      <c r="J42" s="359" t="s">
        <v>530</v>
      </c>
      <c r="K42" s="359">
        <v>1312</v>
      </c>
      <c r="L42" s="359">
        <v>880</v>
      </c>
      <c r="M42" s="360">
        <v>838</v>
      </c>
    </row>
    <row r="43" spans="2:13" ht="27.75" customHeight="1" x14ac:dyDescent="0.15">
      <c r="B43" s="1186"/>
      <c r="C43" s="1187"/>
      <c r="D43" s="106"/>
      <c r="E43" s="1190" t="s">
        <v>35</v>
      </c>
      <c r="F43" s="1190"/>
      <c r="G43" s="1190"/>
      <c r="H43" s="1191"/>
      <c r="I43" s="358">
        <v>24578</v>
      </c>
      <c r="J43" s="359">
        <v>25565</v>
      </c>
      <c r="K43" s="359">
        <v>26030</v>
      </c>
      <c r="L43" s="359">
        <v>26134</v>
      </c>
      <c r="M43" s="360">
        <v>27274</v>
      </c>
    </row>
    <row r="44" spans="2:13" ht="27.75" customHeight="1" x14ac:dyDescent="0.15">
      <c r="B44" s="1186"/>
      <c r="C44" s="1187"/>
      <c r="D44" s="106"/>
      <c r="E44" s="1190" t="s">
        <v>36</v>
      </c>
      <c r="F44" s="1190"/>
      <c r="G44" s="1190"/>
      <c r="H44" s="1191"/>
      <c r="I44" s="358" t="s">
        <v>530</v>
      </c>
      <c r="J44" s="359" t="s">
        <v>530</v>
      </c>
      <c r="K44" s="359" t="s">
        <v>530</v>
      </c>
      <c r="L44" s="359" t="s">
        <v>530</v>
      </c>
      <c r="M44" s="360" t="s">
        <v>530</v>
      </c>
    </row>
    <row r="45" spans="2:13" ht="27.75" customHeight="1" x14ac:dyDescent="0.15">
      <c r="B45" s="1186"/>
      <c r="C45" s="1187"/>
      <c r="D45" s="106"/>
      <c r="E45" s="1190" t="s">
        <v>37</v>
      </c>
      <c r="F45" s="1190"/>
      <c r="G45" s="1190"/>
      <c r="H45" s="1191"/>
      <c r="I45" s="358">
        <v>14029</v>
      </c>
      <c r="J45" s="359">
        <v>14006</v>
      </c>
      <c r="K45" s="359">
        <v>13454</v>
      </c>
      <c r="L45" s="359">
        <v>12360</v>
      </c>
      <c r="M45" s="360">
        <v>12152</v>
      </c>
    </row>
    <row r="46" spans="2:13" ht="27.75" customHeight="1" x14ac:dyDescent="0.15">
      <c r="B46" s="1186"/>
      <c r="C46" s="1187"/>
      <c r="D46" s="107"/>
      <c r="E46" s="1190" t="s">
        <v>38</v>
      </c>
      <c r="F46" s="1190"/>
      <c r="G46" s="1190"/>
      <c r="H46" s="1191"/>
      <c r="I46" s="358">
        <v>117</v>
      </c>
      <c r="J46" s="359">
        <v>90</v>
      </c>
      <c r="K46" s="359">
        <v>108</v>
      </c>
      <c r="L46" s="359">
        <v>111</v>
      </c>
      <c r="M46" s="360">
        <v>124</v>
      </c>
    </row>
    <row r="47" spans="2:13" ht="27.75" customHeight="1" x14ac:dyDescent="0.15">
      <c r="B47" s="1186"/>
      <c r="C47" s="1187"/>
      <c r="D47" s="108"/>
      <c r="E47" s="1200" t="s">
        <v>39</v>
      </c>
      <c r="F47" s="1201"/>
      <c r="G47" s="1201"/>
      <c r="H47" s="1202"/>
      <c r="I47" s="358" t="s">
        <v>530</v>
      </c>
      <c r="J47" s="359" t="s">
        <v>530</v>
      </c>
      <c r="K47" s="359" t="s">
        <v>530</v>
      </c>
      <c r="L47" s="359" t="s">
        <v>530</v>
      </c>
      <c r="M47" s="360" t="s">
        <v>530</v>
      </c>
    </row>
    <row r="48" spans="2:13" ht="27.75" customHeight="1" x14ac:dyDescent="0.15">
      <c r="B48" s="1186"/>
      <c r="C48" s="1187"/>
      <c r="D48" s="106"/>
      <c r="E48" s="1190" t="s">
        <v>40</v>
      </c>
      <c r="F48" s="1190"/>
      <c r="G48" s="1190"/>
      <c r="H48" s="1191"/>
      <c r="I48" s="358" t="s">
        <v>530</v>
      </c>
      <c r="J48" s="359" t="s">
        <v>530</v>
      </c>
      <c r="K48" s="359" t="s">
        <v>530</v>
      </c>
      <c r="L48" s="359" t="s">
        <v>530</v>
      </c>
      <c r="M48" s="360" t="s">
        <v>530</v>
      </c>
    </row>
    <row r="49" spans="2:13" ht="27.75" customHeight="1" x14ac:dyDescent="0.15">
      <c r="B49" s="1188"/>
      <c r="C49" s="1189"/>
      <c r="D49" s="106"/>
      <c r="E49" s="1190" t="s">
        <v>41</v>
      </c>
      <c r="F49" s="1190"/>
      <c r="G49" s="1190"/>
      <c r="H49" s="1191"/>
      <c r="I49" s="358" t="s">
        <v>530</v>
      </c>
      <c r="J49" s="359" t="s">
        <v>530</v>
      </c>
      <c r="K49" s="359" t="s">
        <v>530</v>
      </c>
      <c r="L49" s="359" t="s">
        <v>530</v>
      </c>
      <c r="M49" s="360" t="s">
        <v>530</v>
      </c>
    </row>
    <row r="50" spans="2:13" ht="27.75" customHeight="1" x14ac:dyDescent="0.15">
      <c r="B50" s="1184" t="s">
        <v>42</v>
      </c>
      <c r="C50" s="1185"/>
      <c r="D50" s="109"/>
      <c r="E50" s="1190" t="s">
        <v>43</v>
      </c>
      <c r="F50" s="1190"/>
      <c r="G50" s="1190"/>
      <c r="H50" s="1191"/>
      <c r="I50" s="358">
        <v>28104</v>
      </c>
      <c r="J50" s="359">
        <v>28564</v>
      </c>
      <c r="K50" s="359">
        <v>28198</v>
      </c>
      <c r="L50" s="359">
        <v>30993</v>
      </c>
      <c r="M50" s="360">
        <v>30964</v>
      </c>
    </row>
    <row r="51" spans="2:13" ht="27.75" customHeight="1" x14ac:dyDescent="0.15">
      <c r="B51" s="1186"/>
      <c r="C51" s="1187"/>
      <c r="D51" s="106"/>
      <c r="E51" s="1190" t="s">
        <v>44</v>
      </c>
      <c r="F51" s="1190"/>
      <c r="G51" s="1190"/>
      <c r="H51" s="1191"/>
      <c r="I51" s="358">
        <v>33998</v>
      </c>
      <c r="J51" s="359">
        <v>34903</v>
      </c>
      <c r="K51" s="359">
        <v>34681</v>
      </c>
      <c r="L51" s="359">
        <v>36392</v>
      </c>
      <c r="M51" s="360">
        <v>37006</v>
      </c>
    </row>
    <row r="52" spans="2:13" ht="27.75" customHeight="1" x14ac:dyDescent="0.15">
      <c r="B52" s="1188"/>
      <c r="C52" s="1189"/>
      <c r="D52" s="106"/>
      <c r="E52" s="1190" t="s">
        <v>45</v>
      </c>
      <c r="F52" s="1190"/>
      <c r="G52" s="1190"/>
      <c r="H52" s="1191"/>
      <c r="I52" s="358">
        <v>91152</v>
      </c>
      <c r="J52" s="359">
        <v>93393</v>
      </c>
      <c r="K52" s="359">
        <v>92553</v>
      </c>
      <c r="L52" s="359">
        <v>91448</v>
      </c>
      <c r="M52" s="360">
        <v>88427</v>
      </c>
    </row>
    <row r="53" spans="2:13" ht="27.75" customHeight="1" thickBot="1" x14ac:dyDescent="0.2">
      <c r="B53" s="1192" t="s">
        <v>46</v>
      </c>
      <c r="C53" s="1193"/>
      <c r="D53" s="110"/>
      <c r="E53" s="1194" t="s">
        <v>47</v>
      </c>
      <c r="F53" s="1194"/>
      <c r="G53" s="1194"/>
      <c r="H53" s="1195"/>
      <c r="I53" s="361">
        <v>-3062</v>
      </c>
      <c r="J53" s="362">
        <v>-556</v>
      </c>
      <c r="K53" s="362">
        <v>-325</v>
      </c>
      <c r="L53" s="362">
        <v>-6411</v>
      </c>
      <c r="M53" s="363">
        <v>-5708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hhcP5Zm6v4MD0SvmbrSG1ga7CizuQ02cVnxaY3jXbnDrrb165gJkNlOLtlES/qk7qRQsio9nUBYXdueuFI5pGQ==" saltValue="Gidn9bCb3vScUiigE3Q45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Normal="100" zoomScaleSheetLayoutView="100" workbookViewId="0">
      <selection sqref="A1:XFD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11" t="s">
        <v>50</v>
      </c>
      <c r="D55" s="1211"/>
      <c r="E55" s="1212"/>
      <c r="F55" s="122">
        <v>5671</v>
      </c>
      <c r="G55" s="122">
        <v>6729</v>
      </c>
      <c r="H55" s="123">
        <v>6334</v>
      </c>
    </row>
    <row r="56" spans="2:8" ht="52.5" customHeight="1" x14ac:dyDescent="0.15">
      <c r="B56" s="124"/>
      <c r="C56" s="1213" t="s">
        <v>51</v>
      </c>
      <c r="D56" s="1213"/>
      <c r="E56" s="1214"/>
      <c r="F56" s="125">
        <v>3386</v>
      </c>
      <c r="G56" s="125">
        <v>3324</v>
      </c>
      <c r="H56" s="126">
        <v>3261</v>
      </c>
    </row>
    <row r="57" spans="2:8" ht="53.25" customHeight="1" x14ac:dyDescent="0.15">
      <c r="B57" s="124"/>
      <c r="C57" s="1215" t="s">
        <v>52</v>
      </c>
      <c r="D57" s="1215"/>
      <c r="E57" s="1216"/>
      <c r="F57" s="127">
        <v>12421</v>
      </c>
      <c r="G57" s="127">
        <v>13118</v>
      </c>
      <c r="H57" s="128">
        <v>12953</v>
      </c>
    </row>
    <row r="58" spans="2:8" ht="45.75" customHeight="1" x14ac:dyDescent="0.15">
      <c r="B58" s="129"/>
      <c r="C58" s="1203" t="s">
        <v>615</v>
      </c>
      <c r="D58" s="1204"/>
      <c r="E58" s="1205"/>
      <c r="F58" s="130">
        <v>4465</v>
      </c>
      <c r="G58" s="131">
        <v>4217</v>
      </c>
      <c r="H58" s="131">
        <v>3910</v>
      </c>
    </row>
    <row r="59" spans="2:8" ht="45.75" customHeight="1" x14ac:dyDescent="0.15">
      <c r="B59" s="129"/>
      <c r="C59" s="1203" t="s">
        <v>614</v>
      </c>
      <c r="D59" s="1204"/>
      <c r="E59" s="1205"/>
      <c r="F59" s="130">
        <v>2435</v>
      </c>
      <c r="G59" s="131">
        <v>2715</v>
      </c>
      <c r="H59" s="131">
        <v>2957</v>
      </c>
    </row>
    <row r="60" spans="2:8" ht="45.75" customHeight="1" x14ac:dyDescent="0.15">
      <c r="B60" s="129"/>
      <c r="C60" s="1203" t="s">
        <v>616</v>
      </c>
      <c r="D60" s="1204"/>
      <c r="E60" s="1205"/>
      <c r="F60" s="130">
        <v>1905</v>
      </c>
      <c r="G60" s="131">
        <v>1739</v>
      </c>
      <c r="H60" s="131">
        <v>1565</v>
      </c>
    </row>
    <row r="61" spans="2:8" ht="45.75" customHeight="1" x14ac:dyDescent="0.15">
      <c r="B61" s="129"/>
      <c r="C61" s="1203" t="s">
        <v>617</v>
      </c>
      <c r="D61" s="1204"/>
      <c r="E61" s="1205"/>
      <c r="F61" s="130">
        <v>866</v>
      </c>
      <c r="G61" s="131">
        <v>1129</v>
      </c>
      <c r="H61" s="131">
        <v>1190</v>
      </c>
    </row>
    <row r="62" spans="2:8" ht="45.75" customHeight="1" thickBot="1" x14ac:dyDescent="0.2">
      <c r="B62" s="132"/>
      <c r="C62" s="1206" t="s">
        <v>618</v>
      </c>
      <c r="D62" s="1207"/>
      <c r="E62" s="1208"/>
      <c r="F62" s="133">
        <v>269</v>
      </c>
      <c r="G62" s="134">
        <v>760</v>
      </c>
      <c r="H62" s="134">
        <v>770</v>
      </c>
    </row>
    <row r="63" spans="2:8" ht="52.5" customHeight="1" thickBot="1" x14ac:dyDescent="0.2">
      <c r="B63" s="135"/>
      <c r="C63" s="1209" t="s">
        <v>53</v>
      </c>
      <c r="D63" s="1209"/>
      <c r="E63" s="1210"/>
      <c r="F63" s="136">
        <v>21478</v>
      </c>
      <c r="G63" s="136">
        <v>23170</v>
      </c>
      <c r="H63" s="137">
        <v>22548</v>
      </c>
    </row>
    <row r="64" spans="2:8" x14ac:dyDescent="0.15"/>
  </sheetData>
  <sheetProtection algorithmName="SHA-512" hashValue="l/ud4W4gshoJBx0+LftbIbew/+5Q+DcociVk401k4zU9DXLMa2AHcu9Un0rDrWTCvIuUf4ZdTtfgQDdsLeondQ==" saltValue="LLBbczp/HH5IJzrRgEaB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569</v>
      </c>
      <c r="G2" s="151"/>
      <c r="H2" s="152"/>
    </row>
    <row r="3" spans="1:8" x14ac:dyDescent="0.15">
      <c r="A3" s="148" t="s">
        <v>562</v>
      </c>
      <c r="B3" s="153"/>
      <c r="C3" s="154"/>
      <c r="D3" s="155">
        <v>55406</v>
      </c>
      <c r="E3" s="156"/>
      <c r="F3" s="157">
        <v>46457</v>
      </c>
      <c r="G3" s="158"/>
      <c r="H3" s="159"/>
    </row>
    <row r="4" spans="1:8" x14ac:dyDescent="0.15">
      <c r="A4" s="160"/>
      <c r="B4" s="161"/>
      <c r="C4" s="162"/>
      <c r="D4" s="163">
        <v>23965</v>
      </c>
      <c r="E4" s="164"/>
      <c r="F4" s="165">
        <v>24020</v>
      </c>
      <c r="G4" s="166"/>
      <c r="H4" s="167"/>
    </row>
    <row r="5" spans="1:8" x14ac:dyDescent="0.15">
      <c r="A5" s="148" t="s">
        <v>564</v>
      </c>
      <c r="B5" s="153"/>
      <c r="C5" s="154"/>
      <c r="D5" s="155">
        <v>101328</v>
      </c>
      <c r="E5" s="156"/>
      <c r="F5" s="157">
        <v>51849</v>
      </c>
      <c r="G5" s="158"/>
      <c r="H5" s="159"/>
    </row>
    <row r="6" spans="1:8" x14ac:dyDescent="0.15">
      <c r="A6" s="160"/>
      <c r="B6" s="161"/>
      <c r="C6" s="162"/>
      <c r="D6" s="163">
        <v>40818</v>
      </c>
      <c r="E6" s="164"/>
      <c r="F6" s="165">
        <v>26326</v>
      </c>
      <c r="G6" s="166"/>
      <c r="H6" s="167"/>
    </row>
    <row r="7" spans="1:8" x14ac:dyDescent="0.15">
      <c r="A7" s="148" t="s">
        <v>565</v>
      </c>
      <c r="B7" s="153"/>
      <c r="C7" s="154"/>
      <c r="D7" s="155">
        <v>56448</v>
      </c>
      <c r="E7" s="156"/>
      <c r="F7" s="157">
        <v>52191</v>
      </c>
      <c r="G7" s="158"/>
      <c r="H7" s="159"/>
    </row>
    <row r="8" spans="1:8" x14ac:dyDescent="0.15">
      <c r="A8" s="160"/>
      <c r="B8" s="161"/>
      <c r="C8" s="162"/>
      <c r="D8" s="163">
        <v>31734</v>
      </c>
      <c r="E8" s="164"/>
      <c r="F8" s="165">
        <v>26807</v>
      </c>
      <c r="G8" s="166"/>
      <c r="H8" s="167"/>
    </row>
    <row r="9" spans="1:8" x14ac:dyDescent="0.15">
      <c r="A9" s="148" t="s">
        <v>566</v>
      </c>
      <c r="B9" s="153"/>
      <c r="C9" s="154"/>
      <c r="D9" s="155">
        <v>65578</v>
      </c>
      <c r="E9" s="156"/>
      <c r="F9" s="157">
        <v>48105</v>
      </c>
      <c r="G9" s="158"/>
      <c r="H9" s="159"/>
    </row>
    <row r="10" spans="1:8" x14ac:dyDescent="0.15">
      <c r="A10" s="160"/>
      <c r="B10" s="161"/>
      <c r="C10" s="162"/>
      <c r="D10" s="163">
        <v>25730</v>
      </c>
      <c r="E10" s="164"/>
      <c r="F10" s="165">
        <v>24072</v>
      </c>
      <c r="G10" s="166"/>
      <c r="H10" s="167"/>
    </row>
    <row r="11" spans="1:8" x14ac:dyDescent="0.15">
      <c r="A11" s="148" t="s">
        <v>567</v>
      </c>
      <c r="B11" s="153"/>
      <c r="C11" s="154"/>
      <c r="D11" s="155">
        <v>72095</v>
      </c>
      <c r="E11" s="156"/>
      <c r="F11" s="157">
        <v>47446</v>
      </c>
      <c r="G11" s="158"/>
      <c r="H11" s="159"/>
    </row>
    <row r="12" spans="1:8" x14ac:dyDescent="0.15">
      <c r="A12" s="160"/>
      <c r="B12" s="161"/>
      <c r="C12" s="168"/>
      <c r="D12" s="163">
        <v>29893</v>
      </c>
      <c r="E12" s="164"/>
      <c r="F12" s="165">
        <v>24371</v>
      </c>
      <c r="G12" s="166"/>
      <c r="H12" s="167"/>
    </row>
    <row r="13" spans="1:8" x14ac:dyDescent="0.15">
      <c r="A13" s="148"/>
      <c r="B13" s="153"/>
      <c r="C13" s="169"/>
      <c r="D13" s="170">
        <v>70171</v>
      </c>
      <c r="E13" s="171"/>
      <c r="F13" s="172">
        <v>49210</v>
      </c>
      <c r="G13" s="173"/>
      <c r="H13" s="159"/>
    </row>
    <row r="14" spans="1:8" x14ac:dyDescent="0.15">
      <c r="A14" s="160"/>
      <c r="B14" s="161"/>
      <c r="C14" s="162"/>
      <c r="D14" s="163">
        <v>30428</v>
      </c>
      <c r="E14" s="164"/>
      <c r="F14" s="165">
        <v>25119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5.95</v>
      </c>
      <c r="C19" s="174">
        <f>ROUND(VALUE(SUBSTITUTE(実質収支比率等に係る経年分析!G$48,"▲","-")),2)</f>
        <v>5.47</v>
      </c>
      <c r="D19" s="174">
        <f>ROUND(VALUE(SUBSTITUTE(実質収支比率等に係る経年分析!H$48,"▲","-")),2)</f>
        <v>7.67</v>
      </c>
      <c r="E19" s="174">
        <f>ROUND(VALUE(SUBSTITUTE(実質収支比率等に係る経年分析!I$48,"▲","-")),2)</f>
        <v>7.49</v>
      </c>
      <c r="F19" s="174">
        <f>ROUND(VALUE(SUBSTITUTE(実質収支比率等に係る経年分析!J$48,"▲","-")),2)</f>
        <v>7.51</v>
      </c>
    </row>
    <row r="20" spans="1:11" x14ac:dyDescent="0.15">
      <c r="A20" s="174" t="s">
        <v>57</v>
      </c>
      <c r="B20" s="174">
        <f>ROUND(VALUE(SUBSTITUTE(実質収支比率等に係る経年分析!F$47,"▲","-")),2)</f>
        <v>7.62</v>
      </c>
      <c r="C20" s="174">
        <f>ROUND(VALUE(SUBSTITUTE(実質収支比率等に係る経年分析!G$47,"▲","-")),2)</f>
        <v>9.35</v>
      </c>
      <c r="D20" s="174">
        <f>ROUND(VALUE(SUBSTITUTE(実質収支比率等に係る経年分析!H$47,"▲","-")),2)</f>
        <v>9.39</v>
      </c>
      <c r="E20" s="174">
        <f>ROUND(VALUE(SUBSTITUTE(実質収支比率等に係る経年分析!I$47,"▲","-")),2)</f>
        <v>10.89</v>
      </c>
      <c r="F20" s="174">
        <f>ROUND(VALUE(SUBSTITUTE(実質収支比率等に係る経年分析!J$47,"▲","-")),2)</f>
        <v>10.55</v>
      </c>
    </row>
    <row r="21" spans="1:11" x14ac:dyDescent="0.15">
      <c r="A21" s="174" t="s">
        <v>58</v>
      </c>
      <c r="B21" s="174">
        <f>IF(ISNUMBER(VALUE(SUBSTITUTE(実質収支比率等に係る経年分析!F$49,"▲","-"))),ROUND(VALUE(SUBSTITUTE(実質収支比率等に係る経年分析!F$49,"▲","-")),2),NA())</f>
        <v>-0.93</v>
      </c>
      <c r="C21" s="174">
        <f>IF(ISNUMBER(VALUE(SUBSTITUTE(実質収支比率等に係る経年分析!G$49,"▲","-"))),ROUND(VALUE(SUBSTITUTE(実質収支比率等に係る経年分析!G$49,"▲","-")),2),NA())</f>
        <v>1.31</v>
      </c>
      <c r="D21" s="174">
        <f>IF(ISNUMBER(VALUE(SUBSTITUTE(実質収支比率等に係る経年分析!H$49,"▲","-"))),ROUND(VALUE(SUBSTITUTE(実質収支比率等に係る経年分析!H$49,"▲","-")),2),NA())</f>
        <v>2.46</v>
      </c>
      <c r="E21" s="174">
        <f>IF(ISNUMBER(VALUE(SUBSTITUTE(実質収支比率等に係る経年分析!I$49,"▲","-"))),ROUND(VALUE(SUBSTITUTE(実質収支比率等に係る経年分析!I$49,"▲","-")),2),NA())</f>
        <v>1.72</v>
      </c>
      <c r="F21" s="174">
        <f>IF(ISNUMBER(VALUE(SUBSTITUTE(実質収支比率等に係る経年分析!J$49,"▲","-"))),ROUND(VALUE(SUBSTITUTE(実質収支比率等に係る経年分析!J$49,"▲","-")),2),NA())</f>
        <v>-0.85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1.88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0.19</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0.25</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0.68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0.28000000000000003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0.72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0.68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0.23</v>
      </c>
    </row>
    <row r="30" spans="1:11" x14ac:dyDescent="0.15">
      <c r="A30" s="175" t="str">
        <f>IF(連結実質赤字比率に係る赤字・黒字の構成分析!C$40="",NA(),連結実質赤字比率に係る赤字・黒字の構成分析!C$40)</f>
        <v>住宅事業特別会計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0.49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0.68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0.86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0.61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0.53</v>
      </c>
    </row>
    <row r="31" spans="1:11" x14ac:dyDescent="0.15">
      <c r="A31" s="175" t="str">
        <f>IF(連結実質赤字比率に係る赤字・黒字の構成分析!C$39="",NA(),連結実質赤字比率に係る赤字・黒字の構成分析!C$39)</f>
        <v>介護保険事業特別会計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0.55000000000000004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0.55000000000000004</v>
      </c>
    </row>
    <row r="32" spans="1:11" x14ac:dyDescent="0.15">
      <c r="A32" s="175" t="str">
        <f>IF(連結実質赤字比率に係る赤字・黒字の構成分析!C$38="",NA(),連結実質赤字比率に係る赤字・黒字の構成分析!C$38)</f>
        <v>卸売市場事業特別会計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v>
      </c>
    </row>
    <row r="33" spans="1:16" x14ac:dyDescent="0.15">
      <c r="A33" s="175" t="str">
        <f>IF(連結実質赤字比率に係る赤字・黒字の構成分析!C$37="",NA(),連結実質赤字比率に係る赤字・黒字の構成分析!C$37)</f>
        <v>競輪事業特別会計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0.56999999999999995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0.61</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4.66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4.72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4.75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4.74</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6.89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7.09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7.06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6.71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6.51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5.42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4.75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6.77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6.82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6.89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12197</v>
      </c>
      <c r="E42" s="176"/>
      <c r="F42" s="176"/>
      <c r="G42" s="176">
        <f>'実質公債費比率（分子）の構造'!L$52</f>
        <v>11280</v>
      </c>
      <c r="H42" s="176"/>
      <c r="I42" s="176"/>
      <c r="J42" s="176">
        <f>'実質公債費比率（分子）の構造'!M$52</f>
        <v>11583</v>
      </c>
      <c r="K42" s="176"/>
      <c r="L42" s="176"/>
      <c r="M42" s="176">
        <f>'実質公債費比率（分子）の構造'!N$52</f>
        <v>11203</v>
      </c>
      <c r="N42" s="176"/>
      <c r="O42" s="176"/>
      <c r="P42" s="176">
        <f>'実質公債費比率（分子）の構造'!O$52</f>
        <v>10881</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36</v>
      </c>
      <c r="C44" s="176"/>
      <c r="D44" s="176"/>
      <c r="E44" s="176">
        <f>'実質公債費比率（分子）の構造'!L$50</f>
        <v>33</v>
      </c>
      <c r="F44" s="176"/>
      <c r="G44" s="176"/>
      <c r="H44" s="176">
        <f>'実質公債費比率（分子）の構造'!M$50</f>
        <v>28</v>
      </c>
      <c r="I44" s="176"/>
      <c r="J44" s="176"/>
      <c r="K44" s="176">
        <f>'実質公債費比率（分子）の構造'!N$50</f>
        <v>22</v>
      </c>
      <c r="L44" s="176"/>
      <c r="M44" s="176"/>
      <c r="N44" s="176">
        <f>'実質公債費比率（分子）の構造'!O$50</f>
        <v>21</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2383</v>
      </c>
      <c r="C46" s="176"/>
      <c r="D46" s="176"/>
      <c r="E46" s="176">
        <f>'実質公債費比率（分子）の構造'!L$48</f>
        <v>2238</v>
      </c>
      <c r="F46" s="176"/>
      <c r="G46" s="176"/>
      <c r="H46" s="176">
        <f>'実質公債費比率（分子）の構造'!M$48</f>
        <v>2021</v>
      </c>
      <c r="I46" s="176"/>
      <c r="J46" s="176"/>
      <c r="K46" s="176">
        <f>'実質公債費比率（分子）の構造'!N$48</f>
        <v>1861</v>
      </c>
      <c r="L46" s="176"/>
      <c r="M46" s="176"/>
      <c r="N46" s="176">
        <f>'実質公債費比率（分子）の構造'!O$48</f>
        <v>1778</v>
      </c>
      <c r="O46" s="176"/>
      <c r="P46" s="176"/>
    </row>
    <row r="47" spans="1:16" x14ac:dyDescent="0.15">
      <c r="A47" s="176" t="s">
        <v>70</v>
      </c>
      <c r="B47" s="176">
        <f>'実質公債費比率（分子）の構造'!K$47</f>
        <v>143</v>
      </c>
      <c r="C47" s="176"/>
      <c r="D47" s="176"/>
      <c r="E47" s="176">
        <f>'実質公債費比率（分子）の構造'!L$47</f>
        <v>143</v>
      </c>
      <c r="F47" s="176"/>
      <c r="G47" s="176"/>
      <c r="H47" s="176">
        <f>'実質公債費比率（分子）の構造'!M$47</f>
        <v>143</v>
      </c>
      <c r="I47" s="176"/>
      <c r="J47" s="176"/>
      <c r="K47" s="176">
        <f>'実質公債費比率（分子）の構造'!N$47</f>
        <v>143</v>
      </c>
      <c r="L47" s="176"/>
      <c r="M47" s="176"/>
      <c r="N47" s="176">
        <f>'実質公債費比率（分子）の構造'!O$47</f>
        <v>143</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11909</v>
      </c>
      <c r="C49" s="176"/>
      <c r="D49" s="176"/>
      <c r="E49" s="176">
        <f>'実質公債費比率（分子）の構造'!L$45</f>
        <v>11369</v>
      </c>
      <c r="F49" s="176"/>
      <c r="G49" s="176"/>
      <c r="H49" s="176">
        <f>'実質公債費比率（分子）の構造'!M$45</f>
        <v>11250</v>
      </c>
      <c r="I49" s="176"/>
      <c r="J49" s="176"/>
      <c r="K49" s="176">
        <f>'実質公債費比率（分子）の構造'!N$45</f>
        <v>11871</v>
      </c>
      <c r="L49" s="176"/>
      <c r="M49" s="176"/>
      <c r="N49" s="176">
        <f>'実質公債費比率（分子）の構造'!O$45</f>
        <v>11824</v>
      </c>
      <c r="O49" s="176"/>
      <c r="P49" s="176"/>
    </row>
    <row r="50" spans="1:16" x14ac:dyDescent="0.15">
      <c r="A50" s="176" t="s">
        <v>73</v>
      </c>
      <c r="B50" s="176" t="e">
        <f>NA()</f>
        <v>#N/A</v>
      </c>
      <c r="C50" s="176">
        <f>IF(ISNUMBER('実質公債費比率（分子）の構造'!K$53),'実質公債費比率（分子）の構造'!K$53,NA())</f>
        <v>2274</v>
      </c>
      <c r="D50" s="176" t="e">
        <f>NA()</f>
        <v>#N/A</v>
      </c>
      <c r="E50" s="176" t="e">
        <f>NA()</f>
        <v>#N/A</v>
      </c>
      <c r="F50" s="176">
        <f>IF(ISNUMBER('実質公債費比率（分子）の構造'!L$53),'実質公債費比率（分子）の構造'!L$53,NA())</f>
        <v>2503</v>
      </c>
      <c r="G50" s="176" t="e">
        <f>NA()</f>
        <v>#N/A</v>
      </c>
      <c r="H50" s="176" t="e">
        <f>NA()</f>
        <v>#N/A</v>
      </c>
      <c r="I50" s="176">
        <f>IF(ISNUMBER('実質公債費比率（分子）の構造'!M$53),'実質公債費比率（分子）の構造'!M$53,NA())</f>
        <v>1859</v>
      </c>
      <c r="J50" s="176" t="e">
        <f>NA()</f>
        <v>#N/A</v>
      </c>
      <c r="K50" s="176" t="e">
        <f>NA()</f>
        <v>#N/A</v>
      </c>
      <c r="L50" s="176">
        <f>IF(ISNUMBER('実質公債費比率（分子）の構造'!N$53),'実質公債費比率（分子）の構造'!N$53,NA())</f>
        <v>2694</v>
      </c>
      <c r="M50" s="176" t="e">
        <f>NA()</f>
        <v>#N/A</v>
      </c>
      <c r="N50" s="176" t="e">
        <f>NA()</f>
        <v>#N/A</v>
      </c>
      <c r="O50" s="176">
        <f>IF(ISNUMBER('実質公債費比率（分子）の構造'!O$53),'実質公債費比率（分子）の構造'!O$53,NA())</f>
        <v>2885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91152</v>
      </c>
      <c r="E56" s="175"/>
      <c r="F56" s="175"/>
      <c r="G56" s="175">
        <f>'将来負担比率（分子）の構造'!J$52</f>
        <v>93393</v>
      </c>
      <c r="H56" s="175"/>
      <c r="I56" s="175"/>
      <c r="J56" s="175">
        <f>'将来負担比率（分子）の構造'!K$52</f>
        <v>92553</v>
      </c>
      <c r="K56" s="175"/>
      <c r="L56" s="175"/>
      <c r="M56" s="175">
        <f>'将来負担比率（分子）の構造'!L$52</f>
        <v>91448</v>
      </c>
      <c r="N56" s="175"/>
      <c r="O56" s="175"/>
      <c r="P56" s="175">
        <f>'将来負担比率（分子）の構造'!M$52</f>
        <v>88427</v>
      </c>
    </row>
    <row r="57" spans="1:16" x14ac:dyDescent="0.15">
      <c r="A57" s="175" t="s">
        <v>44</v>
      </c>
      <c r="B57" s="175"/>
      <c r="C57" s="175"/>
      <c r="D57" s="175">
        <f>'将来負担比率（分子）の構造'!I$51</f>
        <v>33998</v>
      </c>
      <c r="E57" s="175"/>
      <c r="F57" s="175"/>
      <c r="G57" s="175">
        <f>'将来負担比率（分子）の構造'!J$51</f>
        <v>34903</v>
      </c>
      <c r="H57" s="175"/>
      <c r="I57" s="175"/>
      <c r="J57" s="175">
        <f>'将来負担比率（分子）の構造'!K$51</f>
        <v>34681</v>
      </c>
      <c r="K57" s="175"/>
      <c r="L57" s="175"/>
      <c r="M57" s="175">
        <f>'将来負担比率（分子）の構造'!L$51</f>
        <v>36392</v>
      </c>
      <c r="N57" s="175"/>
      <c r="O57" s="175"/>
      <c r="P57" s="175">
        <f>'将来負担比率（分子）の構造'!M$51</f>
        <v>37006</v>
      </c>
    </row>
    <row r="58" spans="1:16" x14ac:dyDescent="0.15">
      <c r="A58" s="175" t="s">
        <v>43</v>
      </c>
      <c r="B58" s="175"/>
      <c r="C58" s="175"/>
      <c r="D58" s="175">
        <f>'将来負担比率（分子）の構造'!I$50</f>
        <v>28104</v>
      </c>
      <c r="E58" s="175"/>
      <c r="F58" s="175"/>
      <c r="G58" s="175">
        <f>'将来負担比率（分子）の構造'!J$50</f>
        <v>28564</v>
      </c>
      <c r="H58" s="175"/>
      <c r="I58" s="175"/>
      <c r="J58" s="175">
        <f>'将来負担比率（分子）の構造'!K$50</f>
        <v>28198</v>
      </c>
      <c r="K58" s="175"/>
      <c r="L58" s="175"/>
      <c r="M58" s="175">
        <f>'将来負担比率（分子）の構造'!L$50</f>
        <v>30993</v>
      </c>
      <c r="N58" s="175"/>
      <c r="O58" s="175"/>
      <c r="P58" s="175">
        <f>'将来負担比率（分子）の構造'!M$50</f>
        <v>30964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117</v>
      </c>
      <c r="C61" s="175"/>
      <c r="D61" s="175"/>
      <c r="E61" s="175">
        <f>'将来負担比率（分子）の構造'!J$46</f>
        <v>90</v>
      </c>
      <c r="F61" s="175"/>
      <c r="G61" s="175"/>
      <c r="H61" s="175">
        <f>'将来負担比率（分子）の構造'!K$46</f>
        <v>108</v>
      </c>
      <c r="I61" s="175"/>
      <c r="J61" s="175"/>
      <c r="K61" s="175">
        <f>'将来負担比率（分子）の構造'!L$46</f>
        <v>111</v>
      </c>
      <c r="L61" s="175"/>
      <c r="M61" s="175"/>
      <c r="N61" s="175">
        <f>'将来負担比率（分子）の構造'!M$46</f>
        <v>124</v>
      </c>
      <c r="O61" s="175"/>
      <c r="P61" s="175"/>
    </row>
    <row r="62" spans="1:16" x14ac:dyDescent="0.15">
      <c r="A62" s="175" t="s">
        <v>37</v>
      </c>
      <c r="B62" s="175">
        <f>'将来負担比率（分子）の構造'!I$45</f>
        <v>14029</v>
      </c>
      <c r="C62" s="175"/>
      <c r="D62" s="175"/>
      <c r="E62" s="175">
        <f>'将来負担比率（分子）の構造'!J$45</f>
        <v>14006</v>
      </c>
      <c r="F62" s="175"/>
      <c r="G62" s="175"/>
      <c r="H62" s="175">
        <f>'将来負担比率（分子）の構造'!K$45</f>
        <v>13454</v>
      </c>
      <c r="I62" s="175"/>
      <c r="J62" s="175"/>
      <c r="K62" s="175">
        <f>'将来負担比率（分子）の構造'!L$45</f>
        <v>12360</v>
      </c>
      <c r="L62" s="175"/>
      <c r="M62" s="175"/>
      <c r="N62" s="175">
        <f>'将来負担比率（分子）の構造'!M$45</f>
        <v>12152</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24578</v>
      </c>
      <c r="C64" s="175"/>
      <c r="D64" s="175"/>
      <c r="E64" s="175">
        <f>'将来負担比率（分子）の構造'!J$43</f>
        <v>25565</v>
      </c>
      <c r="F64" s="175"/>
      <c r="G64" s="175"/>
      <c r="H64" s="175">
        <f>'将来負担比率（分子）の構造'!K$43</f>
        <v>26030</v>
      </c>
      <c r="I64" s="175"/>
      <c r="J64" s="175"/>
      <c r="K64" s="175">
        <f>'将来負担比率（分子）の構造'!L$43</f>
        <v>26134</v>
      </c>
      <c r="L64" s="175"/>
      <c r="M64" s="175"/>
      <c r="N64" s="175">
        <f>'将来負担比率（分子）の構造'!M$43</f>
        <v>27274</v>
      </c>
      <c r="O64" s="175"/>
      <c r="P64" s="175"/>
    </row>
    <row r="65" spans="1:16" x14ac:dyDescent="0.15">
      <c r="A65" s="175" t="s">
        <v>34</v>
      </c>
      <c r="B65" s="175" t="str">
        <f>'将来負担比率（分子）の構造'!I$42</f>
        <v>-</v>
      </c>
      <c r="C65" s="175"/>
      <c r="D65" s="175"/>
      <c r="E65" s="175" t="str">
        <f>'将来負担比率（分子）の構造'!J$42</f>
        <v>-</v>
      </c>
      <c r="F65" s="175"/>
      <c r="G65" s="175"/>
      <c r="H65" s="175">
        <f>'将来負担比率（分子）の構造'!K$42</f>
        <v>1312</v>
      </c>
      <c r="I65" s="175"/>
      <c r="J65" s="175"/>
      <c r="K65" s="175">
        <f>'将来負担比率（分子）の構造'!L$42</f>
        <v>880</v>
      </c>
      <c r="L65" s="175"/>
      <c r="M65" s="175"/>
      <c r="N65" s="175">
        <f>'将来負担比率（分子）の構造'!M$42</f>
        <v>838</v>
      </c>
      <c r="O65" s="175"/>
      <c r="P65" s="175"/>
    </row>
    <row r="66" spans="1:16" x14ac:dyDescent="0.15">
      <c r="A66" s="175" t="s">
        <v>33</v>
      </c>
      <c r="B66" s="175">
        <f>'将来負担比率（分子）の構造'!I$41</f>
        <v>111468</v>
      </c>
      <c r="C66" s="175"/>
      <c r="D66" s="175"/>
      <c r="E66" s="175">
        <f>'将来負担比率（分子）の構造'!J$41</f>
        <v>116645</v>
      </c>
      <c r="F66" s="175"/>
      <c r="G66" s="175"/>
      <c r="H66" s="175">
        <f>'将来負担比率（分子）の構造'!K$41</f>
        <v>114203</v>
      </c>
      <c r="I66" s="175"/>
      <c r="J66" s="175"/>
      <c r="K66" s="175">
        <f>'将来負担比率（分子）の構造'!L$41</f>
        <v>112936</v>
      </c>
      <c r="L66" s="175"/>
      <c r="M66" s="175"/>
      <c r="N66" s="175">
        <f>'将来負担比率（分子）の構造'!M$41</f>
        <v>110301</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5671</v>
      </c>
      <c r="C72" s="179">
        <f>基金残高に係る経年分析!G55</f>
        <v>6729</v>
      </c>
      <c r="D72" s="179">
        <f>基金残高に係る経年分析!H55</f>
        <v>6334</v>
      </c>
    </row>
    <row r="73" spans="1:16" x14ac:dyDescent="0.15">
      <c r="A73" s="178" t="s">
        <v>80</v>
      </c>
      <c r="B73" s="179">
        <f>基金残高に係る経年分析!F56</f>
        <v>3386</v>
      </c>
      <c r="C73" s="179">
        <f>基金残高に係る経年分析!G56</f>
        <v>3324</v>
      </c>
      <c r="D73" s="179">
        <f>基金残高に係る経年分析!H56</f>
        <v>3261</v>
      </c>
    </row>
    <row r="74" spans="1:16" x14ac:dyDescent="0.15">
      <c r="A74" s="178" t="s">
        <v>81</v>
      </c>
      <c r="B74" s="179">
        <f>基金残高に係る経年分析!F57</f>
        <v>12421</v>
      </c>
      <c r="C74" s="179">
        <f>基金残高に係る経年分析!G57</f>
        <v>13118</v>
      </c>
      <c r="D74" s="179">
        <f>基金残高に係る経年分析!H57</f>
        <v>12953</v>
      </c>
    </row>
  </sheetData>
  <sheetProtection algorithmName="SHA-512" hashValue="bJPnVfQgNChb4TPMCA5mR2YwDIBMUrlgShOW5PRFdhYB+pHAiJiPbo//qhcwUJAqM+JSS+gHtUG3PURk29vb5w==" saltValue="ImFHvedeOBGhI6tDNPJg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232</v>
      </c>
      <c r="C5" s="680"/>
      <c r="D5" s="680"/>
      <c r="E5" s="680"/>
      <c r="F5" s="680"/>
      <c r="G5" s="680"/>
      <c r="H5" s="680"/>
      <c r="I5" s="680"/>
      <c r="J5" s="680"/>
      <c r="K5" s="680"/>
      <c r="L5" s="680"/>
      <c r="M5" s="680"/>
      <c r="N5" s="680"/>
      <c r="O5" s="680"/>
      <c r="P5" s="680"/>
      <c r="Q5" s="681"/>
      <c r="R5" s="676">
        <v>29677258</v>
      </c>
      <c r="S5" s="677"/>
      <c r="T5" s="677"/>
      <c r="U5" s="677"/>
      <c r="V5" s="677"/>
      <c r="W5" s="677"/>
      <c r="X5" s="677"/>
      <c r="Y5" s="702"/>
      <c r="Z5" s="715">
        <v>21.4</v>
      </c>
      <c r="AA5" s="715"/>
      <c r="AB5" s="715"/>
      <c r="AC5" s="715"/>
      <c r="AD5" s="716">
        <v>27759457</v>
      </c>
      <c r="AE5" s="716"/>
      <c r="AF5" s="716"/>
      <c r="AG5" s="716"/>
      <c r="AH5" s="716"/>
      <c r="AI5" s="716"/>
      <c r="AJ5" s="716"/>
      <c r="AK5" s="716"/>
      <c r="AL5" s="703">
        <v>45.8</v>
      </c>
      <c r="AM5" s="685"/>
      <c r="AN5" s="685"/>
      <c r="AO5" s="704"/>
      <c r="AP5" s="679" t="s">
        <v>233</v>
      </c>
      <c r="AQ5" s="680"/>
      <c r="AR5" s="680"/>
      <c r="AS5" s="680"/>
      <c r="AT5" s="680"/>
      <c r="AU5" s="680"/>
      <c r="AV5" s="680"/>
      <c r="AW5" s="680"/>
      <c r="AX5" s="680"/>
      <c r="AY5" s="680"/>
      <c r="AZ5" s="680"/>
      <c r="BA5" s="680"/>
      <c r="BB5" s="680"/>
      <c r="BC5" s="680"/>
      <c r="BD5" s="680"/>
      <c r="BE5" s="680"/>
      <c r="BF5" s="681"/>
      <c r="BG5" s="621">
        <v>27706492</v>
      </c>
      <c r="BH5" s="622"/>
      <c r="BI5" s="622"/>
      <c r="BJ5" s="622"/>
      <c r="BK5" s="622"/>
      <c r="BL5" s="622"/>
      <c r="BM5" s="622"/>
      <c r="BN5" s="623"/>
      <c r="BO5" s="659">
        <v>93.4</v>
      </c>
      <c r="BP5" s="659"/>
      <c r="BQ5" s="659"/>
      <c r="BR5" s="659"/>
      <c r="BS5" s="660">
        <v>364154</v>
      </c>
      <c r="BT5" s="660"/>
      <c r="BU5" s="660"/>
      <c r="BV5" s="660"/>
      <c r="BW5" s="660"/>
      <c r="BX5" s="660"/>
      <c r="BY5" s="660"/>
      <c r="BZ5" s="660"/>
      <c r="CA5" s="660"/>
      <c r="CB5" s="700"/>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15">
      <c r="B6" s="618" t="s">
        <v>237</v>
      </c>
      <c r="C6" s="619"/>
      <c r="D6" s="619"/>
      <c r="E6" s="619"/>
      <c r="F6" s="619"/>
      <c r="G6" s="619"/>
      <c r="H6" s="619"/>
      <c r="I6" s="619"/>
      <c r="J6" s="619"/>
      <c r="K6" s="619"/>
      <c r="L6" s="619"/>
      <c r="M6" s="619"/>
      <c r="N6" s="619"/>
      <c r="O6" s="619"/>
      <c r="P6" s="619"/>
      <c r="Q6" s="620"/>
      <c r="R6" s="621">
        <v>755900</v>
      </c>
      <c r="S6" s="622"/>
      <c r="T6" s="622"/>
      <c r="U6" s="622"/>
      <c r="V6" s="622"/>
      <c r="W6" s="622"/>
      <c r="X6" s="622"/>
      <c r="Y6" s="623"/>
      <c r="Z6" s="659">
        <v>0.5</v>
      </c>
      <c r="AA6" s="659"/>
      <c r="AB6" s="659"/>
      <c r="AC6" s="659"/>
      <c r="AD6" s="660">
        <v>755900</v>
      </c>
      <c r="AE6" s="660"/>
      <c r="AF6" s="660"/>
      <c r="AG6" s="660"/>
      <c r="AH6" s="660"/>
      <c r="AI6" s="660"/>
      <c r="AJ6" s="660"/>
      <c r="AK6" s="660"/>
      <c r="AL6" s="624">
        <v>1.2</v>
      </c>
      <c r="AM6" s="625"/>
      <c r="AN6" s="625"/>
      <c r="AO6" s="661"/>
      <c r="AP6" s="618" t="s">
        <v>238</v>
      </c>
      <c r="AQ6" s="619"/>
      <c r="AR6" s="619"/>
      <c r="AS6" s="619"/>
      <c r="AT6" s="619"/>
      <c r="AU6" s="619"/>
      <c r="AV6" s="619"/>
      <c r="AW6" s="619"/>
      <c r="AX6" s="619"/>
      <c r="AY6" s="619"/>
      <c r="AZ6" s="619"/>
      <c r="BA6" s="619"/>
      <c r="BB6" s="619"/>
      <c r="BC6" s="619"/>
      <c r="BD6" s="619"/>
      <c r="BE6" s="619"/>
      <c r="BF6" s="620"/>
      <c r="BG6" s="621">
        <v>27706492</v>
      </c>
      <c r="BH6" s="622"/>
      <c r="BI6" s="622"/>
      <c r="BJ6" s="622"/>
      <c r="BK6" s="622"/>
      <c r="BL6" s="622"/>
      <c r="BM6" s="622"/>
      <c r="BN6" s="623"/>
      <c r="BO6" s="659">
        <v>93.4</v>
      </c>
      <c r="BP6" s="659"/>
      <c r="BQ6" s="659"/>
      <c r="BR6" s="659"/>
      <c r="BS6" s="660">
        <v>364154</v>
      </c>
      <c r="BT6" s="660"/>
      <c r="BU6" s="660"/>
      <c r="BV6" s="660"/>
      <c r="BW6" s="660"/>
      <c r="BX6" s="660"/>
      <c r="BY6" s="660"/>
      <c r="BZ6" s="660"/>
      <c r="CA6" s="660"/>
      <c r="CB6" s="700"/>
      <c r="CD6" s="679" t="s">
        <v>239</v>
      </c>
      <c r="CE6" s="680"/>
      <c r="CF6" s="680"/>
      <c r="CG6" s="680"/>
      <c r="CH6" s="680"/>
      <c r="CI6" s="680"/>
      <c r="CJ6" s="680"/>
      <c r="CK6" s="680"/>
      <c r="CL6" s="680"/>
      <c r="CM6" s="680"/>
      <c r="CN6" s="680"/>
      <c r="CO6" s="680"/>
      <c r="CP6" s="680"/>
      <c r="CQ6" s="681"/>
      <c r="CR6" s="621">
        <v>555241</v>
      </c>
      <c r="CS6" s="622"/>
      <c r="CT6" s="622"/>
      <c r="CU6" s="622"/>
      <c r="CV6" s="622"/>
      <c r="CW6" s="622"/>
      <c r="CX6" s="622"/>
      <c r="CY6" s="623"/>
      <c r="CZ6" s="703">
        <v>0.4</v>
      </c>
      <c r="DA6" s="685"/>
      <c r="DB6" s="685"/>
      <c r="DC6" s="705"/>
      <c r="DD6" s="627">
        <v>28165</v>
      </c>
      <c r="DE6" s="622"/>
      <c r="DF6" s="622"/>
      <c r="DG6" s="622"/>
      <c r="DH6" s="622"/>
      <c r="DI6" s="622"/>
      <c r="DJ6" s="622"/>
      <c r="DK6" s="622"/>
      <c r="DL6" s="622"/>
      <c r="DM6" s="622"/>
      <c r="DN6" s="622"/>
      <c r="DO6" s="622"/>
      <c r="DP6" s="623"/>
      <c r="DQ6" s="627">
        <v>554581</v>
      </c>
      <c r="DR6" s="622"/>
      <c r="DS6" s="622"/>
      <c r="DT6" s="622"/>
      <c r="DU6" s="622"/>
      <c r="DV6" s="622"/>
      <c r="DW6" s="622"/>
      <c r="DX6" s="622"/>
      <c r="DY6" s="622"/>
      <c r="DZ6" s="622"/>
      <c r="EA6" s="622"/>
      <c r="EB6" s="622"/>
      <c r="EC6" s="658"/>
    </row>
    <row r="7" spans="2:143" ht="11.25" customHeight="1" x14ac:dyDescent="0.15">
      <c r="B7" s="618" t="s">
        <v>240</v>
      </c>
      <c r="C7" s="619"/>
      <c r="D7" s="619"/>
      <c r="E7" s="619"/>
      <c r="F7" s="619"/>
      <c r="G7" s="619"/>
      <c r="H7" s="619"/>
      <c r="I7" s="619"/>
      <c r="J7" s="619"/>
      <c r="K7" s="619"/>
      <c r="L7" s="619"/>
      <c r="M7" s="619"/>
      <c r="N7" s="619"/>
      <c r="O7" s="619"/>
      <c r="P7" s="619"/>
      <c r="Q7" s="620"/>
      <c r="R7" s="621">
        <v>8602</v>
      </c>
      <c r="S7" s="622"/>
      <c r="T7" s="622"/>
      <c r="U7" s="622"/>
      <c r="V7" s="622"/>
      <c r="W7" s="622"/>
      <c r="X7" s="622"/>
      <c r="Y7" s="623"/>
      <c r="Z7" s="659">
        <v>0</v>
      </c>
      <c r="AA7" s="659"/>
      <c r="AB7" s="659"/>
      <c r="AC7" s="659"/>
      <c r="AD7" s="660">
        <v>8602</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12778032</v>
      </c>
      <c r="BH7" s="622"/>
      <c r="BI7" s="622"/>
      <c r="BJ7" s="622"/>
      <c r="BK7" s="622"/>
      <c r="BL7" s="622"/>
      <c r="BM7" s="622"/>
      <c r="BN7" s="623"/>
      <c r="BO7" s="659">
        <v>43.1</v>
      </c>
      <c r="BP7" s="659"/>
      <c r="BQ7" s="659"/>
      <c r="BR7" s="659"/>
      <c r="BS7" s="660">
        <v>364154</v>
      </c>
      <c r="BT7" s="660"/>
      <c r="BU7" s="660"/>
      <c r="BV7" s="660"/>
      <c r="BW7" s="660"/>
      <c r="BX7" s="660"/>
      <c r="BY7" s="660"/>
      <c r="BZ7" s="660"/>
      <c r="CA7" s="660"/>
      <c r="CB7" s="700"/>
      <c r="CD7" s="618" t="s">
        <v>242</v>
      </c>
      <c r="CE7" s="619"/>
      <c r="CF7" s="619"/>
      <c r="CG7" s="619"/>
      <c r="CH7" s="619"/>
      <c r="CI7" s="619"/>
      <c r="CJ7" s="619"/>
      <c r="CK7" s="619"/>
      <c r="CL7" s="619"/>
      <c r="CM7" s="619"/>
      <c r="CN7" s="619"/>
      <c r="CO7" s="619"/>
      <c r="CP7" s="619"/>
      <c r="CQ7" s="620"/>
      <c r="CR7" s="621">
        <v>15674558</v>
      </c>
      <c r="CS7" s="622"/>
      <c r="CT7" s="622"/>
      <c r="CU7" s="622"/>
      <c r="CV7" s="622"/>
      <c r="CW7" s="622"/>
      <c r="CX7" s="622"/>
      <c r="CY7" s="623"/>
      <c r="CZ7" s="659">
        <v>11.8</v>
      </c>
      <c r="DA7" s="659"/>
      <c r="DB7" s="659"/>
      <c r="DC7" s="659"/>
      <c r="DD7" s="627">
        <v>1570191</v>
      </c>
      <c r="DE7" s="622"/>
      <c r="DF7" s="622"/>
      <c r="DG7" s="622"/>
      <c r="DH7" s="622"/>
      <c r="DI7" s="622"/>
      <c r="DJ7" s="622"/>
      <c r="DK7" s="622"/>
      <c r="DL7" s="622"/>
      <c r="DM7" s="622"/>
      <c r="DN7" s="622"/>
      <c r="DO7" s="622"/>
      <c r="DP7" s="623"/>
      <c r="DQ7" s="627">
        <v>11643380</v>
      </c>
      <c r="DR7" s="622"/>
      <c r="DS7" s="622"/>
      <c r="DT7" s="622"/>
      <c r="DU7" s="622"/>
      <c r="DV7" s="622"/>
      <c r="DW7" s="622"/>
      <c r="DX7" s="622"/>
      <c r="DY7" s="622"/>
      <c r="DZ7" s="622"/>
      <c r="EA7" s="622"/>
      <c r="EB7" s="622"/>
      <c r="EC7" s="658"/>
    </row>
    <row r="8" spans="2:143" ht="11.25" customHeight="1" x14ac:dyDescent="0.15">
      <c r="B8" s="618" t="s">
        <v>243</v>
      </c>
      <c r="C8" s="619"/>
      <c r="D8" s="619"/>
      <c r="E8" s="619"/>
      <c r="F8" s="619"/>
      <c r="G8" s="619"/>
      <c r="H8" s="619"/>
      <c r="I8" s="619"/>
      <c r="J8" s="619"/>
      <c r="K8" s="619"/>
      <c r="L8" s="619"/>
      <c r="M8" s="619"/>
      <c r="N8" s="619"/>
      <c r="O8" s="619"/>
      <c r="P8" s="619"/>
      <c r="Q8" s="620"/>
      <c r="R8" s="621">
        <v>91656</v>
      </c>
      <c r="S8" s="622"/>
      <c r="T8" s="622"/>
      <c r="U8" s="622"/>
      <c r="V8" s="622"/>
      <c r="W8" s="622"/>
      <c r="X8" s="622"/>
      <c r="Y8" s="623"/>
      <c r="Z8" s="659">
        <v>0.1</v>
      </c>
      <c r="AA8" s="659"/>
      <c r="AB8" s="659"/>
      <c r="AC8" s="659"/>
      <c r="AD8" s="660">
        <v>91656</v>
      </c>
      <c r="AE8" s="660"/>
      <c r="AF8" s="660"/>
      <c r="AG8" s="660"/>
      <c r="AH8" s="660"/>
      <c r="AI8" s="660"/>
      <c r="AJ8" s="660"/>
      <c r="AK8" s="660"/>
      <c r="AL8" s="624">
        <v>0.2</v>
      </c>
      <c r="AM8" s="625"/>
      <c r="AN8" s="625"/>
      <c r="AO8" s="661"/>
      <c r="AP8" s="618" t="s">
        <v>244</v>
      </c>
      <c r="AQ8" s="619"/>
      <c r="AR8" s="619"/>
      <c r="AS8" s="619"/>
      <c r="AT8" s="619"/>
      <c r="AU8" s="619"/>
      <c r="AV8" s="619"/>
      <c r="AW8" s="619"/>
      <c r="AX8" s="619"/>
      <c r="AY8" s="619"/>
      <c r="AZ8" s="619"/>
      <c r="BA8" s="619"/>
      <c r="BB8" s="619"/>
      <c r="BC8" s="619"/>
      <c r="BD8" s="619"/>
      <c r="BE8" s="619"/>
      <c r="BF8" s="620"/>
      <c r="BG8" s="621">
        <v>401636</v>
      </c>
      <c r="BH8" s="622"/>
      <c r="BI8" s="622"/>
      <c r="BJ8" s="622"/>
      <c r="BK8" s="622"/>
      <c r="BL8" s="622"/>
      <c r="BM8" s="622"/>
      <c r="BN8" s="623"/>
      <c r="BO8" s="659">
        <v>1.4</v>
      </c>
      <c r="BP8" s="659"/>
      <c r="BQ8" s="659"/>
      <c r="BR8" s="659"/>
      <c r="BS8" s="660" t="s">
        <v>245</v>
      </c>
      <c r="BT8" s="660"/>
      <c r="BU8" s="660"/>
      <c r="BV8" s="660"/>
      <c r="BW8" s="660"/>
      <c r="BX8" s="660"/>
      <c r="BY8" s="660"/>
      <c r="BZ8" s="660"/>
      <c r="CA8" s="660"/>
      <c r="CB8" s="700"/>
      <c r="CD8" s="618" t="s">
        <v>246</v>
      </c>
      <c r="CE8" s="619"/>
      <c r="CF8" s="619"/>
      <c r="CG8" s="619"/>
      <c r="CH8" s="619"/>
      <c r="CI8" s="619"/>
      <c r="CJ8" s="619"/>
      <c r="CK8" s="619"/>
      <c r="CL8" s="619"/>
      <c r="CM8" s="619"/>
      <c r="CN8" s="619"/>
      <c r="CO8" s="619"/>
      <c r="CP8" s="619"/>
      <c r="CQ8" s="620"/>
      <c r="CR8" s="621">
        <v>50414682</v>
      </c>
      <c r="CS8" s="622"/>
      <c r="CT8" s="622"/>
      <c r="CU8" s="622"/>
      <c r="CV8" s="622"/>
      <c r="CW8" s="622"/>
      <c r="CX8" s="622"/>
      <c r="CY8" s="623"/>
      <c r="CZ8" s="659">
        <v>37.799999999999997</v>
      </c>
      <c r="DA8" s="659"/>
      <c r="DB8" s="659"/>
      <c r="DC8" s="659"/>
      <c r="DD8" s="627">
        <v>287100</v>
      </c>
      <c r="DE8" s="622"/>
      <c r="DF8" s="622"/>
      <c r="DG8" s="622"/>
      <c r="DH8" s="622"/>
      <c r="DI8" s="622"/>
      <c r="DJ8" s="622"/>
      <c r="DK8" s="622"/>
      <c r="DL8" s="622"/>
      <c r="DM8" s="622"/>
      <c r="DN8" s="622"/>
      <c r="DO8" s="622"/>
      <c r="DP8" s="623"/>
      <c r="DQ8" s="627">
        <v>21034441</v>
      </c>
      <c r="DR8" s="622"/>
      <c r="DS8" s="622"/>
      <c r="DT8" s="622"/>
      <c r="DU8" s="622"/>
      <c r="DV8" s="622"/>
      <c r="DW8" s="622"/>
      <c r="DX8" s="622"/>
      <c r="DY8" s="622"/>
      <c r="DZ8" s="622"/>
      <c r="EA8" s="622"/>
      <c r="EB8" s="622"/>
      <c r="EC8" s="658"/>
    </row>
    <row r="9" spans="2:143" ht="11.25" customHeight="1" x14ac:dyDescent="0.15">
      <c r="B9" s="618" t="s">
        <v>247</v>
      </c>
      <c r="C9" s="619"/>
      <c r="D9" s="619"/>
      <c r="E9" s="619"/>
      <c r="F9" s="619"/>
      <c r="G9" s="619"/>
      <c r="H9" s="619"/>
      <c r="I9" s="619"/>
      <c r="J9" s="619"/>
      <c r="K9" s="619"/>
      <c r="L9" s="619"/>
      <c r="M9" s="619"/>
      <c r="N9" s="619"/>
      <c r="O9" s="619"/>
      <c r="P9" s="619"/>
      <c r="Q9" s="620"/>
      <c r="R9" s="621">
        <v>88249</v>
      </c>
      <c r="S9" s="622"/>
      <c r="T9" s="622"/>
      <c r="U9" s="622"/>
      <c r="V9" s="622"/>
      <c r="W9" s="622"/>
      <c r="X9" s="622"/>
      <c r="Y9" s="623"/>
      <c r="Z9" s="659">
        <v>0.1</v>
      </c>
      <c r="AA9" s="659"/>
      <c r="AB9" s="659"/>
      <c r="AC9" s="659"/>
      <c r="AD9" s="660">
        <v>88249</v>
      </c>
      <c r="AE9" s="660"/>
      <c r="AF9" s="660"/>
      <c r="AG9" s="660"/>
      <c r="AH9" s="660"/>
      <c r="AI9" s="660"/>
      <c r="AJ9" s="660"/>
      <c r="AK9" s="660"/>
      <c r="AL9" s="624">
        <v>0.1</v>
      </c>
      <c r="AM9" s="625"/>
      <c r="AN9" s="625"/>
      <c r="AO9" s="661"/>
      <c r="AP9" s="618" t="s">
        <v>248</v>
      </c>
      <c r="AQ9" s="619"/>
      <c r="AR9" s="619"/>
      <c r="AS9" s="619"/>
      <c r="AT9" s="619"/>
      <c r="AU9" s="619"/>
      <c r="AV9" s="619"/>
      <c r="AW9" s="619"/>
      <c r="AX9" s="619"/>
      <c r="AY9" s="619"/>
      <c r="AZ9" s="619"/>
      <c r="BA9" s="619"/>
      <c r="BB9" s="619"/>
      <c r="BC9" s="619"/>
      <c r="BD9" s="619"/>
      <c r="BE9" s="619"/>
      <c r="BF9" s="620"/>
      <c r="BG9" s="621">
        <v>10534581</v>
      </c>
      <c r="BH9" s="622"/>
      <c r="BI9" s="622"/>
      <c r="BJ9" s="622"/>
      <c r="BK9" s="622"/>
      <c r="BL9" s="622"/>
      <c r="BM9" s="622"/>
      <c r="BN9" s="623"/>
      <c r="BO9" s="659">
        <v>35.5</v>
      </c>
      <c r="BP9" s="659"/>
      <c r="BQ9" s="659"/>
      <c r="BR9" s="659"/>
      <c r="BS9" s="660" t="s">
        <v>245</v>
      </c>
      <c r="BT9" s="660"/>
      <c r="BU9" s="660"/>
      <c r="BV9" s="660"/>
      <c r="BW9" s="660"/>
      <c r="BX9" s="660"/>
      <c r="BY9" s="660"/>
      <c r="BZ9" s="660"/>
      <c r="CA9" s="660"/>
      <c r="CB9" s="700"/>
      <c r="CD9" s="618" t="s">
        <v>249</v>
      </c>
      <c r="CE9" s="619"/>
      <c r="CF9" s="619"/>
      <c r="CG9" s="619"/>
      <c r="CH9" s="619"/>
      <c r="CI9" s="619"/>
      <c r="CJ9" s="619"/>
      <c r="CK9" s="619"/>
      <c r="CL9" s="619"/>
      <c r="CM9" s="619"/>
      <c r="CN9" s="619"/>
      <c r="CO9" s="619"/>
      <c r="CP9" s="619"/>
      <c r="CQ9" s="620"/>
      <c r="CR9" s="621">
        <v>11767677</v>
      </c>
      <c r="CS9" s="622"/>
      <c r="CT9" s="622"/>
      <c r="CU9" s="622"/>
      <c r="CV9" s="622"/>
      <c r="CW9" s="622"/>
      <c r="CX9" s="622"/>
      <c r="CY9" s="623"/>
      <c r="CZ9" s="659">
        <v>8.8000000000000007</v>
      </c>
      <c r="DA9" s="659"/>
      <c r="DB9" s="659"/>
      <c r="DC9" s="659"/>
      <c r="DD9" s="627">
        <v>286133</v>
      </c>
      <c r="DE9" s="622"/>
      <c r="DF9" s="622"/>
      <c r="DG9" s="622"/>
      <c r="DH9" s="622"/>
      <c r="DI9" s="622"/>
      <c r="DJ9" s="622"/>
      <c r="DK9" s="622"/>
      <c r="DL9" s="622"/>
      <c r="DM9" s="622"/>
      <c r="DN9" s="622"/>
      <c r="DO9" s="622"/>
      <c r="DP9" s="623"/>
      <c r="DQ9" s="627">
        <v>8946819</v>
      </c>
      <c r="DR9" s="622"/>
      <c r="DS9" s="622"/>
      <c r="DT9" s="622"/>
      <c r="DU9" s="622"/>
      <c r="DV9" s="622"/>
      <c r="DW9" s="622"/>
      <c r="DX9" s="622"/>
      <c r="DY9" s="622"/>
      <c r="DZ9" s="622"/>
      <c r="EA9" s="622"/>
      <c r="EB9" s="622"/>
      <c r="EC9" s="658"/>
    </row>
    <row r="10" spans="2:143" ht="11.25" customHeight="1" x14ac:dyDescent="0.15">
      <c r="B10" s="618" t="s">
        <v>250</v>
      </c>
      <c r="C10" s="619"/>
      <c r="D10" s="619"/>
      <c r="E10" s="619"/>
      <c r="F10" s="619"/>
      <c r="G10" s="619"/>
      <c r="H10" s="619"/>
      <c r="I10" s="619"/>
      <c r="J10" s="619"/>
      <c r="K10" s="619"/>
      <c r="L10" s="619"/>
      <c r="M10" s="619"/>
      <c r="N10" s="619"/>
      <c r="O10" s="619"/>
      <c r="P10" s="619"/>
      <c r="Q10" s="620"/>
      <c r="R10" s="621" t="s">
        <v>245</v>
      </c>
      <c r="S10" s="622"/>
      <c r="T10" s="622"/>
      <c r="U10" s="622"/>
      <c r="V10" s="622"/>
      <c r="W10" s="622"/>
      <c r="X10" s="622"/>
      <c r="Y10" s="623"/>
      <c r="Z10" s="659" t="s">
        <v>245</v>
      </c>
      <c r="AA10" s="659"/>
      <c r="AB10" s="659"/>
      <c r="AC10" s="659"/>
      <c r="AD10" s="660" t="s">
        <v>245</v>
      </c>
      <c r="AE10" s="660"/>
      <c r="AF10" s="660"/>
      <c r="AG10" s="660"/>
      <c r="AH10" s="660"/>
      <c r="AI10" s="660"/>
      <c r="AJ10" s="660"/>
      <c r="AK10" s="660"/>
      <c r="AL10" s="624" t="s">
        <v>245</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589993</v>
      </c>
      <c r="BH10" s="622"/>
      <c r="BI10" s="622"/>
      <c r="BJ10" s="622"/>
      <c r="BK10" s="622"/>
      <c r="BL10" s="622"/>
      <c r="BM10" s="622"/>
      <c r="BN10" s="623"/>
      <c r="BO10" s="659">
        <v>2</v>
      </c>
      <c r="BP10" s="659"/>
      <c r="BQ10" s="659"/>
      <c r="BR10" s="659"/>
      <c r="BS10" s="660" t="s">
        <v>245</v>
      </c>
      <c r="BT10" s="660"/>
      <c r="BU10" s="660"/>
      <c r="BV10" s="660"/>
      <c r="BW10" s="660"/>
      <c r="BX10" s="660"/>
      <c r="BY10" s="660"/>
      <c r="BZ10" s="660"/>
      <c r="CA10" s="660"/>
      <c r="CB10" s="700"/>
      <c r="CD10" s="618" t="s">
        <v>252</v>
      </c>
      <c r="CE10" s="619"/>
      <c r="CF10" s="619"/>
      <c r="CG10" s="619"/>
      <c r="CH10" s="619"/>
      <c r="CI10" s="619"/>
      <c r="CJ10" s="619"/>
      <c r="CK10" s="619"/>
      <c r="CL10" s="619"/>
      <c r="CM10" s="619"/>
      <c r="CN10" s="619"/>
      <c r="CO10" s="619"/>
      <c r="CP10" s="619"/>
      <c r="CQ10" s="620"/>
      <c r="CR10" s="621">
        <v>70038</v>
      </c>
      <c r="CS10" s="622"/>
      <c r="CT10" s="622"/>
      <c r="CU10" s="622"/>
      <c r="CV10" s="622"/>
      <c r="CW10" s="622"/>
      <c r="CX10" s="622"/>
      <c r="CY10" s="623"/>
      <c r="CZ10" s="659">
        <v>0.1</v>
      </c>
      <c r="DA10" s="659"/>
      <c r="DB10" s="659"/>
      <c r="DC10" s="659"/>
      <c r="DD10" s="627" t="s">
        <v>245</v>
      </c>
      <c r="DE10" s="622"/>
      <c r="DF10" s="622"/>
      <c r="DG10" s="622"/>
      <c r="DH10" s="622"/>
      <c r="DI10" s="622"/>
      <c r="DJ10" s="622"/>
      <c r="DK10" s="622"/>
      <c r="DL10" s="622"/>
      <c r="DM10" s="622"/>
      <c r="DN10" s="622"/>
      <c r="DO10" s="622"/>
      <c r="DP10" s="623"/>
      <c r="DQ10" s="627">
        <v>53391</v>
      </c>
      <c r="DR10" s="622"/>
      <c r="DS10" s="622"/>
      <c r="DT10" s="622"/>
      <c r="DU10" s="622"/>
      <c r="DV10" s="622"/>
      <c r="DW10" s="622"/>
      <c r="DX10" s="622"/>
      <c r="DY10" s="622"/>
      <c r="DZ10" s="622"/>
      <c r="EA10" s="622"/>
      <c r="EB10" s="622"/>
      <c r="EC10" s="658"/>
    </row>
    <row r="11" spans="2:143" ht="11.25" customHeight="1" x14ac:dyDescent="0.15">
      <c r="B11" s="618" t="s">
        <v>253</v>
      </c>
      <c r="C11" s="619"/>
      <c r="D11" s="619"/>
      <c r="E11" s="619"/>
      <c r="F11" s="619"/>
      <c r="G11" s="619"/>
      <c r="H11" s="619"/>
      <c r="I11" s="619"/>
      <c r="J11" s="619"/>
      <c r="K11" s="619"/>
      <c r="L11" s="619"/>
      <c r="M11" s="619"/>
      <c r="N11" s="619"/>
      <c r="O11" s="619"/>
      <c r="P11" s="619"/>
      <c r="Q11" s="620"/>
      <c r="R11" s="621">
        <v>6119367</v>
      </c>
      <c r="S11" s="622"/>
      <c r="T11" s="622"/>
      <c r="U11" s="622"/>
      <c r="V11" s="622"/>
      <c r="W11" s="622"/>
      <c r="X11" s="622"/>
      <c r="Y11" s="623"/>
      <c r="Z11" s="624">
        <v>4.4000000000000004</v>
      </c>
      <c r="AA11" s="625"/>
      <c r="AB11" s="625"/>
      <c r="AC11" s="626"/>
      <c r="AD11" s="627">
        <v>6119367</v>
      </c>
      <c r="AE11" s="622"/>
      <c r="AF11" s="622"/>
      <c r="AG11" s="622"/>
      <c r="AH11" s="622"/>
      <c r="AI11" s="622"/>
      <c r="AJ11" s="622"/>
      <c r="AK11" s="623"/>
      <c r="AL11" s="624">
        <v>10.1</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1251822</v>
      </c>
      <c r="BH11" s="622"/>
      <c r="BI11" s="622"/>
      <c r="BJ11" s="622"/>
      <c r="BK11" s="622"/>
      <c r="BL11" s="622"/>
      <c r="BM11" s="622"/>
      <c r="BN11" s="623"/>
      <c r="BO11" s="659">
        <v>4.2</v>
      </c>
      <c r="BP11" s="659"/>
      <c r="BQ11" s="659"/>
      <c r="BR11" s="659"/>
      <c r="BS11" s="660">
        <v>364154</v>
      </c>
      <c r="BT11" s="660"/>
      <c r="BU11" s="660"/>
      <c r="BV11" s="660"/>
      <c r="BW11" s="660"/>
      <c r="BX11" s="660"/>
      <c r="BY11" s="660"/>
      <c r="BZ11" s="660"/>
      <c r="CA11" s="660"/>
      <c r="CB11" s="700"/>
      <c r="CD11" s="618" t="s">
        <v>255</v>
      </c>
      <c r="CE11" s="619"/>
      <c r="CF11" s="619"/>
      <c r="CG11" s="619"/>
      <c r="CH11" s="619"/>
      <c r="CI11" s="619"/>
      <c r="CJ11" s="619"/>
      <c r="CK11" s="619"/>
      <c r="CL11" s="619"/>
      <c r="CM11" s="619"/>
      <c r="CN11" s="619"/>
      <c r="CO11" s="619"/>
      <c r="CP11" s="619"/>
      <c r="CQ11" s="620"/>
      <c r="CR11" s="621">
        <v>2736234</v>
      </c>
      <c r="CS11" s="622"/>
      <c r="CT11" s="622"/>
      <c r="CU11" s="622"/>
      <c r="CV11" s="622"/>
      <c r="CW11" s="622"/>
      <c r="CX11" s="622"/>
      <c r="CY11" s="623"/>
      <c r="CZ11" s="659">
        <v>2.1</v>
      </c>
      <c r="DA11" s="659"/>
      <c r="DB11" s="659"/>
      <c r="DC11" s="659"/>
      <c r="DD11" s="627">
        <v>994398</v>
      </c>
      <c r="DE11" s="622"/>
      <c r="DF11" s="622"/>
      <c r="DG11" s="622"/>
      <c r="DH11" s="622"/>
      <c r="DI11" s="622"/>
      <c r="DJ11" s="622"/>
      <c r="DK11" s="622"/>
      <c r="DL11" s="622"/>
      <c r="DM11" s="622"/>
      <c r="DN11" s="622"/>
      <c r="DO11" s="622"/>
      <c r="DP11" s="623"/>
      <c r="DQ11" s="627">
        <v>1600524</v>
      </c>
      <c r="DR11" s="622"/>
      <c r="DS11" s="622"/>
      <c r="DT11" s="622"/>
      <c r="DU11" s="622"/>
      <c r="DV11" s="622"/>
      <c r="DW11" s="622"/>
      <c r="DX11" s="622"/>
      <c r="DY11" s="622"/>
      <c r="DZ11" s="622"/>
      <c r="EA11" s="622"/>
      <c r="EB11" s="622"/>
      <c r="EC11" s="658"/>
    </row>
    <row r="12" spans="2:143" ht="11.25" customHeight="1" x14ac:dyDescent="0.15">
      <c r="B12" s="618" t="s">
        <v>256</v>
      </c>
      <c r="C12" s="619"/>
      <c r="D12" s="619"/>
      <c r="E12" s="619"/>
      <c r="F12" s="619"/>
      <c r="G12" s="619"/>
      <c r="H12" s="619"/>
      <c r="I12" s="619"/>
      <c r="J12" s="619"/>
      <c r="K12" s="619"/>
      <c r="L12" s="619"/>
      <c r="M12" s="619"/>
      <c r="N12" s="619"/>
      <c r="O12" s="619"/>
      <c r="P12" s="619"/>
      <c r="Q12" s="620"/>
      <c r="R12" s="621">
        <v>42054</v>
      </c>
      <c r="S12" s="622"/>
      <c r="T12" s="622"/>
      <c r="U12" s="622"/>
      <c r="V12" s="622"/>
      <c r="W12" s="622"/>
      <c r="X12" s="622"/>
      <c r="Y12" s="623"/>
      <c r="Z12" s="659">
        <v>0</v>
      </c>
      <c r="AA12" s="659"/>
      <c r="AB12" s="659"/>
      <c r="AC12" s="659"/>
      <c r="AD12" s="660">
        <v>42054</v>
      </c>
      <c r="AE12" s="660"/>
      <c r="AF12" s="660"/>
      <c r="AG12" s="660"/>
      <c r="AH12" s="660"/>
      <c r="AI12" s="660"/>
      <c r="AJ12" s="660"/>
      <c r="AK12" s="660"/>
      <c r="AL12" s="624">
        <v>0.1</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12126772</v>
      </c>
      <c r="BH12" s="622"/>
      <c r="BI12" s="622"/>
      <c r="BJ12" s="622"/>
      <c r="BK12" s="622"/>
      <c r="BL12" s="622"/>
      <c r="BM12" s="622"/>
      <c r="BN12" s="623"/>
      <c r="BO12" s="659">
        <v>40.9</v>
      </c>
      <c r="BP12" s="659"/>
      <c r="BQ12" s="659"/>
      <c r="BR12" s="659"/>
      <c r="BS12" s="660" t="s">
        <v>245</v>
      </c>
      <c r="BT12" s="660"/>
      <c r="BU12" s="660"/>
      <c r="BV12" s="660"/>
      <c r="BW12" s="660"/>
      <c r="BX12" s="660"/>
      <c r="BY12" s="660"/>
      <c r="BZ12" s="660"/>
      <c r="CA12" s="660"/>
      <c r="CB12" s="700"/>
      <c r="CD12" s="618" t="s">
        <v>258</v>
      </c>
      <c r="CE12" s="619"/>
      <c r="CF12" s="619"/>
      <c r="CG12" s="619"/>
      <c r="CH12" s="619"/>
      <c r="CI12" s="619"/>
      <c r="CJ12" s="619"/>
      <c r="CK12" s="619"/>
      <c r="CL12" s="619"/>
      <c r="CM12" s="619"/>
      <c r="CN12" s="619"/>
      <c r="CO12" s="619"/>
      <c r="CP12" s="619"/>
      <c r="CQ12" s="620"/>
      <c r="CR12" s="621">
        <v>7178220</v>
      </c>
      <c r="CS12" s="622"/>
      <c r="CT12" s="622"/>
      <c r="CU12" s="622"/>
      <c r="CV12" s="622"/>
      <c r="CW12" s="622"/>
      <c r="CX12" s="622"/>
      <c r="CY12" s="623"/>
      <c r="CZ12" s="659">
        <v>5.4</v>
      </c>
      <c r="DA12" s="659"/>
      <c r="DB12" s="659"/>
      <c r="DC12" s="659"/>
      <c r="DD12" s="627">
        <v>159072</v>
      </c>
      <c r="DE12" s="622"/>
      <c r="DF12" s="622"/>
      <c r="DG12" s="622"/>
      <c r="DH12" s="622"/>
      <c r="DI12" s="622"/>
      <c r="DJ12" s="622"/>
      <c r="DK12" s="622"/>
      <c r="DL12" s="622"/>
      <c r="DM12" s="622"/>
      <c r="DN12" s="622"/>
      <c r="DO12" s="622"/>
      <c r="DP12" s="623"/>
      <c r="DQ12" s="627">
        <v>3193222</v>
      </c>
      <c r="DR12" s="622"/>
      <c r="DS12" s="622"/>
      <c r="DT12" s="622"/>
      <c r="DU12" s="622"/>
      <c r="DV12" s="622"/>
      <c r="DW12" s="622"/>
      <c r="DX12" s="622"/>
      <c r="DY12" s="622"/>
      <c r="DZ12" s="622"/>
      <c r="EA12" s="622"/>
      <c r="EB12" s="622"/>
      <c r="EC12" s="658"/>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260</v>
      </c>
      <c r="S13" s="622"/>
      <c r="T13" s="622"/>
      <c r="U13" s="622"/>
      <c r="V13" s="622"/>
      <c r="W13" s="622"/>
      <c r="X13" s="622"/>
      <c r="Y13" s="623"/>
      <c r="Z13" s="659" t="s">
        <v>245</v>
      </c>
      <c r="AA13" s="659"/>
      <c r="AB13" s="659"/>
      <c r="AC13" s="659"/>
      <c r="AD13" s="660" t="s">
        <v>245</v>
      </c>
      <c r="AE13" s="660"/>
      <c r="AF13" s="660"/>
      <c r="AG13" s="660"/>
      <c r="AH13" s="660"/>
      <c r="AI13" s="660"/>
      <c r="AJ13" s="660"/>
      <c r="AK13" s="660"/>
      <c r="AL13" s="624" t="s">
        <v>245</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11970016</v>
      </c>
      <c r="BH13" s="622"/>
      <c r="BI13" s="622"/>
      <c r="BJ13" s="622"/>
      <c r="BK13" s="622"/>
      <c r="BL13" s="622"/>
      <c r="BM13" s="622"/>
      <c r="BN13" s="623"/>
      <c r="BO13" s="659">
        <v>40.299999999999997</v>
      </c>
      <c r="BP13" s="659"/>
      <c r="BQ13" s="659"/>
      <c r="BR13" s="659"/>
      <c r="BS13" s="660" t="s">
        <v>245</v>
      </c>
      <c r="BT13" s="660"/>
      <c r="BU13" s="660"/>
      <c r="BV13" s="660"/>
      <c r="BW13" s="660"/>
      <c r="BX13" s="660"/>
      <c r="BY13" s="660"/>
      <c r="BZ13" s="660"/>
      <c r="CA13" s="660"/>
      <c r="CB13" s="700"/>
      <c r="CD13" s="618" t="s">
        <v>262</v>
      </c>
      <c r="CE13" s="619"/>
      <c r="CF13" s="619"/>
      <c r="CG13" s="619"/>
      <c r="CH13" s="619"/>
      <c r="CI13" s="619"/>
      <c r="CJ13" s="619"/>
      <c r="CK13" s="619"/>
      <c r="CL13" s="619"/>
      <c r="CM13" s="619"/>
      <c r="CN13" s="619"/>
      <c r="CO13" s="619"/>
      <c r="CP13" s="619"/>
      <c r="CQ13" s="620"/>
      <c r="CR13" s="621">
        <v>15934207</v>
      </c>
      <c r="CS13" s="622"/>
      <c r="CT13" s="622"/>
      <c r="CU13" s="622"/>
      <c r="CV13" s="622"/>
      <c r="CW13" s="622"/>
      <c r="CX13" s="622"/>
      <c r="CY13" s="623"/>
      <c r="CZ13" s="659">
        <v>12</v>
      </c>
      <c r="DA13" s="659"/>
      <c r="DB13" s="659"/>
      <c r="DC13" s="659"/>
      <c r="DD13" s="627">
        <v>10230862</v>
      </c>
      <c r="DE13" s="622"/>
      <c r="DF13" s="622"/>
      <c r="DG13" s="622"/>
      <c r="DH13" s="622"/>
      <c r="DI13" s="622"/>
      <c r="DJ13" s="622"/>
      <c r="DK13" s="622"/>
      <c r="DL13" s="622"/>
      <c r="DM13" s="622"/>
      <c r="DN13" s="622"/>
      <c r="DO13" s="622"/>
      <c r="DP13" s="623"/>
      <c r="DQ13" s="627">
        <v>7567579</v>
      </c>
      <c r="DR13" s="622"/>
      <c r="DS13" s="622"/>
      <c r="DT13" s="622"/>
      <c r="DU13" s="622"/>
      <c r="DV13" s="622"/>
      <c r="DW13" s="622"/>
      <c r="DX13" s="622"/>
      <c r="DY13" s="622"/>
      <c r="DZ13" s="622"/>
      <c r="EA13" s="622"/>
      <c r="EB13" s="622"/>
      <c r="EC13" s="658"/>
    </row>
    <row r="14" spans="2:143" ht="11.25" customHeight="1" x14ac:dyDescent="0.15">
      <c r="B14" s="618" t="s">
        <v>263</v>
      </c>
      <c r="C14" s="619"/>
      <c r="D14" s="619"/>
      <c r="E14" s="619"/>
      <c r="F14" s="619"/>
      <c r="G14" s="619"/>
      <c r="H14" s="619"/>
      <c r="I14" s="619"/>
      <c r="J14" s="619"/>
      <c r="K14" s="619"/>
      <c r="L14" s="619"/>
      <c r="M14" s="619"/>
      <c r="N14" s="619"/>
      <c r="O14" s="619"/>
      <c r="P14" s="619"/>
      <c r="Q14" s="620"/>
      <c r="R14" s="621">
        <v>1532</v>
      </c>
      <c r="S14" s="622"/>
      <c r="T14" s="622"/>
      <c r="U14" s="622"/>
      <c r="V14" s="622"/>
      <c r="W14" s="622"/>
      <c r="X14" s="622"/>
      <c r="Y14" s="623"/>
      <c r="Z14" s="659">
        <v>0</v>
      </c>
      <c r="AA14" s="659"/>
      <c r="AB14" s="659"/>
      <c r="AC14" s="659"/>
      <c r="AD14" s="660">
        <v>1532</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820662</v>
      </c>
      <c r="BH14" s="622"/>
      <c r="BI14" s="622"/>
      <c r="BJ14" s="622"/>
      <c r="BK14" s="622"/>
      <c r="BL14" s="622"/>
      <c r="BM14" s="622"/>
      <c r="BN14" s="623"/>
      <c r="BO14" s="659">
        <v>2.8</v>
      </c>
      <c r="BP14" s="659"/>
      <c r="BQ14" s="659"/>
      <c r="BR14" s="659"/>
      <c r="BS14" s="660" t="s">
        <v>245</v>
      </c>
      <c r="BT14" s="660"/>
      <c r="BU14" s="660"/>
      <c r="BV14" s="660"/>
      <c r="BW14" s="660"/>
      <c r="BX14" s="660"/>
      <c r="BY14" s="660"/>
      <c r="BZ14" s="660"/>
      <c r="CA14" s="660"/>
      <c r="CB14" s="700"/>
      <c r="CD14" s="618" t="s">
        <v>265</v>
      </c>
      <c r="CE14" s="619"/>
      <c r="CF14" s="619"/>
      <c r="CG14" s="619"/>
      <c r="CH14" s="619"/>
      <c r="CI14" s="619"/>
      <c r="CJ14" s="619"/>
      <c r="CK14" s="619"/>
      <c r="CL14" s="619"/>
      <c r="CM14" s="619"/>
      <c r="CN14" s="619"/>
      <c r="CO14" s="619"/>
      <c r="CP14" s="619"/>
      <c r="CQ14" s="620"/>
      <c r="CR14" s="621">
        <v>3928434</v>
      </c>
      <c r="CS14" s="622"/>
      <c r="CT14" s="622"/>
      <c r="CU14" s="622"/>
      <c r="CV14" s="622"/>
      <c r="CW14" s="622"/>
      <c r="CX14" s="622"/>
      <c r="CY14" s="623"/>
      <c r="CZ14" s="659">
        <v>2.9</v>
      </c>
      <c r="DA14" s="659"/>
      <c r="DB14" s="659"/>
      <c r="DC14" s="659"/>
      <c r="DD14" s="627">
        <v>367726</v>
      </c>
      <c r="DE14" s="622"/>
      <c r="DF14" s="622"/>
      <c r="DG14" s="622"/>
      <c r="DH14" s="622"/>
      <c r="DI14" s="622"/>
      <c r="DJ14" s="622"/>
      <c r="DK14" s="622"/>
      <c r="DL14" s="622"/>
      <c r="DM14" s="622"/>
      <c r="DN14" s="622"/>
      <c r="DO14" s="622"/>
      <c r="DP14" s="623"/>
      <c r="DQ14" s="627">
        <v>2604680</v>
      </c>
      <c r="DR14" s="622"/>
      <c r="DS14" s="622"/>
      <c r="DT14" s="622"/>
      <c r="DU14" s="622"/>
      <c r="DV14" s="622"/>
      <c r="DW14" s="622"/>
      <c r="DX14" s="622"/>
      <c r="DY14" s="622"/>
      <c r="DZ14" s="622"/>
      <c r="EA14" s="622"/>
      <c r="EB14" s="622"/>
      <c r="EC14" s="658"/>
    </row>
    <row r="15" spans="2:143" ht="11.25" customHeight="1" x14ac:dyDescent="0.15">
      <c r="B15" s="618" t="s">
        <v>266</v>
      </c>
      <c r="C15" s="619"/>
      <c r="D15" s="619"/>
      <c r="E15" s="619"/>
      <c r="F15" s="619"/>
      <c r="G15" s="619"/>
      <c r="H15" s="619"/>
      <c r="I15" s="619"/>
      <c r="J15" s="619"/>
      <c r="K15" s="619"/>
      <c r="L15" s="619"/>
      <c r="M15" s="619"/>
      <c r="N15" s="619"/>
      <c r="O15" s="619"/>
      <c r="P15" s="619"/>
      <c r="Q15" s="620"/>
      <c r="R15" s="621" t="s">
        <v>245</v>
      </c>
      <c r="S15" s="622"/>
      <c r="T15" s="622"/>
      <c r="U15" s="622"/>
      <c r="V15" s="622"/>
      <c r="W15" s="622"/>
      <c r="X15" s="622"/>
      <c r="Y15" s="623"/>
      <c r="Z15" s="659" t="s">
        <v>260</v>
      </c>
      <c r="AA15" s="659"/>
      <c r="AB15" s="659"/>
      <c r="AC15" s="659"/>
      <c r="AD15" s="660" t="s">
        <v>245</v>
      </c>
      <c r="AE15" s="660"/>
      <c r="AF15" s="660"/>
      <c r="AG15" s="660"/>
      <c r="AH15" s="660"/>
      <c r="AI15" s="660"/>
      <c r="AJ15" s="660"/>
      <c r="AK15" s="660"/>
      <c r="AL15" s="624" t="s">
        <v>245</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1981026</v>
      </c>
      <c r="BH15" s="622"/>
      <c r="BI15" s="622"/>
      <c r="BJ15" s="622"/>
      <c r="BK15" s="622"/>
      <c r="BL15" s="622"/>
      <c r="BM15" s="622"/>
      <c r="BN15" s="623"/>
      <c r="BO15" s="659">
        <v>6.7</v>
      </c>
      <c r="BP15" s="659"/>
      <c r="BQ15" s="659"/>
      <c r="BR15" s="659"/>
      <c r="BS15" s="660" t="s">
        <v>245</v>
      </c>
      <c r="BT15" s="660"/>
      <c r="BU15" s="660"/>
      <c r="BV15" s="660"/>
      <c r="BW15" s="660"/>
      <c r="BX15" s="660"/>
      <c r="BY15" s="660"/>
      <c r="BZ15" s="660"/>
      <c r="CA15" s="660"/>
      <c r="CB15" s="700"/>
      <c r="CD15" s="618" t="s">
        <v>268</v>
      </c>
      <c r="CE15" s="619"/>
      <c r="CF15" s="619"/>
      <c r="CG15" s="619"/>
      <c r="CH15" s="619"/>
      <c r="CI15" s="619"/>
      <c r="CJ15" s="619"/>
      <c r="CK15" s="619"/>
      <c r="CL15" s="619"/>
      <c r="CM15" s="619"/>
      <c r="CN15" s="619"/>
      <c r="CO15" s="619"/>
      <c r="CP15" s="619"/>
      <c r="CQ15" s="620"/>
      <c r="CR15" s="621">
        <v>13237936</v>
      </c>
      <c r="CS15" s="622"/>
      <c r="CT15" s="622"/>
      <c r="CU15" s="622"/>
      <c r="CV15" s="622"/>
      <c r="CW15" s="622"/>
      <c r="CX15" s="622"/>
      <c r="CY15" s="623"/>
      <c r="CZ15" s="659">
        <v>9.9</v>
      </c>
      <c r="DA15" s="659"/>
      <c r="DB15" s="659"/>
      <c r="DC15" s="659"/>
      <c r="DD15" s="627">
        <v>3413161</v>
      </c>
      <c r="DE15" s="622"/>
      <c r="DF15" s="622"/>
      <c r="DG15" s="622"/>
      <c r="DH15" s="622"/>
      <c r="DI15" s="622"/>
      <c r="DJ15" s="622"/>
      <c r="DK15" s="622"/>
      <c r="DL15" s="622"/>
      <c r="DM15" s="622"/>
      <c r="DN15" s="622"/>
      <c r="DO15" s="622"/>
      <c r="DP15" s="623"/>
      <c r="DQ15" s="627">
        <v>7553247</v>
      </c>
      <c r="DR15" s="622"/>
      <c r="DS15" s="622"/>
      <c r="DT15" s="622"/>
      <c r="DU15" s="622"/>
      <c r="DV15" s="622"/>
      <c r="DW15" s="622"/>
      <c r="DX15" s="622"/>
      <c r="DY15" s="622"/>
      <c r="DZ15" s="622"/>
      <c r="EA15" s="622"/>
      <c r="EB15" s="622"/>
      <c r="EC15" s="658"/>
    </row>
    <row r="16" spans="2:143" ht="11.25" customHeight="1" x14ac:dyDescent="0.15">
      <c r="B16" s="618" t="s">
        <v>269</v>
      </c>
      <c r="C16" s="619"/>
      <c r="D16" s="619"/>
      <c r="E16" s="619"/>
      <c r="F16" s="619"/>
      <c r="G16" s="619"/>
      <c r="H16" s="619"/>
      <c r="I16" s="619"/>
      <c r="J16" s="619"/>
      <c r="K16" s="619"/>
      <c r="L16" s="619"/>
      <c r="M16" s="619"/>
      <c r="N16" s="619"/>
      <c r="O16" s="619"/>
      <c r="P16" s="619"/>
      <c r="Q16" s="620"/>
      <c r="R16" s="621">
        <v>47211</v>
      </c>
      <c r="S16" s="622"/>
      <c r="T16" s="622"/>
      <c r="U16" s="622"/>
      <c r="V16" s="622"/>
      <c r="W16" s="622"/>
      <c r="X16" s="622"/>
      <c r="Y16" s="623"/>
      <c r="Z16" s="659">
        <v>0</v>
      </c>
      <c r="AA16" s="659"/>
      <c r="AB16" s="659"/>
      <c r="AC16" s="659"/>
      <c r="AD16" s="660">
        <v>47211</v>
      </c>
      <c r="AE16" s="660"/>
      <c r="AF16" s="660"/>
      <c r="AG16" s="660"/>
      <c r="AH16" s="660"/>
      <c r="AI16" s="660"/>
      <c r="AJ16" s="660"/>
      <c r="AK16" s="660"/>
      <c r="AL16" s="624">
        <v>0.1</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271</v>
      </c>
      <c r="BH16" s="622"/>
      <c r="BI16" s="622"/>
      <c r="BJ16" s="622"/>
      <c r="BK16" s="622"/>
      <c r="BL16" s="622"/>
      <c r="BM16" s="622"/>
      <c r="BN16" s="623"/>
      <c r="BO16" s="659" t="s">
        <v>260</v>
      </c>
      <c r="BP16" s="659"/>
      <c r="BQ16" s="659"/>
      <c r="BR16" s="659"/>
      <c r="BS16" s="660" t="s">
        <v>245</v>
      </c>
      <c r="BT16" s="660"/>
      <c r="BU16" s="660"/>
      <c r="BV16" s="660"/>
      <c r="BW16" s="660"/>
      <c r="BX16" s="660"/>
      <c r="BY16" s="660"/>
      <c r="BZ16" s="660"/>
      <c r="CA16" s="660"/>
      <c r="CB16" s="700"/>
      <c r="CD16" s="618" t="s">
        <v>272</v>
      </c>
      <c r="CE16" s="619"/>
      <c r="CF16" s="619"/>
      <c r="CG16" s="619"/>
      <c r="CH16" s="619"/>
      <c r="CI16" s="619"/>
      <c r="CJ16" s="619"/>
      <c r="CK16" s="619"/>
      <c r="CL16" s="619"/>
      <c r="CM16" s="619"/>
      <c r="CN16" s="619"/>
      <c r="CO16" s="619"/>
      <c r="CP16" s="619"/>
      <c r="CQ16" s="620"/>
      <c r="CR16" s="621">
        <v>707302</v>
      </c>
      <c r="CS16" s="622"/>
      <c r="CT16" s="622"/>
      <c r="CU16" s="622"/>
      <c r="CV16" s="622"/>
      <c r="CW16" s="622"/>
      <c r="CX16" s="622"/>
      <c r="CY16" s="623"/>
      <c r="CZ16" s="659">
        <v>0.5</v>
      </c>
      <c r="DA16" s="659"/>
      <c r="DB16" s="659"/>
      <c r="DC16" s="659"/>
      <c r="DD16" s="627" t="s">
        <v>245</v>
      </c>
      <c r="DE16" s="622"/>
      <c r="DF16" s="622"/>
      <c r="DG16" s="622"/>
      <c r="DH16" s="622"/>
      <c r="DI16" s="622"/>
      <c r="DJ16" s="622"/>
      <c r="DK16" s="622"/>
      <c r="DL16" s="622"/>
      <c r="DM16" s="622"/>
      <c r="DN16" s="622"/>
      <c r="DO16" s="622"/>
      <c r="DP16" s="623"/>
      <c r="DQ16" s="627">
        <v>153682</v>
      </c>
      <c r="DR16" s="622"/>
      <c r="DS16" s="622"/>
      <c r="DT16" s="622"/>
      <c r="DU16" s="622"/>
      <c r="DV16" s="622"/>
      <c r="DW16" s="622"/>
      <c r="DX16" s="622"/>
      <c r="DY16" s="622"/>
      <c r="DZ16" s="622"/>
      <c r="EA16" s="622"/>
      <c r="EB16" s="622"/>
      <c r="EC16" s="658"/>
    </row>
    <row r="17" spans="2:133" ht="11.25" customHeight="1" x14ac:dyDescent="0.15">
      <c r="B17" s="618" t="s">
        <v>273</v>
      </c>
      <c r="C17" s="619"/>
      <c r="D17" s="619"/>
      <c r="E17" s="619"/>
      <c r="F17" s="619"/>
      <c r="G17" s="619"/>
      <c r="H17" s="619"/>
      <c r="I17" s="619"/>
      <c r="J17" s="619"/>
      <c r="K17" s="619"/>
      <c r="L17" s="619"/>
      <c r="M17" s="619"/>
      <c r="N17" s="619"/>
      <c r="O17" s="619"/>
      <c r="P17" s="619"/>
      <c r="Q17" s="620"/>
      <c r="R17" s="621">
        <v>359946</v>
      </c>
      <c r="S17" s="622"/>
      <c r="T17" s="622"/>
      <c r="U17" s="622"/>
      <c r="V17" s="622"/>
      <c r="W17" s="622"/>
      <c r="X17" s="622"/>
      <c r="Y17" s="623"/>
      <c r="Z17" s="659">
        <v>0.3</v>
      </c>
      <c r="AA17" s="659"/>
      <c r="AB17" s="659"/>
      <c r="AC17" s="659"/>
      <c r="AD17" s="660">
        <v>359946</v>
      </c>
      <c r="AE17" s="660"/>
      <c r="AF17" s="660"/>
      <c r="AG17" s="660"/>
      <c r="AH17" s="660"/>
      <c r="AI17" s="660"/>
      <c r="AJ17" s="660"/>
      <c r="AK17" s="660"/>
      <c r="AL17" s="624">
        <v>0.6</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245</v>
      </c>
      <c r="BH17" s="622"/>
      <c r="BI17" s="622"/>
      <c r="BJ17" s="622"/>
      <c r="BK17" s="622"/>
      <c r="BL17" s="622"/>
      <c r="BM17" s="622"/>
      <c r="BN17" s="623"/>
      <c r="BO17" s="659" t="s">
        <v>245</v>
      </c>
      <c r="BP17" s="659"/>
      <c r="BQ17" s="659"/>
      <c r="BR17" s="659"/>
      <c r="BS17" s="660" t="s">
        <v>245</v>
      </c>
      <c r="BT17" s="660"/>
      <c r="BU17" s="660"/>
      <c r="BV17" s="660"/>
      <c r="BW17" s="660"/>
      <c r="BX17" s="660"/>
      <c r="BY17" s="660"/>
      <c r="BZ17" s="660"/>
      <c r="CA17" s="660"/>
      <c r="CB17" s="700"/>
      <c r="CD17" s="618" t="s">
        <v>275</v>
      </c>
      <c r="CE17" s="619"/>
      <c r="CF17" s="619"/>
      <c r="CG17" s="619"/>
      <c r="CH17" s="619"/>
      <c r="CI17" s="619"/>
      <c r="CJ17" s="619"/>
      <c r="CK17" s="619"/>
      <c r="CL17" s="619"/>
      <c r="CM17" s="619"/>
      <c r="CN17" s="619"/>
      <c r="CO17" s="619"/>
      <c r="CP17" s="619"/>
      <c r="CQ17" s="620"/>
      <c r="CR17" s="621">
        <v>10991938</v>
      </c>
      <c r="CS17" s="622"/>
      <c r="CT17" s="622"/>
      <c r="CU17" s="622"/>
      <c r="CV17" s="622"/>
      <c r="CW17" s="622"/>
      <c r="CX17" s="622"/>
      <c r="CY17" s="623"/>
      <c r="CZ17" s="659">
        <v>8.3000000000000007</v>
      </c>
      <c r="DA17" s="659"/>
      <c r="DB17" s="659"/>
      <c r="DC17" s="659"/>
      <c r="DD17" s="627" t="s">
        <v>245</v>
      </c>
      <c r="DE17" s="622"/>
      <c r="DF17" s="622"/>
      <c r="DG17" s="622"/>
      <c r="DH17" s="622"/>
      <c r="DI17" s="622"/>
      <c r="DJ17" s="622"/>
      <c r="DK17" s="622"/>
      <c r="DL17" s="622"/>
      <c r="DM17" s="622"/>
      <c r="DN17" s="622"/>
      <c r="DO17" s="622"/>
      <c r="DP17" s="623"/>
      <c r="DQ17" s="627">
        <v>9857394</v>
      </c>
      <c r="DR17" s="622"/>
      <c r="DS17" s="622"/>
      <c r="DT17" s="622"/>
      <c r="DU17" s="622"/>
      <c r="DV17" s="622"/>
      <c r="DW17" s="622"/>
      <c r="DX17" s="622"/>
      <c r="DY17" s="622"/>
      <c r="DZ17" s="622"/>
      <c r="EA17" s="622"/>
      <c r="EB17" s="622"/>
      <c r="EC17" s="658"/>
    </row>
    <row r="18" spans="2:133" ht="11.25" customHeight="1" x14ac:dyDescent="0.15">
      <c r="B18" s="618" t="s">
        <v>276</v>
      </c>
      <c r="C18" s="619"/>
      <c r="D18" s="619"/>
      <c r="E18" s="619"/>
      <c r="F18" s="619"/>
      <c r="G18" s="619"/>
      <c r="H18" s="619"/>
      <c r="I18" s="619"/>
      <c r="J18" s="619"/>
      <c r="K18" s="619"/>
      <c r="L18" s="619"/>
      <c r="M18" s="619"/>
      <c r="N18" s="619"/>
      <c r="O18" s="619"/>
      <c r="P18" s="619"/>
      <c r="Q18" s="620"/>
      <c r="R18" s="621">
        <v>201797</v>
      </c>
      <c r="S18" s="622"/>
      <c r="T18" s="622"/>
      <c r="U18" s="622"/>
      <c r="V18" s="622"/>
      <c r="W18" s="622"/>
      <c r="X18" s="622"/>
      <c r="Y18" s="623"/>
      <c r="Z18" s="659">
        <v>0.1</v>
      </c>
      <c r="AA18" s="659"/>
      <c r="AB18" s="659"/>
      <c r="AC18" s="659"/>
      <c r="AD18" s="660">
        <v>201797</v>
      </c>
      <c r="AE18" s="660"/>
      <c r="AF18" s="660"/>
      <c r="AG18" s="660"/>
      <c r="AH18" s="660"/>
      <c r="AI18" s="660"/>
      <c r="AJ18" s="660"/>
      <c r="AK18" s="660"/>
      <c r="AL18" s="624">
        <v>0.3</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245</v>
      </c>
      <c r="BH18" s="622"/>
      <c r="BI18" s="622"/>
      <c r="BJ18" s="622"/>
      <c r="BK18" s="622"/>
      <c r="BL18" s="622"/>
      <c r="BM18" s="622"/>
      <c r="BN18" s="623"/>
      <c r="BO18" s="659" t="s">
        <v>245</v>
      </c>
      <c r="BP18" s="659"/>
      <c r="BQ18" s="659"/>
      <c r="BR18" s="659"/>
      <c r="BS18" s="660" t="s">
        <v>245</v>
      </c>
      <c r="BT18" s="660"/>
      <c r="BU18" s="660"/>
      <c r="BV18" s="660"/>
      <c r="BW18" s="660"/>
      <c r="BX18" s="660"/>
      <c r="BY18" s="660"/>
      <c r="BZ18" s="660"/>
      <c r="CA18" s="660"/>
      <c r="CB18" s="700"/>
      <c r="CD18" s="618" t="s">
        <v>278</v>
      </c>
      <c r="CE18" s="619"/>
      <c r="CF18" s="619"/>
      <c r="CG18" s="619"/>
      <c r="CH18" s="619"/>
      <c r="CI18" s="619"/>
      <c r="CJ18" s="619"/>
      <c r="CK18" s="619"/>
      <c r="CL18" s="619"/>
      <c r="CM18" s="619"/>
      <c r="CN18" s="619"/>
      <c r="CO18" s="619"/>
      <c r="CP18" s="619"/>
      <c r="CQ18" s="620"/>
      <c r="CR18" s="621" t="s">
        <v>245</v>
      </c>
      <c r="CS18" s="622"/>
      <c r="CT18" s="622"/>
      <c r="CU18" s="622"/>
      <c r="CV18" s="622"/>
      <c r="CW18" s="622"/>
      <c r="CX18" s="622"/>
      <c r="CY18" s="623"/>
      <c r="CZ18" s="659" t="s">
        <v>260</v>
      </c>
      <c r="DA18" s="659"/>
      <c r="DB18" s="659"/>
      <c r="DC18" s="659"/>
      <c r="DD18" s="627" t="s">
        <v>245</v>
      </c>
      <c r="DE18" s="622"/>
      <c r="DF18" s="622"/>
      <c r="DG18" s="622"/>
      <c r="DH18" s="622"/>
      <c r="DI18" s="622"/>
      <c r="DJ18" s="622"/>
      <c r="DK18" s="622"/>
      <c r="DL18" s="622"/>
      <c r="DM18" s="622"/>
      <c r="DN18" s="622"/>
      <c r="DO18" s="622"/>
      <c r="DP18" s="623"/>
      <c r="DQ18" s="627" t="s">
        <v>245</v>
      </c>
      <c r="DR18" s="622"/>
      <c r="DS18" s="622"/>
      <c r="DT18" s="622"/>
      <c r="DU18" s="622"/>
      <c r="DV18" s="622"/>
      <c r="DW18" s="622"/>
      <c r="DX18" s="622"/>
      <c r="DY18" s="622"/>
      <c r="DZ18" s="622"/>
      <c r="EA18" s="622"/>
      <c r="EB18" s="622"/>
      <c r="EC18" s="658"/>
    </row>
    <row r="19" spans="2:133" ht="11.25" customHeight="1" x14ac:dyDescent="0.15">
      <c r="B19" s="618" t="s">
        <v>279</v>
      </c>
      <c r="C19" s="619"/>
      <c r="D19" s="619"/>
      <c r="E19" s="619"/>
      <c r="F19" s="619"/>
      <c r="G19" s="619"/>
      <c r="H19" s="619"/>
      <c r="I19" s="619"/>
      <c r="J19" s="619"/>
      <c r="K19" s="619"/>
      <c r="L19" s="619"/>
      <c r="M19" s="619"/>
      <c r="N19" s="619"/>
      <c r="O19" s="619"/>
      <c r="P19" s="619"/>
      <c r="Q19" s="620"/>
      <c r="R19" s="621">
        <v>199206</v>
      </c>
      <c r="S19" s="622"/>
      <c r="T19" s="622"/>
      <c r="U19" s="622"/>
      <c r="V19" s="622"/>
      <c r="W19" s="622"/>
      <c r="X19" s="622"/>
      <c r="Y19" s="623"/>
      <c r="Z19" s="659">
        <v>0.1</v>
      </c>
      <c r="AA19" s="659"/>
      <c r="AB19" s="659"/>
      <c r="AC19" s="659"/>
      <c r="AD19" s="660">
        <v>199206</v>
      </c>
      <c r="AE19" s="660"/>
      <c r="AF19" s="660"/>
      <c r="AG19" s="660"/>
      <c r="AH19" s="660"/>
      <c r="AI19" s="660"/>
      <c r="AJ19" s="660"/>
      <c r="AK19" s="660"/>
      <c r="AL19" s="624">
        <v>0.3</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v>1970766</v>
      </c>
      <c r="BH19" s="622"/>
      <c r="BI19" s="622"/>
      <c r="BJ19" s="622"/>
      <c r="BK19" s="622"/>
      <c r="BL19" s="622"/>
      <c r="BM19" s="622"/>
      <c r="BN19" s="623"/>
      <c r="BO19" s="659">
        <v>6.6</v>
      </c>
      <c r="BP19" s="659"/>
      <c r="BQ19" s="659"/>
      <c r="BR19" s="659"/>
      <c r="BS19" s="660" t="s">
        <v>271</v>
      </c>
      <c r="BT19" s="660"/>
      <c r="BU19" s="660"/>
      <c r="BV19" s="660"/>
      <c r="BW19" s="660"/>
      <c r="BX19" s="660"/>
      <c r="BY19" s="660"/>
      <c r="BZ19" s="660"/>
      <c r="CA19" s="660"/>
      <c r="CB19" s="700"/>
      <c r="CD19" s="618" t="s">
        <v>281</v>
      </c>
      <c r="CE19" s="619"/>
      <c r="CF19" s="619"/>
      <c r="CG19" s="619"/>
      <c r="CH19" s="619"/>
      <c r="CI19" s="619"/>
      <c r="CJ19" s="619"/>
      <c r="CK19" s="619"/>
      <c r="CL19" s="619"/>
      <c r="CM19" s="619"/>
      <c r="CN19" s="619"/>
      <c r="CO19" s="619"/>
      <c r="CP19" s="619"/>
      <c r="CQ19" s="620"/>
      <c r="CR19" s="621" t="s">
        <v>260</v>
      </c>
      <c r="CS19" s="622"/>
      <c r="CT19" s="622"/>
      <c r="CU19" s="622"/>
      <c r="CV19" s="622"/>
      <c r="CW19" s="622"/>
      <c r="CX19" s="622"/>
      <c r="CY19" s="623"/>
      <c r="CZ19" s="659" t="s">
        <v>245</v>
      </c>
      <c r="DA19" s="659"/>
      <c r="DB19" s="659"/>
      <c r="DC19" s="659"/>
      <c r="DD19" s="627" t="s">
        <v>245</v>
      </c>
      <c r="DE19" s="622"/>
      <c r="DF19" s="622"/>
      <c r="DG19" s="622"/>
      <c r="DH19" s="622"/>
      <c r="DI19" s="622"/>
      <c r="DJ19" s="622"/>
      <c r="DK19" s="622"/>
      <c r="DL19" s="622"/>
      <c r="DM19" s="622"/>
      <c r="DN19" s="622"/>
      <c r="DO19" s="622"/>
      <c r="DP19" s="623"/>
      <c r="DQ19" s="627" t="s">
        <v>245</v>
      </c>
      <c r="DR19" s="622"/>
      <c r="DS19" s="622"/>
      <c r="DT19" s="622"/>
      <c r="DU19" s="622"/>
      <c r="DV19" s="622"/>
      <c r="DW19" s="622"/>
      <c r="DX19" s="622"/>
      <c r="DY19" s="622"/>
      <c r="DZ19" s="622"/>
      <c r="EA19" s="622"/>
      <c r="EB19" s="622"/>
      <c r="EC19" s="658"/>
    </row>
    <row r="20" spans="2:133" ht="11.25" customHeight="1" x14ac:dyDescent="0.15">
      <c r="B20" s="688" t="s">
        <v>282</v>
      </c>
      <c r="C20" s="689"/>
      <c r="D20" s="689"/>
      <c r="E20" s="689"/>
      <c r="F20" s="689"/>
      <c r="G20" s="689"/>
      <c r="H20" s="689"/>
      <c r="I20" s="689"/>
      <c r="J20" s="689"/>
      <c r="K20" s="689"/>
      <c r="L20" s="689"/>
      <c r="M20" s="689"/>
      <c r="N20" s="689"/>
      <c r="O20" s="689"/>
      <c r="P20" s="689"/>
      <c r="Q20" s="690"/>
      <c r="R20" s="621">
        <v>2591</v>
      </c>
      <c r="S20" s="622"/>
      <c r="T20" s="622"/>
      <c r="U20" s="622"/>
      <c r="V20" s="622"/>
      <c r="W20" s="622"/>
      <c r="X20" s="622"/>
      <c r="Y20" s="623"/>
      <c r="Z20" s="659">
        <v>0</v>
      </c>
      <c r="AA20" s="659"/>
      <c r="AB20" s="659"/>
      <c r="AC20" s="659"/>
      <c r="AD20" s="660">
        <v>2591</v>
      </c>
      <c r="AE20" s="660"/>
      <c r="AF20" s="660"/>
      <c r="AG20" s="660"/>
      <c r="AH20" s="660"/>
      <c r="AI20" s="660"/>
      <c r="AJ20" s="660"/>
      <c r="AK20" s="660"/>
      <c r="AL20" s="624">
        <v>0</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v>1970766</v>
      </c>
      <c r="BH20" s="622"/>
      <c r="BI20" s="622"/>
      <c r="BJ20" s="622"/>
      <c r="BK20" s="622"/>
      <c r="BL20" s="622"/>
      <c r="BM20" s="622"/>
      <c r="BN20" s="623"/>
      <c r="BO20" s="659">
        <v>6.6</v>
      </c>
      <c r="BP20" s="659"/>
      <c r="BQ20" s="659"/>
      <c r="BR20" s="659"/>
      <c r="BS20" s="660" t="s">
        <v>245</v>
      </c>
      <c r="BT20" s="660"/>
      <c r="BU20" s="660"/>
      <c r="BV20" s="660"/>
      <c r="BW20" s="660"/>
      <c r="BX20" s="660"/>
      <c r="BY20" s="660"/>
      <c r="BZ20" s="660"/>
      <c r="CA20" s="660"/>
      <c r="CB20" s="700"/>
      <c r="CD20" s="618" t="s">
        <v>284</v>
      </c>
      <c r="CE20" s="619"/>
      <c r="CF20" s="619"/>
      <c r="CG20" s="619"/>
      <c r="CH20" s="619"/>
      <c r="CI20" s="619"/>
      <c r="CJ20" s="619"/>
      <c r="CK20" s="619"/>
      <c r="CL20" s="619"/>
      <c r="CM20" s="619"/>
      <c r="CN20" s="619"/>
      <c r="CO20" s="619"/>
      <c r="CP20" s="619"/>
      <c r="CQ20" s="620"/>
      <c r="CR20" s="621">
        <v>133196467</v>
      </c>
      <c r="CS20" s="622"/>
      <c r="CT20" s="622"/>
      <c r="CU20" s="622"/>
      <c r="CV20" s="622"/>
      <c r="CW20" s="622"/>
      <c r="CX20" s="622"/>
      <c r="CY20" s="623"/>
      <c r="CZ20" s="659">
        <v>100</v>
      </c>
      <c r="DA20" s="659"/>
      <c r="DB20" s="659"/>
      <c r="DC20" s="659"/>
      <c r="DD20" s="627">
        <v>17336808</v>
      </c>
      <c r="DE20" s="622"/>
      <c r="DF20" s="622"/>
      <c r="DG20" s="622"/>
      <c r="DH20" s="622"/>
      <c r="DI20" s="622"/>
      <c r="DJ20" s="622"/>
      <c r="DK20" s="622"/>
      <c r="DL20" s="622"/>
      <c r="DM20" s="622"/>
      <c r="DN20" s="622"/>
      <c r="DO20" s="622"/>
      <c r="DP20" s="623"/>
      <c r="DQ20" s="627">
        <v>74762940</v>
      </c>
      <c r="DR20" s="622"/>
      <c r="DS20" s="622"/>
      <c r="DT20" s="622"/>
      <c r="DU20" s="622"/>
      <c r="DV20" s="622"/>
      <c r="DW20" s="622"/>
      <c r="DX20" s="622"/>
      <c r="DY20" s="622"/>
      <c r="DZ20" s="622"/>
      <c r="EA20" s="622"/>
      <c r="EB20" s="622"/>
      <c r="EC20" s="658"/>
    </row>
    <row r="21" spans="2:133" ht="11.25" customHeight="1" x14ac:dyDescent="0.15">
      <c r="B21" s="618" t="s">
        <v>285</v>
      </c>
      <c r="C21" s="619"/>
      <c r="D21" s="619"/>
      <c r="E21" s="619"/>
      <c r="F21" s="619"/>
      <c r="G21" s="619"/>
      <c r="H21" s="619"/>
      <c r="I21" s="619"/>
      <c r="J21" s="619"/>
      <c r="K21" s="619"/>
      <c r="L21" s="619"/>
      <c r="M21" s="619"/>
      <c r="N21" s="619"/>
      <c r="O21" s="619"/>
      <c r="P21" s="619"/>
      <c r="Q21" s="620"/>
      <c r="R21" s="621">
        <v>25973757</v>
      </c>
      <c r="S21" s="622"/>
      <c r="T21" s="622"/>
      <c r="U21" s="622"/>
      <c r="V21" s="622"/>
      <c r="W21" s="622"/>
      <c r="X21" s="622"/>
      <c r="Y21" s="623"/>
      <c r="Z21" s="659">
        <v>18.7</v>
      </c>
      <c r="AA21" s="659"/>
      <c r="AB21" s="659"/>
      <c r="AC21" s="659"/>
      <c r="AD21" s="660">
        <v>23774354</v>
      </c>
      <c r="AE21" s="660"/>
      <c r="AF21" s="660"/>
      <c r="AG21" s="660"/>
      <c r="AH21" s="660"/>
      <c r="AI21" s="660"/>
      <c r="AJ21" s="660"/>
      <c r="AK21" s="660"/>
      <c r="AL21" s="624">
        <v>39.200000000000003</v>
      </c>
      <c r="AM21" s="625"/>
      <c r="AN21" s="625"/>
      <c r="AO21" s="661"/>
      <c r="AP21" s="618" t="s">
        <v>286</v>
      </c>
      <c r="AQ21" s="698"/>
      <c r="AR21" s="698"/>
      <c r="AS21" s="698"/>
      <c r="AT21" s="698"/>
      <c r="AU21" s="698"/>
      <c r="AV21" s="698"/>
      <c r="AW21" s="698"/>
      <c r="AX21" s="698"/>
      <c r="AY21" s="698"/>
      <c r="AZ21" s="698"/>
      <c r="BA21" s="698"/>
      <c r="BB21" s="698"/>
      <c r="BC21" s="698"/>
      <c r="BD21" s="698"/>
      <c r="BE21" s="698"/>
      <c r="BF21" s="699"/>
      <c r="BG21" s="621">
        <v>52965</v>
      </c>
      <c r="BH21" s="622"/>
      <c r="BI21" s="622"/>
      <c r="BJ21" s="622"/>
      <c r="BK21" s="622"/>
      <c r="BL21" s="622"/>
      <c r="BM21" s="622"/>
      <c r="BN21" s="623"/>
      <c r="BO21" s="659">
        <v>0.2</v>
      </c>
      <c r="BP21" s="659"/>
      <c r="BQ21" s="659"/>
      <c r="BR21" s="659"/>
      <c r="BS21" s="660" t="s">
        <v>245</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287</v>
      </c>
      <c r="C22" s="619"/>
      <c r="D22" s="619"/>
      <c r="E22" s="619"/>
      <c r="F22" s="619"/>
      <c r="G22" s="619"/>
      <c r="H22" s="619"/>
      <c r="I22" s="619"/>
      <c r="J22" s="619"/>
      <c r="K22" s="619"/>
      <c r="L22" s="619"/>
      <c r="M22" s="619"/>
      <c r="N22" s="619"/>
      <c r="O22" s="619"/>
      <c r="P22" s="619"/>
      <c r="Q22" s="620"/>
      <c r="R22" s="621">
        <v>23774354</v>
      </c>
      <c r="S22" s="622"/>
      <c r="T22" s="622"/>
      <c r="U22" s="622"/>
      <c r="V22" s="622"/>
      <c r="W22" s="622"/>
      <c r="X22" s="622"/>
      <c r="Y22" s="623"/>
      <c r="Z22" s="659">
        <v>17.100000000000001</v>
      </c>
      <c r="AA22" s="659"/>
      <c r="AB22" s="659"/>
      <c r="AC22" s="659"/>
      <c r="AD22" s="660">
        <v>23774354</v>
      </c>
      <c r="AE22" s="660"/>
      <c r="AF22" s="660"/>
      <c r="AG22" s="660"/>
      <c r="AH22" s="660"/>
      <c r="AI22" s="660"/>
      <c r="AJ22" s="660"/>
      <c r="AK22" s="660"/>
      <c r="AL22" s="624">
        <v>39.200000000000003</v>
      </c>
      <c r="AM22" s="625"/>
      <c r="AN22" s="625"/>
      <c r="AO22" s="661"/>
      <c r="AP22" s="618" t="s">
        <v>288</v>
      </c>
      <c r="AQ22" s="698"/>
      <c r="AR22" s="698"/>
      <c r="AS22" s="698"/>
      <c r="AT22" s="698"/>
      <c r="AU22" s="698"/>
      <c r="AV22" s="698"/>
      <c r="AW22" s="698"/>
      <c r="AX22" s="698"/>
      <c r="AY22" s="698"/>
      <c r="AZ22" s="698"/>
      <c r="BA22" s="698"/>
      <c r="BB22" s="698"/>
      <c r="BC22" s="698"/>
      <c r="BD22" s="698"/>
      <c r="BE22" s="698"/>
      <c r="BF22" s="699"/>
      <c r="BG22" s="621" t="s">
        <v>245</v>
      </c>
      <c r="BH22" s="622"/>
      <c r="BI22" s="622"/>
      <c r="BJ22" s="622"/>
      <c r="BK22" s="622"/>
      <c r="BL22" s="622"/>
      <c r="BM22" s="622"/>
      <c r="BN22" s="623"/>
      <c r="BO22" s="659" t="s">
        <v>245</v>
      </c>
      <c r="BP22" s="659"/>
      <c r="BQ22" s="659"/>
      <c r="BR22" s="659"/>
      <c r="BS22" s="660" t="s">
        <v>245</v>
      </c>
      <c r="BT22" s="660"/>
      <c r="BU22" s="660"/>
      <c r="BV22" s="660"/>
      <c r="BW22" s="660"/>
      <c r="BX22" s="660"/>
      <c r="BY22" s="660"/>
      <c r="BZ22" s="660"/>
      <c r="CA22" s="660"/>
      <c r="CB22" s="700"/>
      <c r="CD22" s="673" t="s">
        <v>289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290</v>
      </c>
      <c r="C23" s="619"/>
      <c r="D23" s="619"/>
      <c r="E23" s="619"/>
      <c r="F23" s="619"/>
      <c r="G23" s="619"/>
      <c r="H23" s="619"/>
      <c r="I23" s="619"/>
      <c r="J23" s="619"/>
      <c r="K23" s="619"/>
      <c r="L23" s="619"/>
      <c r="M23" s="619"/>
      <c r="N23" s="619"/>
      <c r="O23" s="619"/>
      <c r="P23" s="619"/>
      <c r="Q23" s="620"/>
      <c r="R23" s="621">
        <v>2199403</v>
      </c>
      <c r="S23" s="622"/>
      <c r="T23" s="622"/>
      <c r="U23" s="622"/>
      <c r="V23" s="622"/>
      <c r="W23" s="622"/>
      <c r="X23" s="622"/>
      <c r="Y23" s="623"/>
      <c r="Z23" s="659">
        <v>1.6</v>
      </c>
      <c r="AA23" s="659"/>
      <c r="AB23" s="659"/>
      <c r="AC23" s="659"/>
      <c r="AD23" s="660" t="s">
        <v>245</v>
      </c>
      <c r="AE23" s="660"/>
      <c r="AF23" s="660"/>
      <c r="AG23" s="660"/>
      <c r="AH23" s="660"/>
      <c r="AI23" s="660"/>
      <c r="AJ23" s="660"/>
      <c r="AK23" s="660"/>
      <c r="AL23" s="624" t="s">
        <v>260</v>
      </c>
      <c r="AM23" s="625"/>
      <c r="AN23" s="625"/>
      <c r="AO23" s="661"/>
      <c r="AP23" s="618" t="s">
        <v>291</v>
      </c>
      <c r="AQ23" s="698"/>
      <c r="AR23" s="698"/>
      <c r="AS23" s="698"/>
      <c r="AT23" s="698"/>
      <c r="AU23" s="698"/>
      <c r="AV23" s="698"/>
      <c r="AW23" s="698"/>
      <c r="AX23" s="698"/>
      <c r="AY23" s="698"/>
      <c r="AZ23" s="698"/>
      <c r="BA23" s="698"/>
      <c r="BB23" s="698"/>
      <c r="BC23" s="698"/>
      <c r="BD23" s="698"/>
      <c r="BE23" s="698"/>
      <c r="BF23" s="699"/>
      <c r="BG23" s="621">
        <v>1917801</v>
      </c>
      <c r="BH23" s="622"/>
      <c r="BI23" s="622"/>
      <c r="BJ23" s="622"/>
      <c r="BK23" s="622"/>
      <c r="BL23" s="622"/>
      <c r="BM23" s="622"/>
      <c r="BN23" s="623"/>
      <c r="BO23" s="659">
        <v>6.5</v>
      </c>
      <c r="BP23" s="659"/>
      <c r="BQ23" s="659"/>
      <c r="BR23" s="659"/>
      <c r="BS23" s="660" t="s">
        <v>245</v>
      </c>
      <c r="BT23" s="660"/>
      <c r="BU23" s="660"/>
      <c r="BV23" s="660"/>
      <c r="BW23" s="660"/>
      <c r="BX23" s="660"/>
      <c r="BY23" s="660"/>
      <c r="BZ23" s="660"/>
      <c r="CA23" s="660"/>
      <c r="CB23" s="700"/>
      <c r="CD23" s="673" t="s">
        <v>228</v>
      </c>
      <c r="CE23" s="674"/>
      <c r="CF23" s="674"/>
      <c r="CG23" s="674"/>
      <c r="CH23" s="674"/>
      <c r="CI23" s="674"/>
      <c r="CJ23" s="674"/>
      <c r="CK23" s="674"/>
      <c r="CL23" s="674"/>
      <c r="CM23" s="674"/>
      <c r="CN23" s="674"/>
      <c r="CO23" s="674"/>
      <c r="CP23" s="674"/>
      <c r="CQ23" s="675"/>
      <c r="CR23" s="673" t="s">
        <v>292</v>
      </c>
      <c r="CS23" s="674"/>
      <c r="CT23" s="674"/>
      <c r="CU23" s="674"/>
      <c r="CV23" s="674"/>
      <c r="CW23" s="674"/>
      <c r="CX23" s="674"/>
      <c r="CY23" s="675"/>
      <c r="CZ23" s="673" t="s">
        <v>293</v>
      </c>
      <c r="DA23" s="674"/>
      <c r="DB23" s="674"/>
      <c r="DC23" s="675"/>
      <c r="DD23" s="673" t="s">
        <v>294</v>
      </c>
      <c r="DE23" s="674"/>
      <c r="DF23" s="674"/>
      <c r="DG23" s="674"/>
      <c r="DH23" s="674"/>
      <c r="DI23" s="674"/>
      <c r="DJ23" s="674"/>
      <c r="DK23" s="675"/>
      <c r="DL23" s="711" t="s">
        <v>295</v>
      </c>
      <c r="DM23" s="712"/>
      <c r="DN23" s="712"/>
      <c r="DO23" s="712"/>
      <c r="DP23" s="712"/>
      <c r="DQ23" s="712"/>
      <c r="DR23" s="712"/>
      <c r="DS23" s="712"/>
      <c r="DT23" s="712"/>
      <c r="DU23" s="712"/>
      <c r="DV23" s="713"/>
      <c r="DW23" s="673" t="s">
        <v>296</v>
      </c>
      <c r="DX23" s="674"/>
      <c r="DY23" s="674"/>
      <c r="DZ23" s="674"/>
      <c r="EA23" s="674"/>
      <c r="EB23" s="674"/>
      <c r="EC23" s="675"/>
    </row>
    <row r="24" spans="2:133" ht="11.25" customHeight="1" x14ac:dyDescent="0.15">
      <c r="B24" s="618" t="s">
        <v>297</v>
      </c>
      <c r="C24" s="619"/>
      <c r="D24" s="619"/>
      <c r="E24" s="619"/>
      <c r="F24" s="619"/>
      <c r="G24" s="619"/>
      <c r="H24" s="619"/>
      <c r="I24" s="619"/>
      <c r="J24" s="619"/>
      <c r="K24" s="619"/>
      <c r="L24" s="619"/>
      <c r="M24" s="619"/>
      <c r="N24" s="619"/>
      <c r="O24" s="619"/>
      <c r="P24" s="619"/>
      <c r="Q24" s="620"/>
      <c r="R24" s="621" t="s">
        <v>245</v>
      </c>
      <c r="S24" s="622"/>
      <c r="T24" s="622"/>
      <c r="U24" s="622"/>
      <c r="V24" s="622"/>
      <c r="W24" s="622"/>
      <c r="X24" s="622"/>
      <c r="Y24" s="623"/>
      <c r="Z24" s="659" t="s">
        <v>245</v>
      </c>
      <c r="AA24" s="659"/>
      <c r="AB24" s="659"/>
      <c r="AC24" s="659"/>
      <c r="AD24" s="660" t="s">
        <v>245</v>
      </c>
      <c r="AE24" s="660"/>
      <c r="AF24" s="660"/>
      <c r="AG24" s="660"/>
      <c r="AH24" s="660"/>
      <c r="AI24" s="660"/>
      <c r="AJ24" s="660"/>
      <c r="AK24" s="660"/>
      <c r="AL24" s="624" t="s">
        <v>245</v>
      </c>
      <c r="AM24" s="625"/>
      <c r="AN24" s="625"/>
      <c r="AO24" s="661"/>
      <c r="AP24" s="618" t="s">
        <v>298</v>
      </c>
      <c r="AQ24" s="698"/>
      <c r="AR24" s="698"/>
      <c r="AS24" s="698"/>
      <c r="AT24" s="698"/>
      <c r="AU24" s="698"/>
      <c r="AV24" s="698"/>
      <c r="AW24" s="698"/>
      <c r="AX24" s="698"/>
      <c r="AY24" s="698"/>
      <c r="AZ24" s="698"/>
      <c r="BA24" s="698"/>
      <c r="BB24" s="698"/>
      <c r="BC24" s="698"/>
      <c r="BD24" s="698"/>
      <c r="BE24" s="698"/>
      <c r="BF24" s="699"/>
      <c r="BG24" s="621" t="s">
        <v>245</v>
      </c>
      <c r="BH24" s="622"/>
      <c r="BI24" s="622"/>
      <c r="BJ24" s="622"/>
      <c r="BK24" s="622"/>
      <c r="BL24" s="622"/>
      <c r="BM24" s="622"/>
      <c r="BN24" s="623"/>
      <c r="BO24" s="659" t="s">
        <v>245</v>
      </c>
      <c r="BP24" s="659"/>
      <c r="BQ24" s="659"/>
      <c r="BR24" s="659"/>
      <c r="BS24" s="660" t="s">
        <v>245</v>
      </c>
      <c r="BT24" s="660"/>
      <c r="BU24" s="660"/>
      <c r="BV24" s="660"/>
      <c r="BW24" s="660"/>
      <c r="BX24" s="660"/>
      <c r="BY24" s="660"/>
      <c r="BZ24" s="660"/>
      <c r="CA24" s="660"/>
      <c r="CB24" s="700"/>
      <c r="CD24" s="679" t="s">
        <v>299</v>
      </c>
      <c r="CE24" s="680"/>
      <c r="CF24" s="680"/>
      <c r="CG24" s="680"/>
      <c r="CH24" s="680"/>
      <c r="CI24" s="680"/>
      <c r="CJ24" s="680"/>
      <c r="CK24" s="680"/>
      <c r="CL24" s="680"/>
      <c r="CM24" s="680"/>
      <c r="CN24" s="680"/>
      <c r="CO24" s="680"/>
      <c r="CP24" s="680"/>
      <c r="CQ24" s="681"/>
      <c r="CR24" s="676">
        <v>68029316</v>
      </c>
      <c r="CS24" s="677"/>
      <c r="CT24" s="677"/>
      <c r="CU24" s="677"/>
      <c r="CV24" s="677"/>
      <c r="CW24" s="677"/>
      <c r="CX24" s="677"/>
      <c r="CY24" s="702"/>
      <c r="CZ24" s="703">
        <v>51.1</v>
      </c>
      <c r="DA24" s="685"/>
      <c r="DB24" s="685"/>
      <c r="DC24" s="705"/>
      <c r="DD24" s="701">
        <v>37409941</v>
      </c>
      <c r="DE24" s="677"/>
      <c r="DF24" s="677"/>
      <c r="DG24" s="677"/>
      <c r="DH24" s="677"/>
      <c r="DI24" s="677"/>
      <c r="DJ24" s="677"/>
      <c r="DK24" s="702"/>
      <c r="DL24" s="701">
        <v>36067483</v>
      </c>
      <c r="DM24" s="677"/>
      <c r="DN24" s="677"/>
      <c r="DO24" s="677"/>
      <c r="DP24" s="677"/>
      <c r="DQ24" s="677"/>
      <c r="DR24" s="677"/>
      <c r="DS24" s="677"/>
      <c r="DT24" s="677"/>
      <c r="DU24" s="677"/>
      <c r="DV24" s="702"/>
      <c r="DW24" s="703">
        <v>58.1</v>
      </c>
      <c r="DX24" s="685"/>
      <c r="DY24" s="685"/>
      <c r="DZ24" s="685"/>
      <c r="EA24" s="685"/>
      <c r="EB24" s="685"/>
      <c r="EC24" s="704"/>
    </row>
    <row r="25" spans="2:133" ht="11.25" customHeight="1" x14ac:dyDescent="0.15">
      <c r="B25" s="618" t="s">
        <v>300</v>
      </c>
      <c r="C25" s="619"/>
      <c r="D25" s="619"/>
      <c r="E25" s="619"/>
      <c r="F25" s="619"/>
      <c r="G25" s="619"/>
      <c r="H25" s="619"/>
      <c r="I25" s="619"/>
      <c r="J25" s="619"/>
      <c r="K25" s="619"/>
      <c r="L25" s="619"/>
      <c r="M25" s="619"/>
      <c r="N25" s="619"/>
      <c r="O25" s="619"/>
      <c r="P25" s="619"/>
      <c r="Q25" s="620"/>
      <c r="R25" s="621">
        <v>63367329</v>
      </c>
      <c r="S25" s="622"/>
      <c r="T25" s="622"/>
      <c r="U25" s="622"/>
      <c r="V25" s="622"/>
      <c r="W25" s="622"/>
      <c r="X25" s="622"/>
      <c r="Y25" s="623"/>
      <c r="Z25" s="659">
        <v>45.6</v>
      </c>
      <c r="AA25" s="659"/>
      <c r="AB25" s="659"/>
      <c r="AC25" s="659"/>
      <c r="AD25" s="660">
        <v>59250125</v>
      </c>
      <c r="AE25" s="660"/>
      <c r="AF25" s="660"/>
      <c r="AG25" s="660"/>
      <c r="AH25" s="660"/>
      <c r="AI25" s="660"/>
      <c r="AJ25" s="660"/>
      <c r="AK25" s="660"/>
      <c r="AL25" s="624">
        <v>97.8</v>
      </c>
      <c r="AM25" s="625"/>
      <c r="AN25" s="625"/>
      <c r="AO25" s="661"/>
      <c r="AP25" s="618" t="s">
        <v>301</v>
      </c>
      <c r="AQ25" s="698"/>
      <c r="AR25" s="698"/>
      <c r="AS25" s="698"/>
      <c r="AT25" s="698"/>
      <c r="AU25" s="698"/>
      <c r="AV25" s="698"/>
      <c r="AW25" s="698"/>
      <c r="AX25" s="698"/>
      <c r="AY25" s="698"/>
      <c r="AZ25" s="698"/>
      <c r="BA25" s="698"/>
      <c r="BB25" s="698"/>
      <c r="BC25" s="698"/>
      <c r="BD25" s="698"/>
      <c r="BE25" s="698"/>
      <c r="BF25" s="699"/>
      <c r="BG25" s="621" t="s">
        <v>260</v>
      </c>
      <c r="BH25" s="622"/>
      <c r="BI25" s="622"/>
      <c r="BJ25" s="622"/>
      <c r="BK25" s="622"/>
      <c r="BL25" s="622"/>
      <c r="BM25" s="622"/>
      <c r="BN25" s="623"/>
      <c r="BO25" s="659" t="s">
        <v>245</v>
      </c>
      <c r="BP25" s="659"/>
      <c r="BQ25" s="659"/>
      <c r="BR25" s="659"/>
      <c r="BS25" s="660" t="s">
        <v>271</v>
      </c>
      <c r="BT25" s="660"/>
      <c r="BU25" s="660"/>
      <c r="BV25" s="660"/>
      <c r="BW25" s="660"/>
      <c r="BX25" s="660"/>
      <c r="BY25" s="660"/>
      <c r="BZ25" s="660"/>
      <c r="CA25" s="660"/>
      <c r="CB25" s="700"/>
      <c r="CD25" s="618" t="s">
        <v>302</v>
      </c>
      <c r="CE25" s="619"/>
      <c r="CF25" s="619"/>
      <c r="CG25" s="619"/>
      <c r="CH25" s="619"/>
      <c r="CI25" s="619"/>
      <c r="CJ25" s="619"/>
      <c r="CK25" s="619"/>
      <c r="CL25" s="619"/>
      <c r="CM25" s="619"/>
      <c r="CN25" s="619"/>
      <c r="CO25" s="619"/>
      <c r="CP25" s="619"/>
      <c r="CQ25" s="620"/>
      <c r="CR25" s="621">
        <v>19836195</v>
      </c>
      <c r="CS25" s="634"/>
      <c r="CT25" s="634"/>
      <c r="CU25" s="634"/>
      <c r="CV25" s="634"/>
      <c r="CW25" s="634"/>
      <c r="CX25" s="634"/>
      <c r="CY25" s="635"/>
      <c r="CZ25" s="624">
        <v>14.9</v>
      </c>
      <c r="DA25" s="636"/>
      <c r="DB25" s="636"/>
      <c r="DC25" s="637"/>
      <c r="DD25" s="627">
        <v>17613233</v>
      </c>
      <c r="DE25" s="634"/>
      <c r="DF25" s="634"/>
      <c r="DG25" s="634"/>
      <c r="DH25" s="634"/>
      <c r="DI25" s="634"/>
      <c r="DJ25" s="634"/>
      <c r="DK25" s="635"/>
      <c r="DL25" s="627">
        <v>16555551</v>
      </c>
      <c r="DM25" s="634"/>
      <c r="DN25" s="634"/>
      <c r="DO25" s="634"/>
      <c r="DP25" s="634"/>
      <c r="DQ25" s="634"/>
      <c r="DR25" s="634"/>
      <c r="DS25" s="634"/>
      <c r="DT25" s="634"/>
      <c r="DU25" s="634"/>
      <c r="DV25" s="635"/>
      <c r="DW25" s="624">
        <v>26.7</v>
      </c>
      <c r="DX25" s="636"/>
      <c r="DY25" s="636"/>
      <c r="DZ25" s="636"/>
      <c r="EA25" s="636"/>
      <c r="EB25" s="636"/>
      <c r="EC25" s="648"/>
    </row>
    <row r="26" spans="2:133" ht="11.25" customHeight="1" x14ac:dyDescent="0.15">
      <c r="B26" s="618" t="s">
        <v>303</v>
      </c>
      <c r="C26" s="619"/>
      <c r="D26" s="619"/>
      <c r="E26" s="619"/>
      <c r="F26" s="619"/>
      <c r="G26" s="619"/>
      <c r="H26" s="619"/>
      <c r="I26" s="619"/>
      <c r="J26" s="619"/>
      <c r="K26" s="619"/>
      <c r="L26" s="619"/>
      <c r="M26" s="619"/>
      <c r="N26" s="619"/>
      <c r="O26" s="619"/>
      <c r="P26" s="619"/>
      <c r="Q26" s="620"/>
      <c r="R26" s="621">
        <v>27098</v>
      </c>
      <c r="S26" s="622"/>
      <c r="T26" s="622"/>
      <c r="U26" s="622"/>
      <c r="V26" s="622"/>
      <c r="W26" s="622"/>
      <c r="X26" s="622"/>
      <c r="Y26" s="623"/>
      <c r="Z26" s="659">
        <v>0</v>
      </c>
      <c r="AA26" s="659"/>
      <c r="AB26" s="659"/>
      <c r="AC26" s="659"/>
      <c r="AD26" s="660">
        <v>27098</v>
      </c>
      <c r="AE26" s="660"/>
      <c r="AF26" s="660"/>
      <c r="AG26" s="660"/>
      <c r="AH26" s="660"/>
      <c r="AI26" s="660"/>
      <c r="AJ26" s="660"/>
      <c r="AK26" s="660"/>
      <c r="AL26" s="624">
        <v>0</v>
      </c>
      <c r="AM26" s="625"/>
      <c r="AN26" s="625"/>
      <c r="AO26" s="661"/>
      <c r="AP26" s="618" t="s">
        <v>304</v>
      </c>
      <c r="AQ26" s="698"/>
      <c r="AR26" s="698"/>
      <c r="AS26" s="698"/>
      <c r="AT26" s="698"/>
      <c r="AU26" s="698"/>
      <c r="AV26" s="698"/>
      <c r="AW26" s="698"/>
      <c r="AX26" s="698"/>
      <c r="AY26" s="698"/>
      <c r="AZ26" s="698"/>
      <c r="BA26" s="698"/>
      <c r="BB26" s="698"/>
      <c r="BC26" s="698"/>
      <c r="BD26" s="698"/>
      <c r="BE26" s="698"/>
      <c r="BF26" s="699"/>
      <c r="BG26" s="621" t="s">
        <v>245</v>
      </c>
      <c r="BH26" s="622"/>
      <c r="BI26" s="622"/>
      <c r="BJ26" s="622"/>
      <c r="BK26" s="622"/>
      <c r="BL26" s="622"/>
      <c r="BM26" s="622"/>
      <c r="BN26" s="623"/>
      <c r="BO26" s="659" t="s">
        <v>245</v>
      </c>
      <c r="BP26" s="659"/>
      <c r="BQ26" s="659"/>
      <c r="BR26" s="659"/>
      <c r="BS26" s="660" t="s">
        <v>245</v>
      </c>
      <c r="BT26" s="660"/>
      <c r="BU26" s="660"/>
      <c r="BV26" s="660"/>
      <c r="BW26" s="660"/>
      <c r="BX26" s="660"/>
      <c r="BY26" s="660"/>
      <c r="BZ26" s="660"/>
      <c r="CA26" s="660"/>
      <c r="CB26" s="700"/>
      <c r="CD26" s="618" t="s">
        <v>305</v>
      </c>
      <c r="CE26" s="619"/>
      <c r="CF26" s="619"/>
      <c r="CG26" s="619"/>
      <c r="CH26" s="619"/>
      <c r="CI26" s="619"/>
      <c r="CJ26" s="619"/>
      <c r="CK26" s="619"/>
      <c r="CL26" s="619"/>
      <c r="CM26" s="619"/>
      <c r="CN26" s="619"/>
      <c r="CO26" s="619"/>
      <c r="CP26" s="619"/>
      <c r="CQ26" s="620"/>
      <c r="CR26" s="621">
        <v>13648297</v>
      </c>
      <c r="CS26" s="622"/>
      <c r="CT26" s="622"/>
      <c r="CU26" s="622"/>
      <c r="CV26" s="622"/>
      <c r="CW26" s="622"/>
      <c r="CX26" s="622"/>
      <c r="CY26" s="623"/>
      <c r="CZ26" s="624">
        <v>10.199999999999999</v>
      </c>
      <c r="DA26" s="636"/>
      <c r="DB26" s="636"/>
      <c r="DC26" s="637"/>
      <c r="DD26" s="627">
        <v>11881217</v>
      </c>
      <c r="DE26" s="622"/>
      <c r="DF26" s="622"/>
      <c r="DG26" s="622"/>
      <c r="DH26" s="622"/>
      <c r="DI26" s="622"/>
      <c r="DJ26" s="622"/>
      <c r="DK26" s="623"/>
      <c r="DL26" s="627" t="s">
        <v>245</v>
      </c>
      <c r="DM26" s="622"/>
      <c r="DN26" s="622"/>
      <c r="DO26" s="622"/>
      <c r="DP26" s="622"/>
      <c r="DQ26" s="622"/>
      <c r="DR26" s="622"/>
      <c r="DS26" s="622"/>
      <c r="DT26" s="622"/>
      <c r="DU26" s="622"/>
      <c r="DV26" s="623"/>
      <c r="DW26" s="624" t="s">
        <v>245</v>
      </c>
      <c r="DX26" s="636"/>
      <c r="DY26" s="636"/>
      <c r="DZ26" s="636"/>
      <c r="EA26" s="636"/>
      <c r="EB26" s="636"/>
      <c r="EC26" s="648"/>
    </row>
    <row r="27" spans="2:133" ht="11.25" customHeight="1" x14ac:dyDescent="0.15">
      <c r="B27" s="618" t="s">
        <v>306</v>
      </c>
      <c r="C27" s="619"/>
      <c r="D27" s="619"/>
      <c r="E27" s="619"/>
      <c r="F27" s="619"/>
      <c r="G27" s="619"/>
      <c r="H27" s="619"/>
      <c r="I27" s="619"/>
      <c r="J27" s="619"/>
      <c r="K27" s="619"/>
      <c r="L27" s="619"/>
      <c r="M27" s="619"/>
      <c r="N27" s="619"/>
      <c r="O27" s="619"/>
      <c r="P27" s="619"/>
      <c r="Q27" s="620"/>
      <c r="R27" s="621">
        <v>1688678</v>
      </c>
      <c r="S27" s="622"/>
      <c r="T27" s="622"/>
      <c r="U27" s="622"/>
      <c r="V27" s="622"/>
      <c r="W27" s="622"/>
      <c r="X27" s="622"/>
      <c r="Y27" s="623"/>
      <c r="Z27" s="659">
        <v>1.2</v>
      </c>
      <c r="AA27" s="659"/>
      <c r="AB27" s="659"/>
      <c r="AC27" s="659"/>
      <c r="AD27" s="660" t="s">
        <v>245</v>
      </c>
      <c r="AE27" s="660"/>
      <c r="AF27" s="660"/>
      <c r="AG27" s="660"/>
      <c r="AH27" s="660"/>
      <c r="AI27" s="660"/>
      <c r="AJ27" s="660"/>
      <c r="AK27" s="660"/>
      <c r="AL27" s="624" t="s">
        <v>245</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29677258</v>
      </c>
      <c r="BH27" s="622"/>
      <c r="BI27" s="622"/>
      <c r="BJ27" s="622"/>
      <c r="BK27" s="622"/>
      <c r="BL27" s="622"/>
      <c r="BM27" s="622"/>
      <c r="BN27" s="623"/>
      <c r="BO27" s="659">
        <v>100</v>
      </c>
      <c r="BP27" s="659"/>
      <c r="BQ27" s="659"/>
      <c r="BR27" s="659"/>
      <c r="BS27" s="660">
        <v>364154</v>
      </c>
      <c r="BT27" s="660"/>
      <c r="BU27" s="660"/>
      <c r="BV27" s="660"/>
      <c r="BW27" s="660"/>
      <c r="BX27" s="660"/>
      <c r="BY27" s="660"/>
      <c r="BZ27" s="660"/>
      <c r="CA27" s="660"/>
      <c r="CB27" s="700"/>
      <c r="CD27" s="618" t="s">
        <v>308</v>
      </c>
      <c r="CE27" s="619"/>
      <c r="CF27" s="619"/>
      <c r="CG27" s="619"/>
      <c r="CH27" s="619"/>
      <c r="CI27" s="619"/>
      <c r="CJ27" s="619"/>
      <c r="CK27" s="619"/>
      <c r="CL27" s="619"/>
      <c r="CM27" s="619"/>
      <c r="CN27" s="619"/>
      <c r="CO27" s="619"/>
      <c r="CP27" s="619"/>
      <c r="CQ27" s="620"/>
      <c r="CR27" s="621">
        <v>37201183</v>
      </c>
      <c r="CS27" s="634"/>
      <c r="CT27" s="634"/>
      <c r="CU27" s="634"/>
      <c r="CV27" s="634"/>
      <c r="CW27" s="634"/>
      <c r="CX27" s="634"/>
      <c r="CY27" s="635"/>
      <c r="CZ27" s="624">
        <v>27.9</v>
      </c>
      <c r="DA27" s="636"/>
      <c r="DB27" s="636"/>
      <c r="DC27" s="637"/>
      <c r="DD27" s="627">
        <v>9939314</v>
      </c>
      <c r="DE27" s="634"/>
      <c r="DF27" s="634"/>
      <c r="DG27" s="634"/>
      <c r="DH27" s="634"/>
      <c r="DI27" s="634"/>
      <c r="DJ27" s="634"/>
      <c r="DK27" s="635"/>
      <c r="DL27" s="627">
        <v>9654538</v>
      </c>
      <c r="DM27" s="634"/>
      <c r="DN27" s="634"/>
      <c r="DO27" s="634"/>
      <c r="DP27" s="634"/>
      <c r="DQ27" s="634"/>
      <c r="DR27" s="634"/>
      <c r="DS27" s="634"/>
      <c r="DT27" s="634"/>
      <c r="DU27" s="634"/>
      <c r="DV27" s="635"/>
      <c r="DW27" s="624">
        <v>15.5</v>
      </c>
      <c r="DX27" s="636"/>
      <c r="DY27" s="636"/>
      <c r="DZ27" s="636"/>
      <c r="EA27" s="636"/>
      <c r="EB27" s="636"/>
      <c r="EC27" s="648"/>
    </row>
    <row r="28" spans="2:133" ht="11.25" customHeight="1" x14ac:dyDescent="0.15">
      <c r="B28" s="618" t="s">
        <v>309</v>
      </c>
      <c r="C28" s="619"/>
      <c r="D28" s="619"/>
      <c r="E28" s="619"/>
      <c r="F28" s="619"/>
      <c r="G28" s="619"/>
      <c r="H28" s="619"/>
      <c r="I28" s="619"/>
      <c r="J28" s="619"/>
      <c r="K28" s="619"/>
      <c r="L28" s="619"/>
      <c r="M28" s="619"/>
      <c r="N28" s="619"/>
      <c r="O28" s="619"/>
      <c r="P28" s="619"/>
      <c r="Q28" s="620"/>
      <c r="R28" s="621">
        <v>1976330</v>
      </c>
      <c r="S28" s="622"/>
      <c r="T28" s="622"/>
      <c r="U28" s="622"/>
      <c r="V28" s="622"/>
      <c r="W28" s="622"/>
      <c r="X28" s="622"/>
      <c r="Y28" s="623"/>
      <c r="Z28" s="659">
        <v>1.4</v>
      </c>
      <c r="AA28" s="659"/>
      <c r="AB28" s="659"/>
      <c r="AC28" s="659"/>
      <c r="AD28" s="660">
        <v>97186</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10991938</v>
      </c>
      <c r="CS28" s="622"/>
      <c r="CT28" s="622"/>
      <c r="CU28" s="622"/>
      <c r="CV28" s="622"/>
      <c r="CW28" s="622"/>
      <c r="CX28" s="622"/>
      <c r="CY28" s="623"/>
      <c r="CZ28" s="624">
        <v>8.3000000000000007</v>
      </c>
      <c r="DA28" s="636"/>
      <c r="DB28" s="636"/>
      <c r="DC28" s="637"/>
      <c r="DD28" s="627">
        <v>9857394</v>
      </c>
      <c r="DE28" s="622"/>
      <c r="DF28" s="622"/>
      <c r="DG28" s="622"/>
      <c r="DH28" s="622"/>
      <c r="DI28" s="622"/>
      <c r="DJ28" s="622"/>
      <c r="DK28" s="623"/>
      <c r="DL28" s="627">
        <v>9857394</v>
      </c>
      <c r="DM28" s="622"/>
      <c r="DN28" s="622"/>
      <c r="DO28" s="622"/>
      <c r="DP28" s="622"/>
      <c r="DQ28" s="622"/>
      <c r="DR28" s="622"/>
      <c r="DS28" s="622"/>
      <c r="DT28" s="622"/>
      <c r="DU28" s="622"/>
      <c r="DV28" s="623"/>
      <c r="DW28" s="624">
        <v>15.9</v>
      </c>
      <c r="DX28" s="636"/>
      <c r="DY28" s="636"/>
      <c r="DZ28" s="636"/>
      <c r="EA28" s="636"/>
      <c r="EB28" s="636"/>
      <c r="EC28" s="648"/>
    </row>
    <row r="29" spans="2:133" ht="11.25" customHeight="1" x14ac:dyDescent="0.15">
      <c r="B29" s="618" t="s">
        <v>311</v>
      </c>
      <c r="C29" s="619"/>
      <c r="D29" s="619"/>
      <c r="E29" s="619"/>
      <c r="F29" s="619"/>
      <c r="G29" s="619"/>
      <c r="H29" s="619"/>
      <c r="I29" s="619"/>
      <c r="J29" s="619"/>
      <c r="K29" s="619"/>
      <c r="L29" s="619"/>
      <c r="M29" s="619"/>
      <c r="N29" s="619"/>
      <c r="O29" s="619"/>
      <c r="P29" s="619"/>
      <c r="Q29" s="620"/>
      <c r="R29" s="621">
        <v>739631</v>
      </c>
      <c r="S29" s="622"/>
      <c r="T29" s="622"/>
      <c r="U29" s="622"/>
      <c r="V29" s="622"/>
      <c r="W29" s="622"/>
      <c r="X29" s="622"/>
      <c r="Y29" s="623"/>
      <c r="Z29" s="659">
        <v>0.5</v>
      </c>
      <c r="AA29" s="659"/>
      <c r="AB29" s="659"/>
      <c r="AC29" s="659"/>
      <c r="AD29" s="660">
        <v>6465</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312</v>
      </c>
      <c r="CE29" s="641"/>
      <c r="CF29" s="618" t="s">
        <v>313</v>
      </c>
      <c r="CG29" s="619"/>
      <c r="CH29" s="619"/>
      <c r="CI29" s="619"/>
      <c r="CJ29" s="619"/>
      <c r="CK29" s="619"/>
      <c r="CL29" s="619"/>
      <c r="CM29" s="619"/>
      <c r="CN29" s="619"/>
      <c r="CO29" s="619"/>
      <c r="CP29" s="619"/>
      <c r="CQ29" s="620"/>
      <c r="CR29" s="621">
        <v>10991938</v>
      </c>
      <c r="CS29" s="634"/>
      <c r="CT29" s="634"/>
      <c r="CU29" s="634"/>
      <c r="CV29" s="634"/>
      <c r="CW29" s="634"/>
      <c r="CX29" s="634"/>
      <c r="CY29" s="635"/>
      <c r="CZ29" s="624">
        <v>8.3000000000000007</v>
      </c>
      <c r="DA29" s="636"/>
      <c r="DB29" s="636"/>
      <c r="DC29" s="637"/>
      <c r="DD29" s="627">
        <v>9857394</v>
      </c>
      <c r="DE29" s="634"/>
      <c r="DF29" s="634"/>
      <c r="DG29" s="634"/>
      <c r="DH29" s="634"/>
      <c r="DI29" s="634"/>
      <c r="DJ29" s="634"/>
      <c r="DK29" s="635"/>
      <c r="DL29" s="627">
        <v>9857394</v>
      </c>
      <c r="DM29" s="634"/>
      <c r="DN29" s="634"/>
      <c r="DO29" s="634"/>
      <c r="DP29" s="634"/>
      <c r="DQ29" s="634"/>
      <c r="DR29" s="634"/>
      <c r="DS29" s="634"/>
      <c r="DT29" s="634"/>
      <c r="DU29" s="634"/>
      <c r="DV29" s="635"/>
      <c r="DW29" s="624">
        <v>15.9</v>
      </c>
      <c r="DX29" s="636"/>
      <c r="DY29" s="636"/>
      <c r="DZ29" s="636"/>
      <c r="EA29" s="636"/>
      <c r="EB29" s="636"/>
      <c r="EC29" s="648"/>
    </row>
    <row r="30" spans="2:133" ht="11.25" customHeight="1" x14ac:dyDescent="0.15">
      <c r="B30" s="618" t="s">
        <v>314</v>
      </c>
      <c r="C30" s="619"/>
      <c r="D30" s="619"/>
      <c r="E30" s="619"/>
      <c r="F30" s="619"/>
      <c r="G30" s="619"/>
      <c r="H30" s="619"/>
      <c r="I30" s="619"/>
      <c r="J30" s="619"/>
      <c r="K30" s="619"/>
      <c r="L30" s="619"/>
      <c r="M30" s="619"/>
      <c r="N30" s="619"/>
      <c r="O30" s="619"/>
      <c r="P30" s="619"/>
      <c r="Q30" s="620"/>
      <c r="R30" s="621">
        <v>32603684</v>
      </c>
      <c r="S30" s="622"/>
      <c r="T30" s="622"/>
      <c r="U30" s="622"/>
      <c r="V30" s="622"/>
      <c r="W30" s="622"/>
      <c r="X30" s="622"/>
      <c r="Y30" s="623"/>
      <c r="Z30" s="659">
        <v>23.5</v>
      </c>
      <c r="AA30" s="659"/>
      <c r="AB30" s="659"/>
      <c r="AC30" s="659"/>
      <c r="AD30" s="660" t="s">
        <v>245</v>
      </c>
      <c r="AE30" s="660"/>
      <c r="AF30" s="660"/>
      <c r="AG30" s="660"/>
      <c r="AH30" s="660"/>
      <c r="AI30" s="660"/>
      <c r="AJ30" s="660"/>
      <c r="AK30" s="660"/>
      <c r="AL30" s="624" t="s">
        <v>245</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315</v>
      </c>
      <c r="BH30" s="691"/>
      <c r="BI30" s="691"/>
      <c r="BJ30" s="691"/>
      <c r="BK30" s="691"/>
      <c r="BL30" s="691"/>
      <c r="BM30" s="691"/>
      <c r="BN30" s="691"/>
      <c r="BO30" s="691"/>
      <c r="BP30" s="691"/>
      <c r="BQ30" s="692"/>
      <c r="BR30" s="673" t="s">
        <v>316</v>
      </c>
      <c r="BS30" s="691"/>
      <c r="BT30" s="691"/>
      <c r="BU30" s="691"/>
      <c r="BV30" s="691"/>
      <c r="BW30" s="691"/>
      <c r="BX30" s="691"/>
      <c r="BY30" s="691"/>
      <c r="BZ30" s="691"/>
      <c r="CA30" s="691"/>
      <c r="CB30" s="692"/>
      <c r="CD30" s="642"/>
      <c r="CE30" s="643"/>
      <c r="CF30" s="618" t="s">
        <v>317</v>
      </c>
      <c r="CG30" s="619"/>
      <c r="CH30" s="619"/>
      <c r="CI30" s="619"/>
      <c r="CJ30" s="619"/>
      <c r="CK30" s="619"/>
      <c r="CL30" s="619"/>
      <c r="CM30" s="619"/>
      <c r="CN30" s="619"/>
      <c r="CO30" s="619"/>
      <c r="CP30" s="619"/>
      <c r="CQ30" s="620"/>
      <c r="CR30" s="621">
        <v>10545621</v>
      </c>
      <c r="CS30" s="622"/>
      <c r="CT30" s="622"/>
      <c r="CU30" s="622"/>
      <c r="CV30" s="622"/>
      <c r="CW30" s="622"/>
      <c r="CX30" s="622"/>
      <c r="CY30" s="623"/>
      <c r="CZ30" s="624">
        <v>7.9</v>
      </c>
      <c r="DA30" s="636"/>
      <c r="DB30" s="636"/>
      <c r="DC30" s="637"/>
      <c r="DD30" s="627">
        <v>9501620</v>
      </c>
      <c r="DE30" s="622"/>
      <c r="DF30" s="622"/>
      <c r="DG30" s="622"/>
      <c r="DH30" s="622"/>
      <c r="DI30" s="622"/>
      <c r="DJ30" s="622"/>
      <c r="DK30" s="623"/>
      <c r="DL30" s="627">
        <v>9501620</v>
      </c>
      <c r="DM30" s="622"/>
      <c r="DN30" s="622"/>
      <c r="DO30" s="622"/>
      <c r="DP30" s="622"/>
      <c r="DQ30" s="622"/>
      <c r="DR30" s="622"/>
      <c r="DS30" s="622"/>
      <c r="DT30" s="622"/>
      <c r="DU30" s="622"/>
      <c r="DV30" s="623"/>
      <c r="DW30" s="624">
        <v>15.3</v>
      </c>
      <c r="DX30" s="636"/>
      <c r="DY30" s="636"/>
      <c r="DZ30" s="636"/>
      <c r="EA30" s="636"/>
      <c r="EB30" s="636"/>
      <c r="EC30" s="648"/>
    </row>
    <row r="31" spans="2:133" ht="11.25" customHeight="1" x14ac:dyDescent="0.15">
      <c r="B31" s="688" t="s">
        <v>318</v>
      </c>
      <c r="C31" s="689"/>
      <c r="D31" s="689"/>
      <c r="E31" s="689"/>
      <c r="F31" s="689"/>
      <c r="G31" s="689"/>
      <c r="H31" s="689"/>
      <c r="I31" s="689"/>
      <c r="J31" s="689"/>
      <c r="K31" s="689"/>
      <c r="L31" s="689"/>
      <c r="M31" s="689"/>
      <c r="N31" s="689"/>
      <c r="O31" s="689"/>
      <c r="P31" s="689"/>
      <c r="Q31" s="690"/>
      <c r="R31" s="621">
        <v>797997</v>
      </c>
      <c r="S31" s="622"/>
      <c r="T31" s="622"/>
      <c r="U31" s="622"/>
      <c r="V31" s="622"/>
      <c r="W31" s="622"/>
      <c r="X31" s="622"/>
      <c r="Y31" s="623"/>
      <c r="Z31" s="659">
        <v>0.6</v>
      </c>
      <c r="AA31" s="659"/>
      <c r="AB31" s="659"/>
      <c r="AC31" s="659"/>
      <c r="AD31" s="660">
        <v>797997</v>
      </c>
      <c r="AE31" s="660"/>
      <c r="AF31" s="660"/>
      <c r="AG31" s="660"/>
      <c r="AH31" s="660"/>
      <c r="AI31" s="660"/>
      <c r="AJ31" s="660"/>
      <c r="AK31" s="660"/>
      <c r="AL31" s="624">
        <v>1.3</v>
      </c>
      <c r="AM31" s="625"/>
      <c r="AN31" s="625"/>
      <c r="AO31" s="661"/>
      <c r="AP31" s="693" t="s">
        <v>319</v>
      </c>
      <c r="AQ31" s="694"/>
      <c r="AR31" s="694"/>
      <c r="AS31" s="694"/>
      <c r="AT31" s="695" t="s">
        <v>320</v>
      </c>
      <c r="AU31" s="218"/>
      <c r="AV31" s="218"/>
      <c r="AW31" s="218"/>
      <c r="AX31" s="679" t="s">
        <v>192</v>
      </c>
      <c r="AY31" s="680"/>
      <c r="AZ31" s="680"/>
      <c r="BA31" s="680"/>
      <c r="BB31" s="680"/>
      <c r="BC31" s="680"/>
      <c r="BD31" s="680"/>
      <c r="BE31" s="680"/>
      <c r="BF31" s="681"/>
      <c r="BG31" s="683">
        <v>99.3</v>
      </c>
      <c r="BH31" s="684"/>
      <c r="BI31" s="684"/>
      <c r="BJ31" s="684"/>
      <c r="BK31" s="684"/>
      <c r="BL31" s="684"/>
      <c r="BM31" s="685">
        <v>97.7</v>
      </c>
      <c r="BN31" s="684"/>
      <c r="BO31" s="684"/>
      <c r="BP31" s="684"/>
      <c r="BQ31" s="686"/>
      <c r="BR31" s="683">
        <v>99.4</v>
      </c>
      <c r="BS31" s="684"/>
      <c r="BT31" s="684"/>
      <c r="BU31" s="684"/>
      <c r="BV31" s="684"/>
      <c r="BW31" s="684"/>
      <c r="BX31" s="685">
        <v>97.8</v>
      </c>
      <c r="BY31" s="684"/>
      <c r="BZ31" s="684"/>
      <c r="CA31" s="684"/>
      <c r="CB31" s="686"/>
      <c r="CD31" s="642"/>
      <c r="CE31" s="643"/>
      <c r="CF31" s="618" t="s">
        <v>321</v>
      </c>
      <c r="CG31" s="619"/>
      <c r="CH31" s="619"/>
      <c r="CI31" s="619"/>
      <c r="CJ31" s="619"/>
      <c r="CK31" s="619"/>
      <c r="CL31" s="619"/>
      <c r="CM31" s="619"/>
      <c r="CN31" s="619"/>
      <c r="CO31" s="619"/>
      <c r="CP31" s="619"/>
      <c r="CQ31" s="620"/>
      <c r="CR31" s="621">
        <v>446317</v>
      </c>
      <c r="CS31" s="634"/>
      <c r="CT31" s="634"/>
      <c r="CU31" s="634"/>
      <c r="CV31" s="634"/>
      <c r="CW31" s="634"/>
      <c r="CX31" s="634"/>
      <c r="CY31" s="635"/>
      <c r="CZ31" s="624">
        <v>0.3</v>
      </c>
      <c r="DA31" s="636"/>
      <c r="DB31" s="636"/>
      <c r="DC31" s="637"/>
      <c r="DD31" s="627">
        <v>355774</v>
      </c>
      <c r="DE31" s="634"/>
      <c r="DF31" s="634"/>
      <c r="DG31" s="634"/>
      <c r="DH31" s="634"/>
      <c r="DI31" s="634"/>
      <c r="DJ31" s="634"/>
      <c r="DK31" s="635"/>
      <c r="DL31" s="627">
        <v>355774</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322</v>
      </c>
      <c r="C32" s="619"/>
      <c r="D32" s="619"/>
      <c r="E32" s="619"/>
      <c r="F32" s="619"/>
      <c r="G32" s="619"/>
      <c r="H32" s="619"/>
      <c r="I32" s="619"/>
      <c r="J32" s="619"/>
      <c r="K32" s="619"/>
      <c r="L32" s="619"/>
      <c r="M32" s="619"/>
      <c r="N32" s="619"/>
      <c r="O32" s="619"/>
      <c r="P32" s="619"/>
      <c r="Q32" s="620"/>
      <c r="R32" s="621">
        <v>9829073</v>
      </c>
      <c r="S32" s="622"/>
      <c r="T32" s="622"/>
      <c r="U32" s="622"/>
      <c r="V32" s="622"/>
      <c r="W32" s="622"/>
      <c r="X32" s="622"/>
      <c r="Y32" s="623"/>
      <c r="Z32" s="659">
        <v>7.1</v>
      </c>
      <c r="AA32" s="659"/>
      <c r="AB32" s="659"/>
      <c r="AC32" s="659"/>
      <c r="AD32" s="660" t="s">
        <v>245</v>
      </c>
      <c r="AE32" s="660"/>
      <c r="AF32" s="660"/>
      <c r="AG32" s="660"/>
      <c r="AH32" s="660"/>
      <c r="AI32" s="660"/>
      <c r="AJ32" s="660"/>
      <c r="AK32" s="660"/>
      <c r="AL32" s="624" t="s">
        <v>271</v>
      </c>
      <c r="AM32" s="625"/>
      <c r="AN32" s="625"/>
      <c r="AO32" s="661"/>
      <c r="AP32" s="662"/>
      <c r="AQ32" s="663"/>
      <c r="AR32" s="663"/>
      <c r="AS32" s="663"/>
      <c r="AT32" s="696"/>
      <c r="AU32" s="214" t="s">
        <v>323</v>
      </c>
      <c r="AX32" s="618" t="s">
        <v>324</v>
      </c>
      <c r="AY32" s="619"/>
      <c r="AZ32" s="619"/>
      <c r="BA32" s="619"/>
      <c r="BB32" s="619"/>
      <c r="BC32" s="619"/>
      <c r="BD32" s="619"/>
      <c r="BE32" s="619"/>
      <c r="BF32" s="620"/>
      <c r="BG32" s="687">
        <v>99.1</v>
      </c>
      <c r="BH32" s="634"/>
      <c r="BI32" s="634"/>
      <c r="BJ32" s="634"/>
      <c r="BK32" s="634"/>
      <c r="BL32" s="634"/>
      <c r="BM32" s="625">
        <v>97.3</v>
      </c>
      <c r="BN32" s="634"/>
      <c r="BO32" s="634"/>
      <c r="BP32" s="634"/>
      <c r="BQ32" s="657"/>
      <c r="BR32" s="687">
        <v>99.3</v>
      </c>
      <c r="BS32" s="634"/>
      <c r="BT32" s="634"/>
      <c r="BU32" s="634"/>
      <c r="BV32" s="634"/>
      <c r="BW32" s="634"/>
      <c r="BX32" s="625">
        <v>97.5</v>
      </c>
      <c r="BY32" s="634"/>
      <c r="BZ32" s="634"/>
      <c r="CA32" s="634"/>
      <c r="CB32" s="657"/>
      <c r="CD32" s="644"/>
      <c r="CE32" s="645"/>
      <c r="CF32" s="618" t="s">
        <v>325</v>
      </c>
      <c r="CG32" s="619"/>
      <c r="CH32" s="619"/>
      <c r="CI32" s="619"/>
      <c r="CJ32" s="619"/>
      <c r="CK32" s="619"/>
      <c r="CL32" s="619"/>
      <c r="CM32" s="619"/>
      <c r="CN32" s="619"/>
      <c r="CO32" s="619"/>
      <c r="CP32" s="619"/>
      <c r="CQ32" s="620"/>
      <c r="CR32" s="621" t="s">
        <v>245</v>
      </c>
      <c r="CS32" s="622"/>
      <c r="CT32" s="622"/>
      <c r="CU32" s="622"/>
      <c r="CV32" s="622"/>
      <c r="CW32" s="622"/>
      <c r="CX32" s="622"/>
      <c r="CY32" s="623"/>
      <c r="CZ32" s="624" t="s">
        <v>245</v>
      </c>
      <c r="DA32" s="636"/>
      <c r="DB32" s="636"/>
      <c r="DC32" s="637"/>
      <c r="DD32" s="627" t="s">
        <v>245</v>
      </c>
      <c r="DE32" s="622"/>
      <c r="DF32" s="622"/>
      <c r="DG32" s="622"/>
      <c r="DH32" s="622"/>
      <c r="DI32" s="622"/>
      <c r="DJ32" s="622"/>
      <c r="DK32" s="623"/>
      <c r="DL32" s="627" t="s">
        <v>271</v>
      </c>
      <c r="DM32" s="622"/>
      <c r="DN32" s="622"/>
      <c r="DO32" s="622"/>
      <c r="DP32" s="622"/>
      <c r="DQ32" s="622"/>
      <c r="DR32" s="622"/>
      <c r="DS32" s="622"/>
      <c r="DT32" s="622"/>
      <c r="DU32" s="622"/>
      <c r="DV32" s="623"/>
      <c r="DW32" s="624" t="s">
        <v>245</v>
      </c>
      <c r="DX32" s="636"/>
      <c r="DY32" s="636"/>
      <c r="DZ32" s="636"/>
      <c r="EA32" s="636"/>
      <c r="EB32" s="636"/>
      <c r="EC32" s="648"/>
    </row>
    <row r="33" spans="2:133" ht="11.25" customHeight="1" x14ac:dyDescent="0.15">
      <c r="B33" s="618" t="s">
        <v>326</v>
      </c>
      <c r="C33" s="619"/>
      <c r="D33" s="619"/>
      <c r="E33" s="619"/>
      <c r="F33" s="619"/>
      <c r="G33" s="619"/>
      <c r="H33" s="619"/>
      <c r="I33" s="619"/>
      <c r="J33" s="619"/>
      <c r="K33" s="619"/>
      <c r="L33" s="619"/>
      <c r="M33" s="619"/>
      <c r="N33" s="619"/>
      <c r="O33" s="619"/>
      <c r="P33" s="619"/>
      <c r="Q33" s="620"/>
      <c r="R33" s="621">
        <v>704839</v>
      </c>
      <c r="S33" s="622"/>
      <c r="T33" s="622"/>
      <c r="U33" s="622"/>
      <c r="V33" s="622"/>
      <c r="W33" s="622"/>
      <c r="X33" s="622"/>
      <c r="Y33" s="623"/>
      <c r="Z33" s="659">
        <v>0.5</v>
      </c>
      <c r="AA33" s="659"/>
      <c r="AB33" s="659"/>
      <c r="AC33" s="659"/>
      <c r="AD33" s="660">
        <v>327439</v>
      </c>
      <c r="AE33" s="660"/>
      <c r="AF33" s="660"/>
      <c r="AG33" s="660"/>
      <c r="AH33" s="660"/>
      <c r="AI33" s="660"/>
      <c r="AJ33" s="660"/>
      <c r="AK33" s="660"/>
      <c r="AL33" s="624">
        <v>0.5</v>
      </c>
      <c r="AM33" s="625"/>
      <c r="AN33" s="625"/>
      <c r="AO33" s="661"/>
      <c r="AP33" s="664"/>
      <c r="AQ33" s="665"/>
      <c r="AR33" s="665"/>
      <c r="AS33" s="665"/>
      <c r="AT33" s="697"/>
      <c r="AU33" s="219"/>
      <c r="AV33" s="219"/>
      <c r="AW33" s="219"/>
      <c r="AX33" s="602" t="s">
        <v>327</v>
      </c>
      <c r="AY33" s="603"/>
      <c r="AZ33" s="603"/>
      <c r="BA33" s="603"/>
      <c r="BB33" s="603"/>
      <c r="BC33" s="603"/>
      <c r="BD33" s="603"/>
      <c r="BE33" s="603"/>
      <c r="BF33" s="604"/>
      <c r="BG33" s="682">
        <v>99.3</v>
      </c>
      <c r="BH33" s="606"/>
      <c r="BI33" s="606"/>
      <c r="BJ33" s="606"/>
      <c r="BK33" s="606"/>
      <c r="BL33" s="606"/>
      <c r="BM33" s="652">
        <v>97.9</v>
      </c>
      <c r="BN33" s="606"/>
      <c r="BO33" s="606"/>
      <c r="BP33" s="606"/>
      <c r="BQ33" s="669"/>
      <c r="BR33" s="682">
        <v>99.4</v>
      </c>
      <c r="BS33" s="606"/>
      <c r="BT33" s="606"/>
      <c r="BU33" s="606"/>
      <c r="BV33" s="606"/>
      <c r="BW33" s="606"/>
      <c r="BX33" s="652">
        <v>97.8</v>
      </c>
      <c r="BY33" s="606"/>
      <c r="BZ33" s="606"/>
      <c r="CA33" s="606"/>
      <c r="CB33" s="669"/>
      <c r="CD33" s="618" t="s">
        <v>328</v>
      </c>
      <c r="CE33" s="619"/>
      <c r="CF33" s="619"/>
      <c r="CG33" s="619"/>
      <c r="CH33" s="619"/>
      <c r="CI33" s="619"/>
      <c r="CJ33" s="619"/>
      <c r="CK33" s="619"/>
      <c r="CL33" s="619"/>
      <c r="CM33" s="619"/>
      <c r="CN33" s="619"/>
      <c r="CO33" s="619"/>
      <c r="CP33" s="619"/>
      <c r="CQ33" s="620"/>
      <c r="CR33" s="621">
        <v>47123041</v>
      </c>
      <c r="CS33" s="634"/>
      <c r="CT33" s="634"/>
      <c r="CU33" s="634"/>
      <c r="CV33" s="634"/>
      <c r="CW33" s="634"/>
      <c r="CX33" s="634"/>
      <c r="CY33" s="635"/>
      <c r="CZ33" s="624">
        <v>35.4</v>
      </c>
      <c r="DA33" s="636"/>
      <c r="DB33" s="636"/>
      <c r="DC33" s="637"/>
      <c r="DD33" s="627">
        <v>32834220</v>
      </c>
      <c r="DE33" s="634"/>
      <c r="DF33" s="634"/>
      <c r="DG33" s="634"/>
      <c r="DH33" s="634"/>
      <c r="DI33" s="634"/>
      <c r="DJ33" s="634"/>
      <c r="DK33" s="635"/>
      <c r="DL33" s="627">
        <v>21689137</v>
      </c>
      <c r="DM33" s="634"/>
      <c r="DN33" s="634"/>
      <c r="DO33" s="634"/>
      <c r="DP33" s="634"/>
      <c r="DQ33" s="634"/>
      <c r="DR33" s="634"/>
      <c r="DS33" s="634"/>
      <c r="DT33" s="634"/>
      <c r="DU33" s="634"/>
      <c r="DV33" s="635"/>
      <c r="DW33" s="624">
        <v>34.9</v>
      </c>
      <c r="DX33" s="636"/>
      <c r="DY33" s="636"/>
      <c r="DZ33" s="636"/>
      <c r="EA33" s="636"/>
      <c r="EB33" s="636"/>
      <c r="EC33" s="648"/>
    </row>
    <row r="34" spans="2:133" ht="11.25" customHeight="1" x14ac:dyDescent="0.15">
      <c r="B34" s="618" t="s">
        <v>329</v>
      </c>
      <c r="C34" s="619"/>
      <c r="D34" s="619"/>
      <c r="E34" s="619"/>
      <c r="F34" s="619"/>
      <c r="G34" s="619"/>
      <c r="H34" s="619"/>
      <c r="I34" s="619"/>
      <c r="J34" s="619"/>
      <c r="K34" s="619"/>
      <c r="L34" s="619"/>
      <c r="M34" s="619"/>
      <c r="N34" s="619"/>
      <c r="O34" s="619"/>
      <c r="P34" s="619"/>
      <c r="Q34" s="620"/>
      <c r="R34" s="621">
        <v>2422331</v>
      </c>
      <c r="S34" s="622"/>
      <c r="T34" s="622"/>
      <c r="U34" s="622"/>
      <c r="V34" s="622"/>
      <c r="W34" s="622"/>
      <c r="X34" s="622"/>
      <c r="Y34" s="623"/>
      <c r="Z34" s="659">
        <v>1.7</v>
      </c>
      <c r="AA34" s="659"/>
      <c r="AB34" s="659"/>
      <c r="AC34" s="659"/>
      <c r="AD34" s="660" t="s">
        <v>260</v>
      </c>
      <c r="AE34" s="660"/>
      <c r="AF34" s="660"/>
      <c r="AG34" s="660"/>
      <c r="AH34" s="660"/>
      <c r="AI34" s="660"/>
      <c r="AJ34" s="660"/>
      <c r="AK34" s="660"/>
      <c r="AL34" s="624" t="s">
        <v>245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20341745</v>
      </c>
      <c r="CS34" s="622"/>
      <c r="CT34" s="622"/>
      <c r="CU34" s="622"/>
      <c r="CV34" s="622"/>
      <c r="CW34" s="622"/>
      <c r="CX34" s="622"/>
      <c r="CY34" s="623"/>
      <c r="CZ34" s="624">
        <v>15.3</v>
      </c>
      <c r="DA34" s="636"/>
      <c r="DB34" s="636"/>
      <c r="DC34" s="637"/>
      <c r="DD34" s="627">
        <v>12985027</v>
      </c>
      <c r="DE34" s="622"/>
      <c r="DF34" s="622"/>
      <c r="DG34" s="622"/>
      <c r="DH34" s="622"/>
      <c r="DI34" s="622"/>
      <c r="DJ34" s="622"/>
      <c r="DK34" s="623"/>
      <c r="DL34" s="627">
        <v>9616404</v>
      </c>
      <c r="DM34" s="622"/>
      <c r="DN34" s="622"/>
      <c r="DO34" s="622"/>
      <c r="DP34" s="622"/>
      <c r="DQ34" s="622"/>
      <c r="DR34" s="622"/>
      <c r="DS34" s="622"/>
      <c r="DT34" s="622"/>
      <c r="DU34" s="622"/>
      <c r="DV34" s="623"/>
      <c r="DW34" s="624">
        <v>15.5</v>
      </c>
      <c r="DX34" s="636"/>
      <c r="DY34" s="636"/>
      <c r="DZ34" s="636"/>
      <c r="EA34" s="636"/>
      <c r="EB34" s="636"/>
      <c r="EC34" s="648"/>
    </row>
    <row r="35" spans="2:133" ht="11.25" customHeight="1" x14ac:dyDescent="0.15">
      <c r="B35" s="618" t="s">
        <v>331</v>
      </c>
      <c r="C35" s="619"/>
      <c r="D35" s="619"/>
      <c r="E35" s="619"/>
      <c r="F35" s="619"/>
      <c r="G35" s="619"/>
      <c r="H35" s="619"/>
      <c r="I35" s="619"/>
      <c r="J35" s="619"/>
      <c r="K35" s="619"/>
      <c r="L35" s="619"/>
      <c r="M35" s="619"/>
      <c r="N35" s="619"/>
      <c r="O35" s="619"/>
      <c r="P35" s="619"/>
      <c r="Q35" s="620"/>
      <c r="R35" s="621">
        <v>5892785</v>
      </c>
      <c r="S35" s="622"/>
      <c r="T35" s="622"/>
      <c r="U35" s="622"/>
      <c r="V35" s="622"/>
      <c r="W35" s="622"/>
      <c r="X35" s="622"/>
      <c r="Y35" s="623"/>
      <c r="Z35" s="659">
        <v>4.2</v>
      </c>
      <c r="AA35" s="659"/>
      <c r="AB35" s="659"/>
      <c r="AC35" s="659"/>
      <c r="AD35" s="660" t="s">
        <v>245</v>
      </c>
      <c r="AE35" s="660"/>
      <c r="AF35" s="660"/>
      <c r="AG35" s="660"/>
      <c r="AH35" s="660"/>
      <c r="AI35" s="660"/>
      <c r="AJ35" s="660"/>
      <c r="AK35" s="660"/>
      <c r="AL35" s="624" t="s">
        <v>271</v>
      </c>
      <c r="AM35" s="625"/>
      <c r="AN35" s="625"/>
      <c r="AO35" s="661"/>
      <c r="AP35" s="222"/>
      <c r="AQ35" s="673" t="s">
        <v>332</v>
      </c>
      <c r="AR35" s="674"/>
      <c r="AS35" s="674"/>
      <c r="AT35" s="674"/>
      <c r="AU35" s="674"/>
      <c r="AV35" s="674"/>
      <c r="AW35" s="674"/>
      <c r="AX35" s="674"/>
      <c r="AY35" s="674"/>
      <c r="AZ35" s="674"/>
      <c r="BA35" s="674"/>
      <c r="BB35" s="674"/>
      <c r="BC35" s="674"/>
      <c r="BD35" s="674"/>
      <c r="BE35" s="674"/>
      <c r="BF35" s="675"/>
      <c r="BG35" s="673" t="s">
        <v>333</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334</v>
      </c>
      <c r="CE35" s="619"/>
      <c r="CF35" s="619"/>
      <c r="CG35" s="619"/>
      <c r="CH35" s="619"/>
      <c r="CI35" s="619"/>
      <c r="CJ35" s="619"/>
      <c r="CK35" s="619"/>
      <c r="CL35" s="619"/>
      <c r="CM35" s="619"/>
      <c r="CN35" s="619"/>
      <c r="CO35" s="619"/>
      <c r="CP35" s="619"/>
      <c r="CQ35" s="620"/>
      <c r="CR35" s="621">
        <v>1005243</v>
      </c>
      <c r="CS35" s="634"/>
      <c r="CT35" s="634"/>
      <c r="CU35" s="634"/>
      <c r="CV35" s="634"/>
      <c r="CW35" s="634"/>
      <c r="CX35" s="634"/>
      <c r="CY35" s="635"/>
      <c r="CZ35" s="624">
        <v>0.8</v>
      </c>
      <c r="DA35" s="636"/>
      <c r="DB35" s="636"/>
      <c r="DC35" s="637"/>
      <c r="DD35" s="627">
        <v>799524</v>
      </c>
      <c r="DE35" s="634"/>
      <c r="DF35" s="634"/>
      <c r="DG35" s="634"/>
      <c r="DH35" s="634"/>
      <c r="DI35" s="634"/>
      <c r="DJ35" s="634"/>
      <c r="DK35" s="635"/>
      <c r="DL35" s="627">
        <v>799524</v>
      </c>
      <c r="DM35" s="634"/>
      <c r="DN35" s="634"/>
      <c r="DO35" s="634"/>
      <c r="DP35" s="634"/>
      <c r="DQ35" s="634"/>
      <c r="DR35" s="634"/>
      <c r="DS35" s="634"/>
      <c r="DT35" s="634"/>
      <c r="DU35" s="634"/>
      <c r="DV35" s="635"/>
      <c r="DW35" s="624">
        <v>1.3</v>
      </c>
      <c r="DX35" s="636"/>
      <c r="DY35" s="636"/>
      <c r="DZ35" s="636"/>
      <c r="EA35" s="636"/>
      <c r="EB35" s="636"/>
      <c r="EC35" s="648"/>
    </row>
    <row r="36" spans="2:133" ht="11.25" customHeight="1" x14ac:dyDescent="0.15">
      <c r="B36" s="618" t="s">
        <v>335</v>
      </c>
      <c r="C36" s="619"/>
      <c r="D36" s="619"/>
      <c r="E36" s="619"/>
      <c r="F36" s="619"/>
      <c r="G36" s="619"/>
      <c r="H36" s="619"/>
      <c r="I36" s="619"/>
      <c r="J36" s="619"/>
      <c r="K36" s="619"/>
      <c r="L36" s="619"/>
      <c r="M36" s="619"/>
      <c r="N36" s="619"/>
      <c r="O36" s="619"/>
      <c r="P36" s="619"/>
      <c r="Q36" s="620"/>
      <c r="R36" s="621">
        <v>6022903</v>
      </c>
      <c r="S36" s="622"/>
      <c r="T36" s="622"/>
      <c r="U36" s="622"/>
      <c r="V36" s="622"/>
      <c r="W36" s="622"/>
      <c r="X36" s="622"/>
      <c r="Y36" s="623"/>
      <c r="Z36" s="659">
        <v>4.3</v>
      </c>
      <c r="AA36" s="659"/>
      <c r="AB36" s="659"/>
      <c r="AC36" s="659"/>
      <c r="AD36" s="660" t="s">
        <v>245</v>
      </c>
      <c r="AE36" s="660"/>
      <c r="AF36" s="660"/>
      <c r="AG36" s="660"/>
      <c r="AH36" s="660"/>
      <c r="AI36" s="660"/>
      <c r="AJ36" s="660"/>
      <c r="AK36" s="660"/>
      <c r="AL36" s="624" t="s">
        <v>245</v>
      </c>
      <c r="AM36" s="625"/>
      <c r="AN36" s="625"/>
      <c r="AO36" s="661"/>
      <c r="AP36" s="222"/>
      <c r="AQ36" s="670" t="s">
        <v>336</v>
      </c>
      <c r="AR36" s="671"/>
      <c r="AS36" s="671"/>
      <c r="AT36" s="671"/>
      <c r="AU36" s="671"/>
      <c r="AV36" s="671"/>
      <c r="AW36" s="671"/>
      <c r="AX36" s="671"/>
      <c r="AY36" s="672"/>
      <c r="AZ36" s="676">
        <v>12709280</v>
      </c>
      <c r="BA36" s="677"/>
      <c r="BB36" s="677"/>
      <c r="BC36" s="677"/>
      <c r="BD36" s="677"/>
      <c r="BE36" s="677"/>
      <c r="BF36" s="678"/>
      <c r="BG36" s="679" t="s">
        <v>337</v>
      </c>
      <c r="BH36" s="680"/>
      <c r="BI36" s="680"/>
      <c r="BJ36" s="680"/>
      <c r="BK36" s="680"/>
      <c r="BL36" s="680"/>
      <c r="BM36" s="680"/>
      <c r="BN36" s="680"/>
      <c r="BO36" s="680"/>
      <c r="BP36" s="680"/>
      <c r="BQ36" s="680"/>
      <c r="BR36" s="680"/>
      <c r="BS36" s="680"/>
      <c r="BT36" s="680"/>
      <c r="BU36" s="681"/>
      <c r="BV36" s="676">
        <v>140472</v>
      </c>
      <c r="BW36" s="677"/>
      <c r="BX36" s="677"/>
      <c r="BY36" s="677"/>
      <c r="BZ36" s="677"/>
      <c r="CA36" s="677"/>
      <c r="CB36" s="678"/>
      <c r="CD36" s="618" t="s">
        <v>338</v>
      </c>
      <c r="CE36" s="619"/>
      <c r="CF36" s="619"/>
      <c r="CG36" s="619"/>
      <c r="CH36" s="619"/>
      <c r="CI36" s="619"/>
      <c r="CJ36" s="619"/>
      <c r="CK36" s="619"/>
      <c r="CL36" s="619"/>
      <c r="CM36" s="619"/>
      <c r="CN36" s="619"/>
      <c r="CO36" s="619"/>
      <c r="CP36" s="619"/>
      <c r="CQ36" s="620"/>
      <c r="CR36" s="621">
        <v>7234265</v>
      </c>
      <c r="CS36" s="622"/>
      <c r="CT36" s="622"/>
      <c r="CU36" s="622"/>
      <c r="CV36" s="622"/>
      <c r="CW36" s="622"/>
      <c r="CX36" s="622"/>
      <c r="CY36" s="623"/>
      <c r="CZ36" s="624">
        <v>5.4</v>
      </c>
      <c r="DA36" s="636"/>
      <c r="DB36" s="636"/>
      <c r="DC36" s="637"/>
      <c r="DD36" s="627">
        <v>6024201</v>
      </c>
      <c r="DE36" s="622"/>
      <c r="DF36" s="622"/>
      <c r="DG36" s="622"/>
      <c r="DH36" s="622"/>
      <c r="DI36" s="622"/>
      <c r="DJ36" s="622"/>
      <c r="DK36" s="623"/>
      <c r="DL36" s="627">
        <v>3639673</v>
      </c>
      <c r="DM36" s="622"/>
      <c r="DN36" s="622"/>
      <c r="DO36" s="622"/>
      <c r="DP36" s="622"/>
      <c r="DQ36" s="622"/>
      <c r="DR36" s="622"/>
      <c r="DS36" s="622"/>
      <c r="DT36" s="622"/>
      <c r="DU36" s="622"/>
      <c r="DV36" s="623"/>
      <c r="DW36" s="624">
        <v>5.9</v>
      </c>
      <c r="DX36" s="636"/>
      <c r="DY36" s="636"/>
      <c r="DZ36" s="636"/>
      <c r="EA36" s="636"/>
      <c r="EB36" s="636"/>
      <c r="EC36" s="648"/>
    </row>
    <row r="37" spans="2:133" ht="11.25" customHeight="1" x14ac:dyDescent="0.15">
      <c r="B37" s="618" t="s">
        <v>339</v>
      </c>
      <c r="C37" s="619"/>
      <c r="D37" s="619"/>
      <c r="E37" s="619"/>
      <c r="F37" s="619"/>
      <c r="G37" s="619"/>
      <c r="H37" s="619"/>
      <c r="I37" s="619"/>
      <c r="J37" s="619"/>
      <c r="K37" s="619"/>
      <c r="L37" s="619"/>
      <c r="M37" s="619"/>
      <c r="N37" s="619"/>
      <c r="O37" s="619"/>
      <c r="P37" s="619"/>
      <c r="Q37" s="620"/>
      <c r="R37" s="621">
        <v>4827163</v>
      </c>
      <c r="S37" s="622"/>
      <c r="T37" s="622"/>
      <c r="U37" s="622"/>
      <c r="V37" s="622"/>
      <c r="W37" s="622"/>
      <c r="X37" s="622"/>
      <c r="Y37" s="623"/>
      <c r="Z37" s="659">
        <v>3.5</v>
      </c>
      <c r="AA37" s="659"/>
      <c r="AB37" s="659"/>
      <c r="AC37" s="659"/>
      <c r="AD37" s="660">
        <v>69973</v>
      </c>
      <c r="AE37" s="660"/>
      <c r="AF37" s="660"/>
      <c r="AG37" s="660"/>
      <c r="AH37" s="660"/>
      <c r="AI37" s="660"/>
      <c r="AJ37" s="660"/>
      <c r="AK37" s="660"/>
      <c r="AL37" s="624">
        <v>0.1</v>
      </c>
      <c r="AM37" s="625"/>
      <c r="AN37" s="625"/>
      <c r="AO37" s="661"/>
      <c r="AQ37" s="654" t="s">
        <v>340</v>
      </c>
      <c r="AR37" s="655"/>
      <c r="AS37" s="655"/>
      <c r="AT37" s="655"/>
      <c r="AU37" s="655"/>
      <c r="AV37" s="655"/>
      <c r="AW37" s="655"/>
      <c r="AX37" s="655"/>
      <c r="AY37" s="656"/>
      <c r="AZ37" s="621">
        <v>1697095</v>
      </c>
      <c r="BA37" s="622"/>
      <c r="BB37" s="622"/>
      <c r="BC37" s="622"/>
      <c r="BD37" s="634"/>
      <c r="BE37" s="634"/>
      <c r="BF37" s="657"/>
      <c r="BG37" s="618" t="s">
        <v>341</v>
      </c>
      <c r="BH37" s="619"/>
      <c r="BI37" s="619"/>
      <c r="BJ37" s="619"/>
      <c r="BK37" s="619"/>
      <c r="BL37" s="619"/>
      <c r="BM37" s="619"/>
      <c r="BN37" s="619"/>
      <c r="BO37" s="619"/>
      <c r="BP37" s="619"/>
      <c r="BQ37" s="619"/>
      <c r="BR37" s="619"/>
      <c r="BS37" s="619"/>
      <c r="BT37" s="619"/>
      <c r="BU37" s="620"/>
      <c r="BV37" s="621">
        <v>-221290</v>
      </c>
      <c r="BW37" s="622"/>
      <c r="BX37" s="622"/>
      <c r="BY37" s="622"/>
      <c r="BZ37" s="622"/>
      <c r="CA37" s="622"/>
      <c r="CB37" s="658"/>
      <c r="CD37" s="618" t="s">
        <v>342</v>
      </c>
      <c r="CE37" s="619"/>
      <c r="CF37" s="619"/>
      <c r="CG37" s="619"/>
      <c r="CH37" s="619"/>
      <c r="CI37" s="619"/>
      <c r="CJ37" s="619"/>
      <c r="CK37" s="619"/>
      <c r="CL37" s="619"/>
      <c r="CM37" s="619"/>
      <c r="CN37" s="619"/>
      <c r="CO37" s="619"/>
      <c r="CP37" s="619"/>
      <c r="CQ37" s="620"/>
      <c r="CR37" s="621">
        <v>28966</v>
      </c>
      <c r="CS37" s="634"/>
      <c r="CT37" s="634"/>
      <c r="CU37" s="634"/>
      <c r="CV37" s="634"/>
      <c r="CW37" s="634"/>
      <c r="CX37" s="634"/>
      <c r="CY37" s="635"/>
      <c r="CZ37" s="624">
        <v>0</v>
      </c>
      <c r="DA37" s="636"/>
      <c r="DB37" s="636"/>
      <c r="DC37" s="637"/>
      <c r="DD37" s="627">
        <v>28966</v>
      </c>
      <c r="DE37" s="634"/>
      <c r="DF37" s="634"/>
      <c r="DG37" s="634"/>
      <c r="DH37" s="634"/>
      <c r="DI37" s="634"/>
      <c r="DJ37" s="634"/>
      <c r="DK37" s="635"/>
      <c r="DL37" s="627">
        <v>28966</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15">
      <c r="B38" s="618" t="s">
        <v>343</v>
      </c>
      <c r="C38" s="619"/>
      <c r="D38" s="619"/>
      <c r="E38" s="619"/>
      <c r="F38" s="619"/>
      <c r="G38" s="619"/>
      <c r="H38" s="619"/>
      <c r="I38" s="619"/>
      <c r="J38" s="619"/>
      <c r="K38" s="619"/>
      <c r="L38" s="619"/>
      <c r="M38" s="619"/>
      <c r="N38" s="619"/>
      <c r="O38" s="619"/>
      <c r="P38" s="619"/>
      <c r="Q38" s="620"/>
      <c r="R38" s="621">
        <v>7990100</v>
      </c>
      <c r="S38" s="622"/>
      <c r="T38" s="622"/>
      <c r="U38" s="622"/>
      <c r="V38" s="622"/>
      <c r="W38" s="622"/>
      <c r="X38" s="622"/>
      <c r="Y38" s="623"/>
      <c r="Z38" s="659">
        <v>5.8</v>
      </c>
      <c r="AA38" s="659"/>
      <c r="AB38" s="659"/>
      <c r="AC38" s="659"/>
      <c r="AD38" s="660" t="s">
        <v>245</v>
      </c>
      <c r="AE38" s="660"/>
      <c r="AF38" s="660"/>
      <c r="AG38" s="660"/>
      <c r="AH38" s="660"/>
      <c r="AI38" s="660"/>
      <c r="AJ38" s="660"/>
      <c r="AK38" s="660"/>
      <c r="AL38" s="624" t="s">
        <v>271</v>
      </c>
      <c r="AM38" s="625"/>
      <c r="AN38" s="625"/>
      <c r="AO38" s="661"/>
      <c r="AQ38" s="654" t="s">
        <v>344</v>
      </c>
      <c r="AR38" s="655"/>
      <c r="AS38" s="655"/>
      <c r="AT38" s="655"/>
      <c r="AU38" s="655"/>
      <c r="AV38" s="655"/>
      <c r="AW38" s="655"/>
      <c r="AX38" s="655"/>
      <c r="AY38" s="656"/>
      <c r="AZ38" s="621">
        <v>497308</v>
      </c>
      <c r="BA38" s="622"/>
      <c r="BB38" s="622"/>
      <c r="BC38" s="622"/>
      <c r="BD38" s="634"/>
      <c r="BE38" s="634"/>
      <c r="BF38" s="657"/>
      <c r="BG38" s="618" t="s">
        <v>345</v>
      </c>
      <c r="BH38" s="619"/>
      <c r="BI38" s="619"/>
      <c r="BJ38" s="619"/>
      <c r="BK38" s="619"/>
      <c r="BL38" s="619"/>
      <c r="BM38" s="619"/>
      <c r="BN38" s="619"/>
      <c r="BO38" s="619"/>
      <c r="BP38" s="619"/>
      <c r="BQ38" s="619"/>
      <c r="BR38" s="619"/>
      <c r="BS38" s="619"/>
      <c r="BT38" s="619"/>
      <c r="BU38" s="620"/>
      <c r="BV38" s="621">
        <v>34080</v>
      </c>
      <c r="BW38" s="622"/>
      <c r="BX38" s="622"/>
      <c r="BY38" s="622"/>
      <c r="BZ38" s="622"/>
      <c r="CA38" s="622"/>
      <c r="CB38" s="658"/>
      <c r="CD38" s="618" t="s">
        <v>346</v>
      </c>
      <c r="CE38" s="619"/>
      <c r="CF38" s="619"/>
      <c r="CG38" s="619"/>
      <c r="CH38" s="619"/>
      <c r="CI38" s="619"/>
      <c r="CJ38" s="619"/>
      <c r="CK38" s="619"/>
      <c r="CL38" s="619"/>
      <c r="CM38" s="619"/>
      <c r="CN38" s="619"/>
      <c r="CO38" s="619"/>
      <c r="CP38" s="619"/>
      <c r="CQ38" s="620"/>
      <c r="CR38" s="621">
        <v>10537842</v>
      </c>
      <c r="CS38" s="622"/>
      <c r="CT38" s="622"/>
      <c r="CU38" s="622"/>
      <c r="CV38" s="622"/>
      <c r="CW38" s="622"/>
      <c r="CX38" s="622"/>
      <c r="CY38" s="623"/>
      <c r="CZ38" s="624">
        <v>7.9</v>
      </c>
      <c r="DA38" s="636"/>
      <c r="DB38" s="636"/>
      <c r="DC38" s="637"/>
      <c r="DD38" s="627">
        <v>8597885</v>
      </c>
      <c r="DE38" s="622"/>
      <c r="DF38" s="622"/>
      <c r="DG38" s="622"/>
      <c r="DH38" s="622"/>
      <c r="DI38" s="622"/>
      <c r="DJ38" s="622"/>
      <c r="DK38" s="623"/>
      <c r="DL38" s="627">
        <v>7633536</v>
      </c>
      <c r="DM38" s="622"/>
      <c r="DN38" s="622"/>
      <c r="DO38" s="622"/>
      <c r="DP38" s="622"/>
      <c r="DQ38" s="622"/>
      <c r="DR38" s="622"/>
      <c r="DS38" s="622"/>
      <c r="DT38" s="622"/>
      <c r="DU38" s="622"/>
      <c r="DV38" s="623"/>
      <c r="DW38" s="624">
        <v>12.3</v>
      </c>
      <c r="DX38" s="636"/>
      <c r="DY38" s="636"/>
      <c r="DZ38" s="636"/>
      <c r="EA38" s="636"/>
      <c r="EB38" s="636"/>
      <c r="EC38" s="648"/>
    </row>
    <row r="39" spans="2:133" ht="11.25" customHeight="1" x14ac:dyDescent="0.15">
      <c r="B39" s="618" t="s">
        <v>347</v>
      </c>
      <c r="C39" s="619"/>
      <c r="D39" s="619"/>
      <c r="E39" s="619"/>
      <c r="F39" s="619"/>
      <c r="G39" s="619"/>
      <c r="H39" s="619"/>
      <c r="I39" s="619"/>
      <c r="J39" s="619"/>
      <c r="K39" s="619"/>
      <c r="L39" s="619"/>
      <c r="M39" s="619"/>
      <c r="N39" s="619"/>
      <c r="O39" s="619"/>
      <c r="P39" s="619"/>
      <c r="Q39" s="620"/>
      <c r="R39" s="621" t="s">
        <v>245</v>
      </c>
      <c r="S39" s="622"/>
      <c r="T39" s="622"/>
      <c r="U39" s="622"/>
      <c r="V39" s="622"/>
      <c r="W39" s="622"/>
      <c r="X39" s="622"/>
      <c r="Y39" s="623"/>
      <c r="Z39" s="659" t="s">
        <v>245</v>
      </c>
      <c r="AA39" s="659"/>
      <c r="AB39" s="659"/>
      <c r="AC39" s="659"/>
      <c r="AD39" s="660" t="s">
        <v>245</v>
      </c>
      <c r="AE39" s="660"/>
      <c r="AF39" s="660"/>
      <c r="AG39" s="660"/>
      <c r="AH39" s="660"/>
      <c r="AI39" s="660"/>
      <c r="AJ39" s="660"/>
      <c r="AK39" s="660"/>
      <c r="AL39" s="624" t="s">
        <v>245</v>
      </c>
      <c r="AM39" s="625"/>
      <c r="AN39" s="625"/>
      <c r="AO39" s="661"/>
      <c r="AQ39" s="654" t="s">
        <v>348</v>
      </c>
      <c r="AR39" s="655"/>
      <c r="AS39" s="655"/>
      <c r="AT39" s="655"/>
      <c r="AU39" s="655"/>
      <c r="AV39" s="655"/>
      <c r="AW39" s="655"/>
      <c r="AX39" s="655"/>
      <c r="AY39" s="656"/>
      <c r="AZ39" s="621">
        <v>380995</v>
      </c>
      <c r="BA39" s="622"/>
      <c r="BB39" s="622"/>
      <c r="BC39" s="622"/>
      <c r="BD39" s="634"/>
      <c r="BE39" s="634"/>
      <c r="BF39" s="657"/>
      <c r="BG39" s="618" t="s">
        <v>349</v>
      </c>
      <c r="BH39" s="619"/>
      <c r="BI39" s="619"/>
      <c r="BJ39" s="619"/>
      <c r="BK39" s="619"/>
      <c r="BL39" s="619"/>
      <c r="BM39" s="619"/>
      <c r="BN39" s="619"/>
      <c r="BO39" s="619"/>
      <c r="BP39" s="619"/>
      <c r="BQ39" s="619"/>
      <c r="BR39" s="619"/>
      <c r="BS39" s="619"/>
      <c r="BT39" s="619"/>
      <c r="BU39" s="620"/>
      <c r="BV39" s="621">
        <v>51657</v>
      </c>
      <c r="BW39" s="622"/>
      <c r="BX39" s="622"/>
      <c r="BY39" s="622"/>
      <c r="BZ39" s="622"/>
      <c r="CA39" s="622"/>
      <c r="CB39" s="658"/>
      <c r="CD39" s="618" t="s">
        <v>350</v>
      </c>
      <c r="CE39" s="619"/>
      <c r="CF39" s="619"/>
      <c r="CG39" s="619"/>
      <c r="CH39" s="619"/>
      <c r="CI39" s="619"/>
      <c r="CJ39" s="619"/>
      <c r="CK39" s="619"/>
      <c r="CL39" s="619"/>
      <c r="CM39" s="619"/>
      <c r="CN39" s="619"/>
      <c r="CO39" s="619"/>
      <c r="CP39" s="619"/>
      <c r="CQ39" s="620"/>
      <c r="CR39" s="621">
        <v>5191602</v>
      </c>
      <c r="CS39" s="634"/>
      <c r="CT39" s="634"/>
      <c r="CU39" s="634"/>
      <c r="CV39" s="634"/>
      <c r="CW39" s="634"/>
      <c r="CX39" s="634"/>
      <c r="CY39" s="635"/>
      <c r="CZ39" s="624">
        <v>3.9</v>
      </c>
      <c r="DA39" s="636"/>
      <c r="DB39" s="636"/>
      <c r="DC39" s="637"/>
      <c r="DD39" s="627">
        <v>3965298</v>
      </c>
      <c r="DE39" s="634"/>
      <c r="DF39" s="634"/>
      <c r="DG39" s="634"/>
      <c r="DH39" s="634"/>
      <c r="DI39" s="634"/>
      <c r="DJ39" s="634"/>
      <c r="DK39" s="635"/>
      <c r="DL39" s="627" t="s">
        <v>245</v>
      </c>
      <c r="DM39" s="634"/>
      <c r="DN39" s="634"/>
      <c r="DO39" s="634"/>
      <c r="DP39" s="634"/>
      <c r="DQ39" s="634"/>
      <c r="DR39" s="634"/>
      <c r="DS39" s="634"/>
      <c r="DT39" s="634"/>
      <c r="DU39" s="634"/>
      <c r="DV39" s="635"/>
      <c r="DW39" s="624" t="s">
        <v>245</v>
      </c>
      <c r="DX39" s="636"/>
      <c r="DY39" s="636"/>
      <c r="DZ39" s="636"/>
      <c r="EA39" s="636"/>
      <c r="EB39" s="636"/>
      <c r="EC39" s="648"/>
    </row>
    <row r="40" spans="2:133" ht="11.25" customHeight="1" x14ac:dyDescent="0.15">
      <c r="B40" s="618" t="s">
        <v>351</v>
      </c>
      <c r="C40" s="619"/>
      <c r="D40" s="619"/>
      <c r="E40" s="619"/>
      <c r="F40" s="619"/>
      <c r="G40" s="619"/>
      <c r="H40" s="619"/>
      <c r="I40" s="619"/>
      <c r="J40" s="619"/>
      <c r="K40" s="619"/>
      <c r="L40" s="619"/>
      <c r="M40" s="619"/>
      <c r="N40" s="619"/>
      <c r="O40" s="619"/>
      <c r="P40" s="619"/>
      <c r="Q40" s="620"/>
      <c r="R40" s="621">
        <v>1514900</v>
      </c>
      <c r="S40" s="622"/>
      <c r="T40" s="622"/>
      <c r="U40" s="622"/>
      <c r="V40" s="622"/>
      <c r="W40" s="622"/>
      <c r="X40" s="622"/>
      <c r="Y40" s="623"/>
      <c r="Z40" s="659">
        <v>1.1000000000000001</v>
      </c>
      <c r="AA40" s="659"/>
      <c r="AB40" s="659"/>
      <c r="AC40" s="659"/>
      <c r="AD40" s="660" t="s">
        <v>245</v>
      </c>
      <c r="AE40" s="660"/>
      <c r="AF40" s="660"/>
      <c r="AG40" s="660"/>
      <c r="AH40" s="660"/>
      <c r="AI40" s="660"/>
      <c r="AJ40" s="660"/>
      <c r="AK40" s="660"/>
      <c r="AL40" s="624" t="s">
        <v>245</v>
      </c>
      <c r="AM40" s="625"/>
      <c r="AN40" s="625"/>
      <c r="AO40" s="661"/>
      <c r="AQ40" s="654" t="s">
        <v>352</v>
      </c>
      <c r="AR40" s="655"/>
      <c r="AS40" s="655"/>
      <c r="AT40" s="655"/>
      <c r="AU40" s="655"/>
      <c r="AV40" s="655"/>
      <c r="AW40" s="655"/>
      <c r="AX40" s="655"/>
      <c r="AY40" s="656"/>
      <c r="AZ40" s="621">
        <v>114737</v>
      </c>
      <c r="BA40" s="622"/>
      <c r="BB40" s="622"/>
      <c r="BC40" s="622"/>
      <c r="BD40" s="634"/>
      <c r="BE40" s="634"/>
      <c r="BF40" s="657"/>
      <c r="BG40" s="662" t="s">
        <v>353</v>
      </c>
      <c r="BH40" s="663"/>
      <c r="BI40" s="663"/>
      <c r="BJ40" s="663"/>
      <c r="BK40" s="663"/>
      <c r="BL40" s="223"/>
      <c r="BM40" s="619" t="s">
        <v>354</v>
      </c>
      <c r="BN40" s="619"/>
      <c r="BO40" s="619"/>
      <c r="BP40" s="619"/>
      <c r="BQ40" s="619"/>
      <c r="BR40" s="619"/>
      <c r="BS40" s="619"/>
      <c r="BT40" s="619"/>
      <c r="BU40" s="620"/>
      <c r="BV40" s="621">
        <v>70</v>
      </c>
      <c r="BW40" s="622"/>
      <c r="BX40" s="622"/>
      <c r="BY40" s="622"/>
      <c r="BZ40" s="622"/>
      <c r="CA40" s="622"/>
      <c r="CB40" s="658"/>
      <c r="CD40" s="618" t="s">
        <v>355</v>
      </c>
      <c r="CE40" s="619"/>
      <c r="CF40" s="619"/>
      <c r="CG40" s="619"/>
      <c r="CH40" s="619"/>
      <c r="CI40" s="619"/>
      <c r="CJ40" s="619"/>
      <c r="CK40" s="619"/>
      <c r="CL40" s="619"/>
      <c r="CM40" s="619"/>
      <c r="CN40" s="619"/>
      <c r="CO40" s="619"/>
      <c r="CP40" s="619"/>
      <c r="CQ40" s="620"/>
      <c r="CR40" s="621">
        <v>2812344</v>
      </c>
      <c r="CS40" s="622"/>
      <c r="CT40" s="622"/>
      <c r="CU40" s="622"/>
      <c r="CV40" s="622"/>
      <c r="CW40" s="622"/>
      <c r="CX40" s="622"/>
      <c r="CY40" s="623"/>
      <c r="CZ40" s="624">
        <v>2.1</v>
      </c>
      <c r="DA40" s="636"/>
      <c r="DB40" s="636"/>
      <c r="DC40" s="637"/>
      <c r="DD40" s="627">
        <v>462285</v>
      </c>
      <c r="DE40" s="622"/>
      <c r="DF40" s="622"/>
      <c r="DG40" s="622"/>
      <c r="DH40" s="622"/>
      <c r="DI40" s="622"/>
      <c r="DJ40" s="622"/>
      <c r="DK40" s="623"/>
      <c r="DL40" s="627" t="s">
        <v>245</v>
      </c>
      <c r="DM40" s="622"/>
      <c r="DN40" s="622"/>
      <c r="DO40" s="622"/>
      <c r="DP40" s="622"/>
      <c r="DQ40" s="622"/>
      <c r="DR40" s="622"/>
      <c r="DS40" s="622"/>
      <c r="DT40" s="622"/>
      <c r="DU40" s="622"/>
      <c r="DV40" s="623"/>
      <c r="DW40" s="624" t="s">
        <v>245</v>
      </c>
      <c r="DX40" s="636"/>
      <c r="DY40" s="636"/>
      <c r="DZ40" s="636"/>
      <c r="EA40" s="636"/>
      <c r="EB40" s="636"/>
      <c r="EC40" s="648"/>
    </row>
    <row r="41" spans="2:133" ht="11.25" customHeight="1" x14ac:dyDescent="0.15">
      <c r="B41" s="602" t="s">
        <v>356</v>
      </c>
      <c r="C41" s="603"/>
      <c r="D41" s="603"/>
      <c r="E41" s="603"/>
      <c r="F41" s="603"/>
      <c r="G41" s="603"/>
      <c r="H41" s="603"/>
      <c r="I41" s="603"/>
      <c r="J41" s="603"/>
      <c r="K41" s="603"/>
      <c r="L41" s="603"/>
      <c r="M41" s="603"/>
      <c r="N41" s="603"/>
      <c r="O41" s="603"/>
      <c r="P41" s="603"/>
      <c r="Q41" s="604"/>
      <c r="R41" s="605">
        <v>138889941</v>
      </c>
      <c r="S41" s="646"/>
      <c r="T41" s="646"/>
      <c r="U41" s="646"/>
      <c r="V41" s="646"/>
      <c r="W41" s="646"/>
      <c r="X41" s="646"/>
      <c r="Y41" s="649"/>
      <c r="Z41" s="650">
        <v>100</v>
      </c>
      <c r="AA41" s="650"/>
      <c r="AB41" s="650"/>
      <c r="AC41" s="650"/>
      <c r="AD41" s="651">
        <v>60576283</v>
      </c>
      <c r="AE41" s="651"/>
      <c r="AF41" s="651"/>
      <c r="AG41" s="651"/>
      <c r="AH41" s="651"/>
      <c r="AI41" s="651"/>
      <c r="AJ41" s="651"/>
      <c r="AK41" s="651"/>
      <c r="AL41" s="608">
        <v>100</v>
      </c>
      <c r="AM41" s="652"/>
      <c r="AN41" s="652"/>
      <c r="AO41" s="653"/>
      <c r="AQ41" s="654" t="s">
        <v>357</v>
      </c>
      <c r="AR41" s="655"/>
      <c r="AS41" s="655"/>
      <c r="AT41" s="655"/>
      <c r="AU41" s="655"/>
      <c r="AV41" s="655"/>
      <c r="AW41" s="655"/>
      <c r="AX41" s="655"/>
      <c r="AY41" s="656"/>
      <c r="AZ41" s="621">
        <v>2250527</v>
      </c>
      <c r="BA41" s="622"/>
      <c r="BB41" s="622"/>
      <c r="BC41" s="622"/>
      <c r="BD41" s="634"/>
      <c r="BE41" s="634"/>
      <c r="BF41" s="657"/>
      <c r="BG41" s="662"/>
      <c r="BH41" s="663"/>
      <c r="BI41" s="663"/>
      <c r="BJ41" s="663"/>
      <c r="BK41" s="663"/>
      <c r="BL41" s="223"/>
      <c r="BM41" s="619" t="s">
        <v>358</v>
      </c>
      <c r="BN41" s="619"/>
      <c r="BO41" s="619"/>
      <c r="BP41" s="619"/>
      <c r="BQ41" s="619"/>
      <c r="BR41" s="619"/>
      <c r="BS41" s="619"/>
      <c r="BT41" s="619"/>
      <c r="BU41" s="620"/>
      <c r="BV41" s="621" t="s">
        <v>245</v>
      </c>
      <c r="BW41" s="622"/>
      <c r="BX41" s="622"/>
      <c r="BY41" s="622"/>
      <c r="BZ41" s="622"/>
      <c r="CA41" s="622"/>
      <c r="CB41" s="658"/>
      <c r="CD41" s="618" t="s">
        <v>359</v>
      </c>
      <c r="CE41" s="619"/>
      <c r="CF41" s="619"/>
      <c r="CG41" s="619"/>
      <c r="CH41" s="619"/>
      <c r="CI41" s="619"/>
      <c r="CJ41" s="619"/>
      <c r="CK41" s="619"/>
      <c r="CL41" s="619"/>
      <c r="CM41" s="619"/>
      <c r="CN41" s="619"/>
      <c r="CO41" s="619"/>
      <c r="CP41" s="619"/>
      <c r="CQ41" s="620"/>
      <c r="CR41" s="621" t="s">
        <v>245</v>
      </c>
      <c r="CS41" s="634"/>
      <c r="CT41" s="634"/>
      <c r="CU41" s="634"/>
      <c r="CV41" s="634"/>
      <c r="CW41" s="634"/>
      <c r="CX41" s="634"/>
      <c r="CY41" s="635"/>
      <c r="CZ41" s="624" t="s">
        <v>245</v>
      </c>
      <c r="DA41" s="636"/>
      <c r="DB41" s="636"/>
      <c r="DC41" s="637"/>
      <c r="DD41" s="627" t="s">
        <v>271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360</v>
      </c>
      <c r="AR42" s="667"/>
      <c r="AS42" s="667"/>
      <c r="AT42" s="667"/>
      <c r="AU42" s="667"/>
      <c r="AV42" s="667"/>
      <c r="AW42" s="667"/>
      <c r="AX42" s="667"/>
      <c r="AY42" s="668"/>
      <c r="AZ42" s="605">
        <v>7768618</v>
      </c>
      <c r="BA42" s="646"/>
      <c r="BB42" s="646"/>
      <c r="BC42" s="646"/>
      <c r="BD42" s="606"/>
      <c r="BE42" s="606"/>
      <c r="BF42" s="669"/>
      <c r="BG42" s="664"/>
      <c r="BH42" s="665"/>
      <c r="BI42" s="665"/>
      <c r="BJ42" s="665"/>
      <c r="BK42" s="665"/>
      <c r="BL42" s="224"/>
      <c r="BM42" s="603" t="s">
        <v>361</v>
      </c>
      <c r="BN42" s="603"/>
      <c r="BO42" s="603"/>
      <c r="BP42" s="603"/>
      <c r="BQ42" s="603"/>
      <c r="BR42" s="603"/>
      <c r="BS42" s="603"/>
      <c r="BT42" s="603"/>
      <c r="BU42" s="604"/>
      <c r="BV42" s="605">
        <v>351</v>
      </c>
      <c r="BW42" s="646"/>
      <c r="BX42" s="646"/>
      <c r="BY42" s="646"/>
      <c r="BZ42" s="646"/>
      <c r="CA42" s="646"/>
      <c r="CB42" s="647"/>
      <c r="CD42" s="618" t="s">
        <v>362</v>
      </c>
      <c r="CE42" s="619"/>
      <c r="CF42" s="619"/>
      <c r="CG42" s="619"/>
      <c r="CH42" s="619"/>
      <c r="CI42" s="619"/>
      <c r="CJ42" s="619"/>
      <c r="CK42" s="619"/>
      <c r="CL42" s="619"/>
      <c r="CM42" s="619"/>
      <c r="CN42" s="619"/>
      <c r="CO42" s="619"/>
      <c r="CP42" s="619"/>
      <c r="CQ42" s="620"/>
      <c r="CR42" s="621">
        <v>18044110</v>
      </c>
      <c r="CS42" s="634"/>
      <c r="CT42" s="634"/>
      <c r="CU42" s="634"/>
      <c r="CV42" s="634"/>
      <c r="CW42" s="634"/>
      <c r="CX42" s="634"/>
      <c r="CY42" s="635"/>
      <c r="CZ42" s="624">
        <v>13.5</v>
      </c>
      <c r="DA42" s="636"/>
      <c r="DB42" s="636"/>
      <c r="DC42" s="637"/>
      <c r="DD42" s="627">
        <v>4518779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363</v>
      </c>
      <c r="CD43" s="618" t="s">
        <v>364</v>
      </c>
      <c r="CE43" s="619"/>
      <c r="CF43" s="619"/>
      <c r="CG43" s="619"/>
      <c r="CH43" s="619"/>
      <c r="CI43" s="619"/>
      <c r="CJ43" s="619"/>
      <c r="CK43" s="619"/>
      <c r="CL43" s="619"/>
      <c r="CM43" s="619"/>
      <c r="CN43" s="619"/>
      <c r="CO43" s="619"/>
      <c r="CP43" s="619"/>
      <c r="CQ43" s="620"/>
      <c r="CR43" s="621">
        <v>538052</v>
      </c>
      <c r="CS43" s="634"/>
      <c r="CT43" s="634"/>
      <c r="CU43" s="634"/>
      <c r="CV43" s="634"/>
      <c r="CW43" s="634"/>
      <c r="CX43" s="634"/>
      <c r="CY43" s="635"/>
      <c r="CZ43" s="624">
        <v>0.4</v>
      </c>
      <c r="DA43" s="636"/>
      <c r="DB43" s="636"/>
      <c r="DC43" s="637"/>
      <c r="DD43" s="627">
        <v>509884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366</v>
      </c>
      <c r="CG44" s="619"/>
      <c r="CH44" s="619"/>
      <c r="CI44" s="619"/>
      <c r="CJ44" s="619"/>
      <c r="CK44" s="619"/>
      <c r="CL44" s="619"/>
      <c r="CM44" s="619"/>
      <c r="CN44" s="619"/>
      <c r="CO44" s="619"/>
      <c r="CP44" s="619"/>
      <c r="CQ44" s="620"/>
      <c r="CR44" s="621">
        <v>17336808</v>
      </c>
      <c r="CS44" s="622"/>
      <c r="CT44" s="622"/>
      <c r="CU44" s="622"/>
      <c r="CV44" s="622"/>
      <c r="CW44" s="622"/>
      <c r="CX44" s="622"/>
      <c r="CY44" s="623"/>
      <c r="CZ44" s="624">
        <v>13</v>
      </c>
      <c r="DA44" s="625"/>
      <c r="DB44" s="625"/>
      <c r="DC44" s="626"/>
      <c r="DD44" s="627">
        <v>4365097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9513282</v>
      </c>
      <c r="CS45" s="634"/>
      <c r="CT45" s="634"/>
      <c r="CU45" s="634"/>
      <c r="CV45" s="634"/>
      <c r="CW45" s="634"/>
      <c r="CX45" s="634"/>
      <c r="CY45" s="635"/>
      <c r="CZ45" s="624">
        <v>7.1</v>
      </c>
      <c r="DA45" s="636"/>
      <c r="DB45" s="636"/>
      <c r="DC45" s="637"/>
      <c r="DD45" s="627">
        <v>1425049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369</v>
      </c>
      <c r="CG46" s="619"/>
      <c r="CH46" s="619"/>
      <c r="CI46" s="619"/>
      <c r="CJ46" s="619"/>
      <c r="CK46" s="619"/>
      <c r="CL46" s="619"/>
      <c r="CM46" s="619"/>
      <c r="CN46" s="619"/>
      <c r="CO46" s="619"/>
      <c r="CP46" s="619"/>
      <c r="CQ46" s="620"/>
      <c r="CR46" s="621">
        <v>7188574</v>
      </c>
      <c r="CS46" s="622"/>
      <c r="CT46" s="622"/>
      <c r="CU46" s="622"/>
      <c r="CV46" s="622"/>
      <c r="CW46" s="622"/>
      <c r="CX46" s="622"/>
      <c r="CY46" s="623"/>
      <c r="CZ46" s="624">
        <v>5.4</v>
      </c>
      <c r="DA46" s="625"/>
      <c r="DB46" s="625"/>
      <c r="DC46" s="626"/>
      <c r="DD46" s="627">
        <v>2882591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370</v>
      </c>
      <c r="CG47" s="619"/>
      <c r="CH47" s="619"/>
      <c r="CI47" s="619"/>
      <c r="CJ47" s="619"/>
      <c r="CK47" s="619"/>
      <c r="CL47" s="619"/>
      <c r="CM47" s="619"/>
      <c r="CN47" s="619"/>
      <c r="CO47" s="619"/>
      <c r="CP47" s="619"/>
      <c r="CQ47" s="620"/>
      <c r="CR47" s="621">
        <v>707302</v>
      </c>
      <c r="CS47" s="634"/>
      <c r="CT47" s="634"/>
      <c r="CU47" s="634"/>
      <c r="CV47" s="634"/>
      <c r="CW47" s="634"/>
      <c r="CX47" s="634"/>
      <c r="CY47" s="635"/>
      <c r="CZ47" s="624">
        <v>0.5</v>
      </c>
      <c r="DA47" s="636"/>
      <c r="DB47" s="636"/>
      <c r="DC47" s="637"/>
      <c r="DD47" s="627">
        <v>153682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371</v>
      </c>
      <c r="CG48" s="619"/>
      <c r="CH48" s="619"/>
      <c r="CI48" s="619"/>
      <c r="CJ48" s="619"/>
      <c r="CK48" s="619"/>
      <c r="CL48" s="619"/>
      <c r="CM48" s="619"/>
      <c r="CN48" s="619"/>
      <c r="CO48" s="619"/>
      <c r="CP48" s="619"/>
      <c r="CQ48" s="620"/>
      <c r="CR48" s="621" t="s">
        <v>245</v>
      </c>
      <c r="CS48" s="622"/>
      <c r="CT48" s="622"/>
      <c r="CU48" s="622"/>
      <c r="CV48" s="622"/>
      <c r="CW48" s="622"/>
      <c r="CX48" s="622"/>
      <c r="CY48" s="623"/>
      <c r="CZ48" s="624" t="s">
        <v>245</v>
      </c>
      <c r="DA48" s="625"/>
      <c r="DB48" s="625"/>
      <c r="DC48" s="626"/>
      <c r="DD48" s="627" t="s">
        <v>245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372</v>
      </c>
      <c r="CE49" s="603"/>
      <c r="CF49" s="603"/>
      <c r="CG49" s="603"/>
      <c r="CH49" s="603"/>
      <c r="CI49" s="603"/>
      <c r="CJ49" s="603"/>
      <c r="CK49" s="603"/>
      <c r="CL49" s="603"/>
      <c r="CM49" s="603"/>
      <c r="CN49" s="603"/>
      <c r="CO49" s="603"/>
      <c r="CP49" s="603"/>
      <c r="CQ49" s="604"/>
      <c r="CR49" s="605">
        <v>133196467</v>
      </c>
      <c r="CS49" s="606"/>
      <c r="CT49" s="606"/>
      <c r="CU49" s="606"/>
      <c r="CV49" s="606"/>
      <c r="CW49" s="606"/>
      <c r="CX49" s="606"/>
      <c r="CY49" s="607"/>
      <c r="CZ49" s="608">
        <v>100</v>
      </c>
      <c r="DA49" s="609"/>
      <c r="DB49" s="609"/>
      <c r="DC49" s="610"/>
      <c r="DD49" s="611">
        <v>74762940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ORojS8Z2QGPU8UujeBWRfbafmuQ57jsp+XrXI2pyuE+AaDiTo0ofOgDg8CbTEb6BUTVrcjuyIkhI39ob6fpTiA==" saltValue="0T/0gvoa193poDOkxhcEj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373</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374</v>
      </c>
      <c r="DK2" s="1092"/>
      <c r="DL2" s="1092"/>
      <c r="DM2" s="1092"/>
      <c r="DN2" s="1092"/>
      <c r="DO2" s="1093"/>
      <c r="DP2" s="228"/>
      <c r="DQ2" s="1091" t="s">
        <v>375</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8" t="s">
        <v>376</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4" t="s">
        <v>378</v>
      </c>
      <c r="B5" s="995"/>
      <c r="C5" s="995"/>
      <c r="D5" s="995"/>
      <c r="E5" s="995"/>
      <c r="F5" s="995"/>
      <c r="G5" s="995"/>
      <c r="H5" s="995"/>
      <c r="I5" s="995"/>
      <c r="J5" s="995"/>
      <c r="K5" s="995"/>
      <c r="L5" s="995"/>
      <c r="M5" s="995"/>
      <c r="N5" s="995"/>
      <c r="O5" s="995"/>
      <c r="P5" s="996"/>
      <c r="Q5" s="1000" t="s">
        <v>379</v>
      </c>
      <c r="R5" s="1001"/>
      <c r="S5" s="1001"/>
      <c r="T5" s="1001"/>
      <c r="U5" s="1002"/>
      <c r="V5" s="1000" t="s">
        <v>380</v>
      </c>
      <c r="W5" s="1001"/>
      <c r="X5" s="1001"/>
      <c r="Y5" s="1001"/>
      <c r="Z5" s="1002"/>
      <c r="AA5" s="1000" t="s">
        <v>381</v>
      </c>
      <c r="AB5" s="1001"/>
      <c r="AC5" s="1001"/>
      <c r="AD5" s="1001"/>
      <c r="AE5" s="1001"/>
      <c r="AF5" s="1094" t="s">
        <v>382</v>
      </c>
      <c r="AG5" s="1001"/>
      <c r="AH5" s="1001"/>
      <c r="AI5" s="1001"/>
      <c r="AJ5" s="1014"/>
      <c r="AK5" s="1001" t="s">
        <v>383</v>
      </c>
      <c r="AL5" s="1001"/>
      <c r="AM5" s="1001"/>
      <c r="AN5" s="1001"/>
      <c r="AO5" s="1002"/>
      <c r="AP5" s="1000" t="s">
        <v>384</v>
      </c>
      <c r="AQ5" s="1001"/>
      <c r="AR5" s="1001"/>
      <c r="AS5" s="1001"/>
      <c r="AT5" s="1002"/>
      <c r="AU5" s="1000" t="s">
        <v>385</v>
      </c>
      <c r="AV5" s="1001"/>
      <c r="AW5" s="1001"/>
      <c r="AX5" s="1001"/>
      <c r="AY5" s="1014"/>
      <c r="AZ5" s="232"/>
      <c r="BA5" s="232"/>
      <c r="BB5" s="232"/>
      <c r="BC5" s="232"/>
      <c r="BD5" s="232"/>
      <c r="BE5" s="233"/>
      <c r="BF5" s="233"/>
      <c r="BG5" s="233"/>
      <c r="BH5" s="233"/>
      <c r="BI5" s="233"/>
      <c r="BJ5" s="233"/>
      <c r="BK5" s="233"/>
      <c r="BL5" s="233"/>
      <c r="BM5" s="233"/>
      <c r="BN5" s="233"/>
      <c r="BO5" s="233"/>
      <c r="BP5" s="233"/>
      <c r="BQ5" s="994" t="s">
        <v>386</v>
      </c>
      <c r="BR5" s="995"/>
      <c r="BS5" s="995"/>
      <c r="BT5" s="995"/>
      <c r="BU5" s="995"/>
      <c r="BV5" s="995"/>
      <c r="BW5" s="995"/>
      <c r="BX5" s="995"/>
      <c r="BY5" s="995"/>
      <c r="BZ5" s="995"/>
      <c r="CA5" s="995"/>
      <c r="CB5" s="995"/>
      <c r="CC5" s="995"/>
      <c r="CD5" s="995"/>
      <c r="CE5" s="995"/>
      <c r="CF5" s="995"/>
      <c r="CG5" s="996"/>
      <c r="CH5" s="1000" t="s">
        <v>387</v>
      </c>
      <c r="CI5" s="1001"/>
      <c r="CJ5" s="1001"/>
      <c r="CK5" s="1001"/>
      <c r="CL5" s="1002"/>
      <c r="CM5" s="1000" t="s">
        <v>388</v>
      </c>
      <c r="CN5" s="1001"/>
      <c r="CO5" s="1001"/>
      <c r="CP5" s="1001"/>
      <c r="CQ5" s="1002"/>
      <c r="CR5" s="1000" t="s">
        <v>389</v>
      </c>
      <c r="CS5" s="1001"/>
      <c r="CT5" s="1001"/>
      <c r="CU5" s="1001"/>
      <c r="CV5" s="1002"/>
      <c r="CW5" s="1000" t="s">
        <v>390</v>
      </c>
      <c r="CX5" s="1001"/>
      <c r="CY5" s="1001"/>
      <c r="CZ5" s="1001"/>
      <c r="DA5" s="1002"/>
      <c r="DB5" s="1000" t="s">
        <v>391</v>
      </c>
      <c r="DC5" s="1001"/>
      <c r="DD5" s="1001"/>
      <c r="DE5" s="1001"/>
      <c r="DF5" s="1002"/>
      <c r="DG5" s="1084" t="s">
        <v>392</v>
      </c>
      <c r="DH5" s="1085"/>
      <c r="DI5" s="1085"/>
      <c r="DJ5" s="1085"/>
      <c r="DK5" s="1086"/>
      <c r="DL5" s="1084" t="s">
        <v>393</v>
      </c>
      <c r="DM5" s="1085"/>
      <c r="DN5" s="1085"/>
      <c r="DO5" s="1085"/>
      <c r="DP5" s="1086"/>
      <c r="DQ5" s="1000" t="s">
        <v>394</v>
      </c>
      <c r="DR5" s="1001"/>
      <c r="DS5" s="1001"/>
      <c r="DT5" s="1001"/>
      <c r="DU5" s="1002"/>
      <c r="DV5" s="1000" t="s">
        <v>385</v>
      </c>
      <c r="DW5" s="1001"/>
      <c r="DX5" s="1001"/>
      <c r="DY5" s="1001"/>
      <c r="DZ5" s="1014"/>
      <c r="EA5" s="234"/>
    </row>
    <row r="6" spans="1:131" s="235"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095"/>
      <c r="AG6" s="1004"/>
      <c r="AH6" s="1004"/>
      <c r="AI6" s="1004"/>
      <c r="AJ6" s="1015"/>
      <c r="AK6" s="1004"/>
      <c r="AL6" s="1004"/>
      <c r="AM6" s="1004"/>
      <c r="AN6" s="1004"/>
      <c r="AO6" s="1005"/>
      <c r="AP6" s="1003"/>
      <c r="AQ6" s="1004"/>
      <c r="AR6" s="1004"/>
      <c r="AS6" s="1004"/>
      <c r="AT6" s="1005"/>
      <c r="AU6" s="1003"/>
      <c r="AV6" s="1004"/>
      <c r="AW6" s="1004"/>
      <c r="AX6" s="1004"/>
      <c r="AY6" s="1015"/>
      <c r="AZ6" s="232"/>
      <c r="BA6" s="232"/>
      <c r="BB6" s="232"/>
      <c r="BC6" s="232"/>
      <c r="BD6" s="232"/>
      <c r="BE6" s="233"/>
      <c r="BF6" s="233"/>
      <c r="BG6" s="233"/>
      <c r="BH6" s="233"/>
      <c r="BI6" s="233"/>
      <c r="BJ6" s="233"/>
      <c r="BK6" s="233"/>
      <c r="BL6" s="233"/>
      <c r="BM6" s="233"/>
      <c r="BN6" s="233"/>
      <c r="BO6" s="233"/>
      <c r="BP6" s="233"/>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087"/>
      <c r="DH6" s="1088"/>
      <c r="DI6" s="1088"/>
      <c r="DJ6" s="1088"/>
      <c r="DK6" s="1089"/>
      <c r="DL6" s="1087"/>
      <c r="DM6" s="1088"/>
      <c r="DN6" s="1088"/>
      <c r="DO6" s="1088"/>
      <c r="DP6" s="1089"/>
      <c r="DQ6" s="1003"/>
      <c r="DR6" s="1004"/>
      <c r="DS6" s="1004"/>
      <c r="DT6" s="1004"/>
      <c r="DU6" s="1005"/>
      <c r="DV6" s="1003"/>
      <c r="DW6" s="1004"/>
      <c r="DX6" s="1004"/>
      <c r="DY6" s="1004"/>
      <c r="DZ6" s="1015"/>
      <c r="EA6" s="234"/>
    </row>
    <row r="7" spans="1:131" s="235" customFormat="1" ht="26.25" customHeight="1" thickTop="1" x14ac:dyDescent="0.15">
      <c r="A7" s="236">
        <v>1</v>
      </c>
      <c r="B7" s="1046" t="s">
        <v>395</v>
      </c>
      <c r="C7" s="1047"/>
      <c r="D7" s="1047"/>
      <c r="E7" s="1047"/>
      <c r="F7" s="1047"/>
      <c r="G7" s="1047"/>
      <c r="H7" s="1047"/>
      <c r="I7" s="1047"/>
      <c r="J7" s="1047"/>
      <c r="K7" s="1047"/>
      <c r="L7" s="1047"/>
      <c r="M7" s="1047"/>
      <c r="N7" s="1047"/>
      <c r="O7" s="1047"/>
      <c r="P7" s="1048"/>
      <c r="Q7" s="1102">
        <v>135221</v>
      </c>
      <c r="R7" s="1103"/>
      <c r="S7" s="1103"/>
      <c r="T7" s="1103"/>
      <c r="U7" s="1103"/>
      <c r="V7" s="1103">
        <v>129955</v>
      </c>
      <c r="W7" s="1103"/>
      <c r="X7" s="1103"/>
      <c r="Y7" s="1103"/>
      <c r="Z7" s="1103"/>
      <c r="AA7" s="1103">
        <v>5267</v>
      </c>
      <c r="AB7" s="1103"/>
      <c r="AC7" s="1103"/>
      <c r="AD7" s="1103"/>
      <c r="AE7" s="1104"/>
      <c r="AF7" s="1105">
        <v>4141</v>
      </c>
      <c r="AG7" s="1106"/>
      <c r="AH7" s="1106"/>
      <c r="AI7" s="1106"/>
      <c r="AJ7" s="1107"/>
      <c r="AK7" s="1108">
        <v>5825</v>
      </c>
      <c r="AL7" s="1109"/>
      <c r="AM7" s="1109"/>
      <c r="AN7" s="1109"/>
      <c r="AO7" s="1109"/>
      <c r="AP7" s="1109">
        <v>95341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596</v>
      </c>
      <c r="BT7" s="1100"/>
      <c r="BU7" s="1100"/>
      <c r="BV7" s="1100"/>
      <c r="BW7" s="1100"/>
      <c r="BX7" s="1100"/>
      <c r="BY7" s="1100"/>
      <c r="BZ7" s="1100"/>
      <c r="CA7" s="1100"/>
      <c r="CB7" s="1100"/>
      <c r="CC7" s="1100"/>
      <c r="CD7" s="1100"/>
      <c r="CE7" s="1100"/>
      <c r="CF7" s="1100"/>
      <c r="CG7" s="1112"/>
      <c r="CH7" s="1096">
        <v>6</v>
      </c>
      <c r="CI7" s="1097"/>
      <c r="CJ7" s="1097"/>
      <c r="CK7" s="1097"/>
      <c r="CL7" s="1098"/>
      <c r="CM7" s="1096">
        <v>164</v>
      </c>
      <c r="CN7" s="1097"/>
      <c r="CO7" s="1097"/>
      <c r="CP7" s="1097"/>
      <c r="CQ7" s="1098"/>
      <c r="CR7" s="1096">
        <v>30</v>
      </c>
      <c r="CS7" s="1097"/>
      <c r="CT7" s="1097"/>
      <c r="CU7" s="1097"/>
      <c r="CV7" s="1098"/>
      <c r="CW7" s="1096">
        <v>1</v>
      </c>
      <c r="CX7" s="1097"/>
      <c r="CY7" s="1097"/>
      <c r="CZ7" s="1097"/>
      <c r="DA7" s="1098"/>
      <c r="DB7" s="1096" t="s">
        <v>611</v>
      </c>
      <c r="DC7" s="1097"/>
      <c r="DD7" s="1097"/>
      <c r="DE7" s="1097"/>
      <c r="DF7" s="1098"/>
      <c r="DG7" s="1096" t="s">
        <v>611</v>
      </c>
      <c r="DH7" s="1097"/>
      <c r="DI7" s="1097"/>
      <c r="DJ7" s="1097"/>
      <c r="DK7" s="1098"/>
      <c r="DL7" s="1096" t="s">
        <v>611</v>
      </c>
      <c r="DM7" s="1097"/>
      <c r="DN7" s="1097"/>
      <c r="DO7" s="1097"/>
      <c r="DP7" s="1098"/>
      <c r="DQ7" s="1096" t="s">
        <v>611</v>
      </c>
      <c r="DR7" s="1097"/>
      <c r="DS7" s="1097"/>
      <c r="DT7" s="1097"/>
      <c r="DU7" s="1098"/>
      <c r="DV7" s="1099"/>
      <c r="DW7" s="1100"/>
      <c r="DX7" s="1100"/>
      <c r="DY7" s="1100"/>
      <c r="DZ7" s="1101"/>
      <c r="EA7" s="234"/>
    </row>
    <row r="8" spans="1:131" s="235" customFormat="1" ht="26.25" customHeight="1" x14ac:dyDescent="0.15">
      <c r="A8" s="238">
        <v>2</v>
      </c>
      <c r="B8" s="1029" t="s">
        <v>396</v>
      </c>
      <c r="C8" s="1030"/>
      <c r="D8" s="1030"/>
      <c r="E8" s="1030"/>
      <c r="F8" s="1030"/>
      <c r="G8" s="1030"/>
      <c r="H8" s="1030"/>
      <c r="I8" s="1030"/>
      <c r="J8" s="1030"/>
      <c r="K8" s="1030"/>
      <c r="L8" s="1030"/>
      <c r="M8" s="1030"/>
      <c r="N8" s="1030"/>
      <c r="O8" s="1030"/>
      <c r="P8" s="1031"/>
      <c r="Q8" s="1037">
        <v>3783</v>
      </c>
      <c r="R8" s="1038"/>
      <c r="S8" s="1038"/>
      <c r="T8" s="1038"/>
      <c r="U8" s="1038"/>
      <c r="V8" s="1038">
        <v>3403</v>
      </c>
      <c r="W8" s="1038"/>
      <c r="X8" s="1038"/>
      <c r="Y8" s="1038"/>
      <c r="Z8" s="1038"/>
      <c r="AA8" s="1038">
        <v>381</v>
      </c>
      <c r="AB8" s="1038"/>
      <c r="AC8" s="1038"/>
      <c r="AD8" s="1038"/>
      <c r="AE8" s="1039"/>
      <c r="AF8" s="1034">
        <v>324</v>
      </c>
      <c r="AG8" s="1035"/>
      <c r="AH8" s="1035"/>
      <c r="AI8" s="1035"/>
      <c r="AJ8" s="1036"/>
      <c r="AK8" s="1079">
        <v>103</v>
      </c>
      <c r="AL8" s="1080"/>
      <c r="AM8" s="1080"/>
      <c r="AN8" s="1080"/>
      <c r="AO8" s="1080"/>
      <c r="AP8" s="1080">
        <v>9208</v>
      </c>
      <c r="AQ8" s="1080"/>
      <c r="AR8" s="1080"/>
      <c r="AS8" s="1080"/>
      <c r="AT8" s="1080"/>
      <c r="AU8" s="1081"/>
      <c r="AV8" s="1081"/>
      <c r="AW8" s="1081"/>
      <c r="AX8" s="1081"/>
      <c r="AY8" s="1082"/>
      <c r="AZ8" s="232"/>
      <c r="BA8" s="232"/>
      <c r="BB8" s="232"/>
      <c r="BC8" s="232"/>
      <c r="BD8" s="232"/>
      <c r="BE8" s="233"/>
      <c r="BF8" s="233"/>
      <c r="BG8" s="233"/>
      <c r="BH8" s="233"/>
      <c r="BI8" s="233"/>
      <c r="BJ8" s="233"/>
      <c r="BK8" s="233"/>
      <c r="BL8" s="233"/>
      <c r="BM8" s="233"/>
      <c r="BN8" s="233"/>
      <c r="BO8" s="233"/>
      <c r="BP8" s="233"/>
      <c r="BQ8" s="238">
        <v>2</v>
      </c>
      <c r="BR8" s="239"/>
      <c r="BS8" s="991" t="s">
        <v>597</v>
      </c>
      <c r="BT8" s="992"/>
      <c r="BU8" s="992"/>
      <c r="BV8" s="992"/>
      <c r="BW8" s="992"/>
      <c r="BX8" s="992"/>
      <c r="BY8" s="992"/>
      <c r="BZ8" s="992"/>
      <c r="CA8" s="992"/>
      <c r="CB8" s="992"/>
      <c r="CC8" s="992"/>
      <c r="CD8" s="992"/>
      <c r="CE8" s="992"/>
      <c r="CF8" s="992"/>
      <c r="CG8" s="1013"/>
      <c r="CH8" s="988">
        <v>-16</v>
      </c>
      <c r="CI8" s="989"/>
      <c r="CJ8" s="989"/>
      <c r="CK8" s="989"/>
      <c r="CL8" s="990"/>
      <c r="CM8" s="988">
        <v>79</v>
      </c>
      <c r="CN8" s="989"/>
      <c r="CO8" s="989"/>
      <c r="CP8" s="989"/>
      <c r="CQ8" s="990"/>
      <c r="CR8" s="988">
        <v>30</v>
      </c>
      <c r="CS8" s="989"/>
      <c r="CT8" s="989"/>
      <c r="CU8" s="989"/>
      <c r="CV8" s="990"/>
      <c r="CW8" s="988">
        <v>12</v>
      </c>
      <c r="CX8" s="989"/>
      <c r="CY8" s="989"/>
      <c r="CZ8" s="989"/>
      <c r="DA8" s="990"/>
      <c r="DB8" s="988" t="s">
        <v>611</v>
      </c>
      <c r="DC8" s="989"/>
      <c r="DD8" s="989"/>
      <c r="DE8" s="989"/>
      <c r="DF8" s="990"/>
      <c r="DG8" s="988" t="s">
        <v>611</v>
      </c>
      <c r="DH8" s="989"/>
      <c r="DI8" s="989"/>
      <c r="DJ8" s="989"/>
      <c r="DK8" s="990"/>
      <c r="DL8" s="988" t="s">
        <v>611</v>
      </c>
      <c r="DM8" s="989"/>
      <c r="DN8" s="989"/>
      <c r="DO8" s="989"/>
      <c r="DP8" s="990"/>
      <c r="DQ8" s="988" t="s">
        <v>611</v>
      </c>
      <c r="DR8" s="989"/>
      <c r="DS8" s="989"/>
      <c r="DT8" s="989"/>
      <c r="DU8" s="990"/>
      <c r="DV8" s="991"/>
      <c r="DW8" s="992"/>
      <c r="DX8" s="992"/>
      <c r="DY8" s="992"/>
      <c r="DZ8" s="993"/>
      <c r="EA8" s="234"/>
    </row>
    <row r="9" spans="1:131" s="235" customFormat="1" ht="26.25" customHeight="1" x14ac:dyDescent="0.15">
      <c r="A9" s="238">
        <v>3</v>
      </c>
      <c r="B9" s="1029" t="s">
        <v>397</v>
      </c>
      <c r="C9" s="1030"/>
      <c r="D9" s="1030"/>
      <c r="E9" s="1030"/>
      <c r="F9" s="1030"/>
      <c r="G9" s="1030"/>
      <c r="H9" s="1030"/>
      <c r="I9" s="1030"/>
      <c r="J9" s="1030"/>
      <c r="K9" s="1030"/>
      <c r="L9" s="1030"/>
      <c r="M9" s="1030"/>
      <c r="N9" s="1030"/>
      <c r="O9" s="1030"/>
      <c r="P9" s="1031"/>
      <c r="Q9" s="1037">
        <v>21</v>
      </c>
      <c r="R9" s="1038"/>
      <c r="S9" s="1038"/>
      <c r="T9" s="1038"/>
      <c r="U9" s="1038"/>
      <c r="V9" s="1038">
        <v>21</v>
      </c>
      <c r="W9" s="1038"/>
      <c r="X9" s="1038"/>
      <c r="Y9" s="1038"/>
      <c r="Z9" s="1038"/>
      <c r="AA9" s="1038" t="s">
        <v>595</v>
      </c>
      <c r="AB9" s="1038"/>
      <c r="AC9" s="1038"/>
      <c r="AD9" s="1038"/>
      <c r="AE9" s="1039"/>
      <c r="AF9" s="1034" t="s">
        <v>398</v>
      </c>
      <c r="AG9" s="1035"/>
      <c r="AH9" s="1035"/>
      <c r="AI9" s="1035"/>
      <c r="AJ9" s="1036"/>
      <c r="AK9" s="1079" t="s">
        <v>595</v>
      </c>
      <c r="AL9" s="1080"/>
      <c r="AM9" s="1080"/>
      <c r="AN9" s="1080"/>
      <c r="AO9" s="1080"/>
      <c r="AP9" s="1080" t="s">
        <v>595</v>
      </c>
      <c r="AQ9" s="1080"/>
      <c r="AR9" s="1080"/>
      <c r="AS9" s="1080"/>
      <c r="AT9" s="1080"/>
      <c r="AU9" s="1081"/>
      <c r="AV9" s="1081"/>
      <c r="AW9" s="1081"/>
      <c r="AX9" s="1081"/>
      <c r="AY9" s="1082"/>
      <c r="AZ9" s="232"/>
      <c r="BA9" s="232"/>
      <c r="BB9" s="232"/>
      <c r="BC9" s="232"/>
      <c r="BD9" s="232"/>
      <c r="BE9" s="233"/>
      <c r="BF9" s="233"/>
      <c r="BG9" s="233"/>
      <c r="BH9" s="233"/>
      <c r="BI9" s="233"/>
      <c r="BJ9" s="233"/>
      <c r="BK9" s="233"/>
      <c r="BL9" s="233"/>
      <c r="BM9" s="233"/>
      <c r="BN9" s="233"/>
      <c r="BO9" s="233"/>
      <c r="BP9" s="233"/>
      <c r="BQ9" s="238">
        <v>3</v>
      </c>
      <c r="BR9" s="239"/>
      <c r="BS9" s="991" t="s">
        <v>598</v>
      </c>
      <c r="BT9" s="992"/>
      <c r="BU9" s="992"/>
      <c r="BV9" s="992"/>
      <c r="BW9" s="992"/>
      <c r="BX9" s="992"/>
      <c r="BY9" s="992"/>
      <c r="BZ9" s="992"/>
      <c r="CA9" s="992"/>
      <c r="CB9" s="992"/>
      <c r="CC9" s="992"/>
      <c r="CD9" s="992"/>
      <c r="CE9" s="992"/>
      <c r="CF9" s="992"/>
      <c r="CG9" s="1013"/>
      <c r="CH9" s="988">
        <v>4</v>
      </c>
      <c r="CI9" s="989"/>
      <c r="CJ9" s="989"/>
      <c r="CK9" s="989"/>
      <c r="CL9" s="990"/>
      <c r="CM9" s="988">
        <v>257</v>
      </c>
      <c r="CN9" s="989"/>
      <c r="CO9" s="989"/>
      <c r="CP9" s="989"/>
      <c r="CQ9" s="990"/>
      <c r="CR9" s="988">
        <v>60</v>
      </c>
      <c r="CS9" s="989"/>
      <c r="CT9" s="989"/>
      <c r="CU9" s="989"/>
      <c r="CV9" s="990"/>
      <c r="CW9" s="988">
        <v>138</v>
      </c>
      <c r="CX9" s="989"/>
      <c r="CY9" s="989"/>
      <c r="CZ9" s="989"/>
      <c r="DA9" s="990"/>
      <c r="DB9" s="988" t="s">
        <v>611</v>
      </c>
      <c r="DC9" s="989"/>
      <c r="DD9" s="989"/>
      <c r="DE9" s="989"/>
      <c r="DF9" s="990"/>
      <c r="DG9" s="988" t="s">
        <v>611</v>
      </c>
      <c r="DH9" s="989"/>
      <c r="DI9" s="989"/>
      <c r="DJ9" s="989"/>
      <c r="DK9" s="990"/>
      <c r="DL9" s="988" t="s">
        <v>611</v>
      </c>
      <c r="DM9" s="989"/>
      <c r="DN9" s="989"/>
      <c r="DO9" s="989"/>
      <c r="DP9" s="990"/>
      <c r="DQ9" s="988" t="s">
        <v>611</v>
      </c>
      <c r="DR9" s="989"/>
      <c r="DS9" s="989"/>
      <c r="DT9" s="989"/>
      <c r="DU9" s="990"/>
      <c r="DV9" s="991"/>
      <c r="DW9" s="992"/>
      <c r="DX9" s="992"/>
      <c r="DY9" s="992"/>
      <c r="DZ9" s="993"/>
      <c r="EA9" s="234"/>
    </row>
    <row r="10" spans="1:131" s="235" customFormat="1" ht="26.25" customHeight="1" x14ac:dyDescent="0.15">
      <c r="A10" s="238">
        <v>4</v>
      </c>
      <c r="B10" s="1029" t="s">
        <v>399</v>
      </c>
      <c r="C10" s="1030"/>
      <c r="D10" s="1030"/>
      <c r="E10" s="1030"/>
      <c r="F10" s="1030"/>
      <c r="G10" s="1030"/>
      <c r="H10" s="1030"/>
      <c r="I10" s="1030"/>
      <c r="J10" s="1030"/>
      <c r="K10" s="1030"/>
      <c r="L10" s="1030"/>
      <c r="M10" s="1030"/>
      <c r="N10" s="1030"/>
      <c r="O10" s="1030"/>
      <c r="P10" s="1031"/>
      <c r="Q10" s="1037">
        <v>74</v>
      </c>
      <c r="R10" s="1038"/>
      <c r="S10" s="1038"/>
      <c r="T10" s="1038"/>
      <c r="U10" s="1038"/>
      <c r="V10" s="1038">
        <v>74</v>
      </c>
      <c r="W10" s="1038"/>
      <c r="X10" s="1038"/>
      <c r="Y10" s="1038"/>
      <c r="Z10" s="1038"/>
      <c r="AA10" s="1038" t="s">
        <v>595</v>
      </c>
      <c r="AB10" s="1038"/>
      <c r="AC10" s="1038"/>
      <c r="AD10" s="1038"/>
      <c r="AE10" s="1039"/>
      <c r="AF10" s="1034" t="s">
        <v>398</v>
      </c>
      <c r="AG10" s="1035"/>
      <c r="AH10" s="1035"/>
      <c r="AI10" s="1035"/>
      <c r="AJ10" s="1036"/>
      <c r="AK10" s="1079">
        <v>26</v>
      </c>
      <c r="AL10" s="1080"/>
      <c r="AM10" s="1080"/>
      <c r="AN10" s="1080"/>
      <c r="AO10" s="1080"/>
      <c r="AP10" s="1080" t="s">
        <v>595</v>
      </c>
      <c r="AQ10" s="1080"/>
      <c r="AR10" s="1080"/>
      <c r="AS10" s="1080"/>
      <c r="AT10" s="1080"/>
      <c r="AU10" s="1081"/>
      <c r="AV10" s="1081"/>
      <c r="AW10" s="1081"/>
      <c r="AX10" s="1081"/>
      <c r="AY10" s="1082"/>
      <c r="AZ10" s="232"/>
      <c r="BA10" s="232"/>
      <c r="BB10" s="232"/>
      <c r="BC10" s="232"/>
      <c r="BD10" s="232"/>
      <c r="BE10" s="233"/>
      <c r="BF10" s="233"/>
      <c r="BG10" s="233"/>
      <c r="BH10" s="233"/>
      <c r="BI10" s="233"/>
      <c r="BJ10" s="233"/>
      <c r="BK10" s="233"/>
      <c r="BL10" s="233"/>
      <c r="BM10" s="233"/>
      <c r="BN10" s="233"/>
      <c r="BO10" s="233"/>
      <c r="BP10" s="233"/>
      <c r="BQ10" s="238">
        <v>4</v>
      </c>
      <c r="BR10" s="239"/>
      <c r="BS10" s="991" t="s">
        <v>599</v>
      </c>
      <c r="BT10" s="992"/>
      <c r="BU10" s="992"/>
      <c r="BV10" s="992"/>
      <c r="BW10" s="992"/>
      <c r="BX10" s="992"/>
      <c r="BY10" s="992"/>
      <c r="BZ10" s="992"/>
      <c r="CA10" s="992"/>
      <c r="CB10" s="992"/>
      <c r="CC10" s="992"/>
      <c r="CD10" s="992"/>
      <c r="CE10" s="992"/>
      <c r="CF10" s="992"/>
      <c r="CG10" s="1013"/>
      <c r="CH10" s="988">
        <v>-54</v>
      </c>
      <c r="CI10" s="989"/>
      <c r="CJ10" s="989"/>
      <c r="CK10" s="989"/>
      <c r="CL10" s="990"/>
      <c r="CM10" s="988">
        <v>202</v>
      </c>
      <c r="CN10" s="989"/>
      <c r="CO10" s="989"/>
      <c r="CP10" s="989"/>
      <c r="CQ10" s="990"/>
      <c r="CR10" s="988">
        <v>148</v>
      </c>
      <c r="CS10" s="989"/>
      <c r="CT10" s="989"/>
      <c r="CU10" s="989"/>
      <c r="CV10" s="990"/>
      <c r="CW10" s="988" t="s">
        <v>611</v>
      </c>
      <c r="CX10" s="989"/>
      <c r="CY10" s="989"/>
      <c r="CZ10" s="989"/>
      <c r="DA10" s="990"/>
      <c r="DB10" s="988" t="s">
        <v>611</v>
      </c>
      <c r="DC10" s="989"/>
      <c r="DD10" s="989"/>
      <c r="DE10" s="989"/>
      <c r="DF10" s="990"/>
      <c r="DG10" s="988" t="s">
        <v>611</v>
      </c>
      <c r="DH10" s="989"/>
      <c r="DI10" s="989"/>
      <c r="DJ10" s="989"/>
      <c r="DK10" s="990"/>
      <c r="DL10" s="988" t="s">
        <v>611</v>
      </c>
      <c r="DM10" s="989"/>
      <c r="DN10" s="989"/>
      <c r="DO10" s="989"/>
      <c r="DP10" s="990"/>
      <c r="DQ10" s="988" t="s">
        <v>611</v>
      </c>
      <c r="DR10" s="989"/>
      <c r="DS10" s="989"/>
      <c r="DT10" s="989"/>
      <c r="DU10" s="990"/>
      <c r="DV10" s="991"/>
      <c r="DW10" s="992"/>
      <c r="DX10" s="992"/>
      <c r="DY10" s="992"/>
      <c r="DZ10" s="993"/>
      <c r="EA10" s="234"/>
    </row>
    <row r="11" spans="1:131" s="235" customFormat="1" ht="26.25" customHeight="1" x14ac:dyDescent="0.15">
      <c r="A11" s="238">
        <v>5</v>
      </c>
      <c r="B11" s="1029" t="s">
        <v>400</v>
      </c>
      <c r="C11" s="1030"/>
      <c r="D11" s="1030"/>
      <c r="E11" s="1030"/>
      <c r="F11" s="1030"/>
      <c r="G11" s="1030"/>
      <c r="H11" s="1030"/>
      <c r="I11" s="1030"/>
      <c r="J11" s="1030"/>
      <c r="K11" s="1030"/>
      <c r="L11" s="1030"/>
      <c r="M11" s="1030"/>
      <c r="N11" s="1030"/>
      <c r="O11" s="1030"/>
      <c r="P11" s="1031"/>
      <c r="Q11" s="1037">
        <v>57</v>
      </c>
      <c r="R11" s="1038"/>
      <c r="S11" s="1038"/>
      <c r="T11" s="1038"/>
      <c r="U11" s="1038"/>
      <c r="V11" s="1038">
        <v>16</v>
      </c>
      <c r="W11" s="1038"/>
      <c r="X11" s="1038"/>
      <c r="Y11" s="1038"/>
      <c r="Z11" s="1038"/>
      <c r="AA11" s="1038">
        <v>40</v>
      </c>
      <c r="AB11" s="1038"/>
      <c r="AC11" s="1038"/>
      <c r="AD11" s="1038"/>
      <c r="AE11" s="1039"/>
      <c r="AF11" s="1034">
        <v>40</v>
      </c>
      <c r="AG11" s="1035"/>
      <c r="AH11" s="1035"/>
      <c r="AI11" s="1035"/>
      <c r="AJ11" s="1036"/>
      <c r="AK11" s="1079">
        <v>4</v>
      </c>
      <c r="AL11" s="1080"/>
      <c r="AM11" s="1080"/>
      <c r="AN11" s="1080"/>
      <c r="AO11" s="1080"/>
      <c r="AP11" s="1080">
        <v>138</v>
      </c>
      <c r="AQ11" s="1080"/>
      <c r="AR11" s="1080"/>
      <c r="AS11" s="1080"/>
      <c r="AT11" s="1080"/>
      <c r="AU11" s="1081"/>
      <c r="AV11" s="1081"/>
      <c r="AW11" s="1081"/>
      <c r="AX11" s="1081"/>
      <c r="AY11" s="1082"/>
      <c r="AZ11" s="232"/>
      <c r="BA11" s="232"/>
      <c r="BB11" s="232"/>
      <c r="BC11" s="232"/>
      <c r="BD11" s="232"/>
      <c r="BE11" s="233"/>
      <c r="BF11" s="233"/>
      <c r="BG11" s="233"/>
      <c r="BH11" s="233"/>
      <c r="BI11" s="233"/>
      <c r="BJ11" s="233"/>
      <c r="BK11" s="233"/>
      <c r="BL11" s="233"/>
      <c r="BM11" s="233"/>
      <c r="BN11" s="233"/>
      <c r="BO11" s="233"/>
      <c r="BP11" s="233"/>
      <c r="BQ11" s="238">
        <v>5</v>
      </c>
      <c r="BR11" s="239"/>
      <c r="BS11" s="991" t="s">
        <v>600</v>
      </c>
      <c r="BT11" s="992"/>
      <c r="BU11" s="992"/>
      <c r="BV11" s="992"/>
      <c r="BW11" s="992"/>
      <c r="BX11" s="992"/>
      <c r="BY11" s="992"/>
      <c r="BZ11" s="992"/>
      <c r="CA11" s="992"/>
      <c r="CB11" s="992"/>
      <c r="CC11" s="992"/>
      <c r="CD11" s="992"/>
      <c r="CE11" s="992"/>
      <c r="CF11" s="992"/>
      <c r="CG11" s="1013"/>
      <c r="CH11" s="988">
        <v>-10</v>
      </c>
      <c r="CI11" s="989"/>
      <c r="CJ11" s="989"/>
      <c r="CK11" s="989"/>
      <c r="CL11" s="990"/>
      <c r="CM11" s="988">
        <v>66</v>
      </c>
      <c r="CN11" s="989"/>
      <c r="CO11" s="989"/>
      <c r="CP11" s="989"/>
      <c r="CQ11" s="990"/>
      <c r="CR11" s="988">
        <v>2</v>
      </c>
      <c r="CS11" s="989"/>
      <c r="CT11" s="989"/>
      <c r="CU11" s="989"/>
      <c r="CV11" s="990"/>
      <c r="CW11" s="988">
        <v>32</v>
      </c>
      <c r="CX11" s="989"/>
      <c r="CY11" s="989"/>
      <c r="CZ11" s="989"/>
      <c r="DA11" s="990"/>
      <c r="DB11" s="1083" t="s">
        <v>611</v>
      </c>
      <c r="DC11" s="989"/>
      <c r="DD11" s="989"/>
      <c r="DE11" s="989"/>
      <c r="DF11" s="990"/>
      <c r="DG11" s="988" t="s">
        <v>611</v>
      </c>
      <c r="DH11" s="989"/>
      <c r="DI11" s="989"/>
      <c r="DJ11" s="989"/>
      <c r="DK11" s="990"/>
      <c r="DL11" s="988" t="s">
        <v>611</v>
      </c>
      <c r="DM11" s="989"/>
      <c r="DN11" s="989"/>
      <c r="DO11" s="989"/>
      <c r="DP11" s="990"/>
      <c r="DQ11" s="988" t="s">
        <v>611</v>
      </c>
      <c r="DR11" s="989"/>
      <c r="DS11" s="989"/>
      <c r="DT11" s="989"/>
      <c r="DU11" s="990"/>
      <c r="DV11" s="991"/>
      <c r="DW11" s="992"/>
      <c r="DX11" s="992"/>
      <c r="DY11" s="992"/>
      <c r="DZ11" s="993"/>
      <c r="EA11" s="234"/>
    </row>
    <row r="12" spans="1:131" s="235" customFormat="1" ht="26.25" customHeight="1" x14ac:dyDescent="0.15">
      <c r="A12" s="238">
        <v>6</v>
      </c>
      <c r="B12" s="1029" t="s">
        <v>401</v>
      </c>
      <c r="C12" s="1030"/>
      <c r="D12" s="1030"/>
      <c r="E12" s="1030"/>
      <c r="F12" s="1030"/>
      <c r="G12" s="1030"/>
      <c r="H12" s="1030"/>
      <c r="I12" s="1030"/>
      <c r="J12" s="1030"/>
      <c r="K12" s="1030"/>
      <c r="L12" s="1030"/>
      <c r="M12" s="1030"/>
      <c r="N12" s="1030"/>
      <c r="O12" s="1030"/>
      <c r="P12" s="1031"/>
      <c r="Q12" s="1037">
        <v>1525</v>
      </c>
      <c r="R12" s="1038"/>
      <c r="S12" s="1038"/>
      <c r="T12" s="1038"/>
      <c r="U12" s="1038"/>
      <c r="V12" s="1038">
        <v>1525</v>
      </c>
      <c r="W12" s="1038"/>
      <c r="X12" s="1038"/>
      <c r="Y12" s="1038"/>
      <c r="Z12" s="1038"/>
      <c r="AA12" s="1038" t="s">
        <v>595</v>
      </c>
      <c r="AB12" s="1038"/>
      <c r="AC12" s="1038"/>
      <c r="AD12" s="1038"/>
      <c r="AE12" s="1039"/>
      <c r="AF12" s="1034" t="s">
        <v>398</v>
      </c>
      <c r="AG12" s="1035"/>
      <c r="AH12" s="1035"/>
      <c r="AI12" s="1035"/>
      <c r="AJ12" s="1036"/>
      <c r="AK12" s="1079" t="s">
        <v>595</v>
      </c>
      <c r="AL12" s="1080"/>
      <c r="AM12" s="1080"/>
      <c r="AN12" s="1080"/>
      <c r="AO12" s="1080"/>
      <c r="AP12" s="1080">
        <v>5613</v>
      </c>
      <c r="AQ12" s="1080"/>
      <c r="AR12" s="1080"/>
      <c r="AS12" s="1080"/>
      <c r="AT12" s="1080"/>
      <c r="AU12" s="1081"/>
      <c r="AV12" s="1081"/>
      <c r="AW12" s="1081"/>
      <c r="AX12" s="1081"/>
      <c r="AY12" s="1082"/>
      <c r="AZ12" s="232"/>
      <c r="BA12" s="232"/>
      <c r="BB12" s="232"/>
      <c r="BC12" s="232"/>
      <c r="BD12" s="232"/>
      <c r="BE12" s="233"/>
      <c r="BF12" s="233"/>
      <c r="BG12" s="233"/>
      <c r="BH12" s="233"/>
      <c r="BI12" s="233"/>
      <c r="BJ12" s="233"/>
      <c r="BK12" s="233"/>
      <c r="BL12" s="233"/>
      <c r="BM12" s="233"/>
      <c r="BN12" s="233"/>
      <c r="BO12" s="233"/>
      <c r="BP12" s="233"/>
      <c r="BQ12" s="238">
        <v>6</v>
      </c>
      <c r="BR12" s="239"/>
      <c r="BS12" s="991" t="s">
        <v>610</v>
      </c>
      <c r="BT12" s="992"/>
      <c r="BU12" s="992"/>
      <c r="BV12" s="992"/>
      <c r="BW12" s="992"/>
      <c r="BX12" s="992"/>
      <c r="BY12" s="992"/>
      <c r="BZ12" s="992"/>
      <c r="CA12" s="992"/>
      <c r="CB12" s="992"/>
      <c r="CC12" s="992"/>
      <c r="CD12" s="992"/>
      <c r="CE12" s="992"/>
      <c r="CF12" s="992"/>
      <c r="CG12" s="1013"/>
      <c r="CH12" s="988">
        <v>1</v>
      </c>
      <c r="CI12" s="989"/>
      <c r="CJ12" s="989"/>
      <c r="CK12" s="989"/>
      <c r="CL12" s="990"/>
      <c r="CM12" s="988">
        <v>122</v>
      </c>
      <c r="CN12" s="989"/>
      <c r="CO12" s="989"/>
      <c r="CP12" s="989"/>
      <c r="CQ12" s="990"/>
      <c r="CR12" s="988">
        <v>39</v>
      </c>
      <c r="CS12" s="989"/>
      <c r="CT12" s="989"/>
      <c r="CU12" s="989"/>
      <c r="CV12" s="990"/>
      <c r="CW12" s="988" t="s">
        <v>611</v>
      </c>
      <c r="CX12" s="989"/>
      <c r="CY12" s="989"/>
      <c r="CZ12" s="989"/>
      <c r="DA12" s="990"/>
      <c r="DB12" s="988" t="s">
        <v>611</v>
      </c>
      <c r="DC12" s="989"/>
      <c r="DD12" s="989"/>
      <c r="DE12" s="989"/>
      <c r="DF12" s="990"/>
      <c r="DG12" s="988" t="s">
        <v>611</v>
      </c>
      <c r="DH12" s="989"/>
      <c r="DI12" s="989"/>
      <c r="DJ12" s="989"/>
      <c r="DK12" s="990"/>
      <c r="DL12" s="988" t="s">
        <v>611</v>
      </c>
      <c r="DM12" s="989"/>
      <c r="DN12" s="989"/>
      <c r="DO12" s="989"/>
      <c r="DP12" s="990"/>
      <c r="DQ12" s="988" t="s">
        <v>611</v>
      </c>
      <c r="DR12" s="989"/>
      <c r="DS12" s="989"/>
      <c r="DT12" s="989"/>
      <c r="DU12" s="990"/>
      <c r="DV12" s="991"/>
      <c r="DW12" s="992"/>
      <c r="DX12" s="992"/>
      <c r="DY12" s="992"/>
      <c r="DZ12" s="993"/>
      <c r="EA12" s="234"/>
    </row>
    <row r="13" spans="1:131" s="235" customFormat="1" ht="26.25" customHeight="1" x14ac:dyDescent="0.15">
      <c r="A13" s="238">
        <v>7</v>
      </c>
      <c r="B13" s="1029"/>
      <c r="C13" s="1030"/>
      <c r="D13" s="1030"/>
      <c r="E13" s="1030"/>
      <c r="F13" s="1030"/>
      <c r="G13" s="1030"/>
      <c r="H13" s="1030"/>
      <c r="I13" s="1030"/>
      <c r="J13" s="1030"/>
      <c r="K13" s="1030"/>
      <c r="L13" s="1030"/>
      <c r="M13" s="1030"/>
      <c r="N13" s="1030"/>
      <c r="O13" s="1030"/>
      <c r="P13" s="1031"/>
      <c r="Q13" s="1037"/>
      <c r="R13" s="1038"/>
      <c r="S13" s="1038"/>
      <c r="T13" s="1038"/>
      <c r="U13" s="1038"/>
      <c r="V13" s="1038"/>
      <c r="W13" s="1038"/>
      <c r="X13" s="1038"/>
      <c r="Y13" s="1038"/>
      <c r="Z13" s="1038"/>
      <c r="AA13" s="1038"/>
      <c r="AB13" s="1038"/>
      <c r="AC13" s="1038"/>
      <c r="AD13" s="1038"/>
      <c r="AE13" s="1039"/>
      <c r="AF13" s="1034"/>
      <c r="AG13" s="1035"/>
      <c r="AH13" s="1035"/>
      <c r="AI13" s="1035"/>
      <c r="AJ13" s="1036"/>
      <c r="AK13" s="1079"/>
      <c r="AL13" s="1080"/>
      <c r="AM13" s="1080"/>
      <c r="AN13" s="1080"/>
      <c r="AO13" s="1080"/>
      <c r="AP13" s="1080"/>
      <c r="AQ13" s="1080"/>
      <c r="AR13" s="1080"/>
      <c r="AS13" s="1080"/>
      <c r="AT13" s="1080"/>
      <c r="AU13" s="1081"/>
      <c r="AV13" s="1081"/>
      <c r="AW13" s="1081"/>
      <c r="AX13" s="1081"/>
      <c r="AY13" s="1082"/>
      <c r="AZ13" s="232"/>
      <c r="BA13" s="232"/>
      <c r="BB13" s="232"/>
      <c r="BC13" s="232"/>
      <c r="BD13" s="232"/>
      <c r="BE13" s="233"/>
      <c r="BF13" s="233"/>
      <c r="BG13" s="233"/>
      <c r="BH13" s="233"/>
      <c r="BI13" s="233"/>
      <c r="BJ13" s="233"/>
      <c r="BK13" s="233"/>
      <c r="BL13" s="233"/>
      <c r="BM13" s="233"/>
      <c r="BN13" s="233"/>
      <c r="BO13" s="233"/>
      <c r="BP13" s="233"/>
      <c r="BQ13" s="238">
        <v>7</v>
      </c>
      <c r="BR13" s="239"/>
      <c r="BS13" s="991" t="s">
        <v>601</v>
      </c>
      <c r="BT13" s="992"/>
      <c r="BU13" s="992"/>
      <c r="BV13" s="992"/>
      <c r="BW13" s="992"/>
      <c r="BX13" s="992"/>
      <c r="BY13" s="992"/>
      <c r="BZ13" s="992"/>
      <c r="CA13" s="992"/>
      <c r="CB13" s="992"/>
      <c r="CC13" s="992"/>
      <c r="CD13" s="992"/>
      <c r="CE13" s="992"/>
      <c r="CF13" s="992"/>
      <c r="CG13" s="1013"/>
      <c r="CH13" s="988">
        <v>0</v>
      </c>
      <c r="CI13" s="989"/>
      <c r="CJ13" s="989"/>
      <c r="CK13" s="989"/>
      <c r="CL13" s="990"/>
      <c r="CM13" s="988">
        <v>5</v>
      </c>
      <c r="CN13" s="989"/>
      <c r="CO13" s="989"/>
      <c r="CP13" s="989"/>
      <c r="CQ13" s="990"/>
      <c r="CR13" s="988">
        <v>8</v>
      </c>
      <c r="CS13" s="989"/>
      <c r="CT13" s="989"/>
      <c r="CU13" s="989"/>
      <c r="CV13" s="990"/>
      <c r="CW13" s="988">
        <v>14</v>
      </c>
      <c r="CX13" s="989"/>
      <c r="CY13" s="989"/>
      <c r="CZ13" s="989"/>
      <c r="DA13" s="990"/>
      <c r="DB13" s="988" t="s">
        <v>611</v>
      </c>
      <c r="DC13" s="989"/>
      <c r="DD13" s="989"/>
      <c r="DE13" s="989"/>
      <c r="DF13" s="990"/>
      <c r="DG13" s="988" t="s">
        <v>611</v>
      </c>
      <c r="DH13" s="989"/>
      <c r="DI13" s="989"/>
      <c r="DJ13" s="989"/>
      <c r="DK13" s="990"/>
      <c r="DL13" s="988" t="s">
        <v>611</v>
      </c>
      <c r="DM13" s="989"/>
      <c r="DN13" s="989"/>
      <c r="DO13" s="989"/>
      <c r="DP13" s="990"/>
      <c r="DQ13" s="988" t="s">
        <v>611</v>
      </c>
      <c r="DR13" s="989"/>
      <c r="DS13" s="989"/>
      <c r="DT13" s="989"/>
      <c r="DU13" s="990"/>
      <c r="DV13" s="991"/>
      <c r="DW13" s="992"/>
      <c r="DX13" s="992"/>
      <c r="DY13" s="992"/>
      <c r="DZ13" s="993"/>
      <c r="EA13" s="234"/>
    </row>
    <row r="14" spans="1:131" s="235" customFormat="1" ht="26.25" customHeight="1" x14ac:dyDescent="0.15">
      <c r="A14" s="238">
        <v>8</v>
      </c>
      <c r="B14" s="1029"/>
      <c r="C14" s="1030"/>
      <c r="D14" s="1030"/>
      <c r="E14" s="1030"/>
      <c r="F14" s="1030"/>
      <c r="G14" s="1030"/>
      <c r="H14" s="1030"/>
      <c r="I14" s="1030"/>
      <c r="J14" s="1030"/>
      <c r="K14" s="1030"/>
      <c r="L14" s="1030"/>
      <c r="M14" s="1030"/>
      <c r="N14" s="1030"/>
      <c r="O14" s="1030"/>
      <c r="P14" s="1031"/>
      <c r="Q14" s="1037"/>
      <c r="R14" s="1038"/>
      <c r="S14" s="1038"/>
      <c r="T14" s="1038"/>
      <c r="U14" s="1038"/>
      <c r="V14" s="1038"/>
      <c r="W14" s="1038"/>
      <c r="X14" s="1038"/>
      <c r="Y14" s="1038"/>
      <c r="Z14" s="1038"/>
      <c r="AA14" s="1038"/>
      <c r="AB14" s="1038"/>
      <c r="AC14" s="1038"/>
      <c r="AD14" s="1038"/>
      <c r="AE14" s="1039"/>
      <c r="AF14" s="1034"/>
      <c r="AG14" s="1035"/>
      <c r="AH14" s="1035"/>
      <c r="AI14" s="1035"/>
      <c r="AJ14" s="1036"/>
      <c r="AK14" s="1079"/>
      <c r="AL14" s="1080"/>
      <c r="AM14" s="1080"/>
      <c r="AN14" s="1080"/>
      <c r="AO14" s="1080"/>
      <c r="AP14" s="1080"/>
      <c r="AQ14" s="1080"/>
      <c r="AR14" s="1080"/>
      <c r="AS14" s="1080"/>
      <c r="AT14" s="1080"/>
      <c r="AU14" s="1081"/>
      <c r="AV14" s="1081"/>
      <c r="AW14" s="1081"/>
      <c r="AX14" s="1081"/>
      <c r="AY14" s="1082"/>
      <c r="AZ14" s="232"/>
      <c r="BA14" s="232"/>
      <c r="BB14" s="232"/>
      <c r="BC14" s="232"/>
      <c r="BD14" s="232"/>
      <c r="BE14" s="233"/>
      <c r="BF14" s="233"/>
      <c r="BG14" s="233"/>
      <c r="BH14" s="233"/>
      <c r="BI14" s="233"/>
      <c r="BJ14" s="233"/>
      <c r="BK14" s="233"/>
      <c r="BL14" s="233"/>
      <c r="BM14" s="233"/>
      <c r="BN14" s="233"/>
      <c r="BO14" s="233"/>
      <c r="BP14" s="233"/>
      <c r="BQ14" s="238">
        <v>8</v>
      </c>
      <c r="BR14" s="239"/>
      <c r="BS14" s="991" t="s">
        <v>602</v>
      </c>
      <c r="BT14" s="992"/>
      <c r="BU14" s="992"/>
      <c r="BV14" s="992"/>
      <c r="BW14" s="992"/>
      <c r="BX14" s="992"/>
      <c r="BY14" s="992"/>
      <c r="BZ14" s="992"/>
      <c r="CA14" s="992"/>
      <c r="CB14" s="992"/>
      <c r="CC14" s="992"/>
      <c r="CD14" s="992"/>
      <c r="CE14" s="992"/>
      <c r="CF14" s="992"/>
      <c r="CG14" s="1013"/>
      <c r="CH14" s="988">
        <v>75</v>
      </c>
      <c r="CI14" s="989"/>
      <c r="CJ14" s="989"/>
      <c r="CK14" s="989"/>
      <c r="CL14" s="990"/>
      <c r="CM14" s="988">
        <v>114</v>
      </c>
      <c r="CN14" s="989"/>
      <c r="CO14" s="989"/>
      <c r="CP14" s="989"/>
      <c r="CQ14" s="990"/>
      <c r="CR14" s="988">
        <v>80</v>
      </c>
      <c r="CS14" s="989"/>
      <c r="CT14" s="989"/>
      <c r="CU14" s="989"/>
      <c r="CV14" s="990"/>
      <c r="CW14" s="988" t="s">
        <v>611</v>
      </c>
      <c r="CX14" s="989"/>
      <c r="CY14" s="989"/>
      <c r="CZ14" s="989"/>
      <c r="DA14" s="990"/>
      <c r="DB14" s="988" t="s">
        <v>611</v>
      </c>
      <c r="DC14" s="989"/>
      <c r="DD14" s="989"/>
      <c r="DE14" s="989"/>
      <c r="DF14" s="990"/>
      <c r="DG14" s="988" t="s">
        <v>611</v>
      </c>
      <c r="DH14" s="989"/>
      <c r="DI14" s="989"/>
      <c r="DJ14" s="989"/>
      <c r="DK14" s="990"/>
      <c r="DL14" s="988" t="s">
        <v>611</v>
      </c>
      <c r="DM14" s="989"/>
      <c r="DN14" s="989"/>
      <c r="DO14" s="989"/>
      <c r="DP14" s="990"/>
      <c r="DQ14" s="988" t="s">
        <v>611</v>
      </c>
      <c r="DR14" s="989"/>
      <c r="DS14" s="989"/>
      <c r="DT14" s="989"/>
      <c r="DU14" s="990"/>
      <c r="DV14" s="991"/>
      <c r="DW14" s="992"/>
      <c r="DX14" s="992"/>
      <c r="DY14" s="992"/>
      <c r="DZ14" s="993"/>
      <c r="EA14" s="234"/>
    </row>
    <row r="15" spans="1:131" s="235" customFormat="1" ht="26.25" customHeight="1" x14ac:dyDescent="0.15">
      <c r="A15" s="238">
        <v>9</v>
      </c>
      <c r="B15" s="1029"/>
      <c r="C15" s="1030"/>
      <c r="D15" s="1030"/>
      <c r="E15" s="1030"/>
      <c r="F15" s="1030"/>
      <c r="G15" s="1030"/>
      <c r="H15" s="1030"/>
      <c r="I15" s="1030"/>
      <c r="J15" s="1030"/>
      <c r="K15" s="1030"/>
      <c r="L15" s="1030"/>
      <c r="M15" s="1030"/>
      <c r="N15" s="1030"/>
      <c r="O15" s="1030"/>
      <c r="P15" s="1031"/>
      <c r="Q15" s="1037"/>
      <c r="R15" s="1038"/>
      <c r="S15" s="1038"/>
      <c r="T15" s="1038"/>
      <c r="U15" s="1038"/>
      <c r="V15" s="1038"/>
      <c r="W15" s="1038"/>
      <c r="X15" s="1038"/>
      <c r="Y15" s="1038"/>
      <c r="Z15" s="1038"/>
      <c r="AA15" s="1038"/>
      <c r="AB15" s="1038"/>
      <c r="AC15" s="1038"/>
      <c r="AD15" s="1038"/>
      <c r="AE15" s="1039"/>
      <c r="AF15" s="1034"/>
      <c r="AG15" s="1035"/>
      <c r="AH15" s="1035"/>
      <c r="AI15" s="1035"/>
      <c r="AJ15" s="1036"/>
      <c r="AK15" s="1079"/>
      <c r="AL15" s="1080"/>
      <c r="AM15" s="1080"/>
      <c r="AN15" s="1080"/>
      <c r="AO15" s="1080"/>
      <c r="AP15" s="1080"/>
      <c r="AQ15" s="1080"/>
      <c r="AR15" s="1080"/>
      <c r="AS15" s="1080"/>
      <c r="AT15" s="1080"/>
      <c r="AU15" s="1081"/>
      <c r="AV15" s="1081"/>
      <c r="AW15" s="1081"/>
      <c r="AX15" s="1081"/>
      <c r="AY15" s="1082"/>
      <c r="AZ15" s="232"/>
      <c r="BA15" s="232"/>
      <c r="BB15" s="232"/>
      <c r="BC15" s="232"/>
      <c r="BD15" s="232"/>
      <c r="BE15" s="233"/>
      <c r="BF15" s="233"/>
      <c r="BG15" s="233"/>
      <c r="BH15" s="233"/>
      <c r="BI15" s="233"/>
      <c r="BJ15" s="233"/>
      <c r="BK15" s="233"/>
      <c r="BL15" s="233"/>
      <c r="BM15" s="233"/>
      <c r="BN15" s="233"/>
      <c r="BO15" s="233"/>
      <c r="BP15" s="233"/>
      <c r="BQ15" s="238">
        <v>9</v>
      </c>
      <c r="BR15" s="239"/>
      <c r="BS15" s="991" t="s">
        <v>603</v>
      </c>
      <c r="BT15" s="992"/>
      <c r="BU15" s="992"/>
      <c r="BV15" s="992"/>
      <c r="BW15" s="992"/>
      <c r="BX15" s="992"/>
      <c r="BY15" s="992"/>
      <c r="BZ15" s="992"/>
      <c r="CA15" s="992"/>
      <c r="CB15" s="992"/>
      <c r="CC15" s="992"/>
      <c r="CD15" s="992"/>
      <c r="CE15" s="992"/>
      <c r="CF15" s="992"/>
      <c r="CG15" s="1013"/>
      <c r="CH15" s="988">
        <v>306</v>
      </c>
      <c r="CI15" s="989"/>
      <c r="CJ15" s="989"/>
      <c r="CK15" s="989"/>
      <c r="CL15" s="990"/>
      <c r="CM15" s="988">
        <v>3041</v>
      </c>
      <c r="CN15" s="989"/>
      <c r="CO15" s="989"/>
      <c r="CP15" s="989"/>
      <c r="CQ15" s="990"/>
      <c r="CR15" s="988">
        <v>1379</v>
      </c>
      <c r="CS15" s="989"/>
      <c r="CT15" s="989"/>
      <c r="CU15" s="989"/>
      <c r="CV15" s="990"/>
      <c r="CW15" s="988">
        <v>150</v>
      </c>
      <c r="CX15" s="989"/>
      <c r="CY15" s="989"/>
      <c r="CZ15" s="989"/>
      <c r="DA15" s="990"/>
      <c r="DB15" s="988">
        <v>778</v>
      </c>
      <c r="DC15" s="989"/>
      <c r="DD15" s="989"/>
      <c r="DE15" s="989"/>
      <c r="DF15" s="990"/>
      <c r="DG15" s="988" t="s">
        <v>611</v>
      </c>
      <c r="DH15" s="989"/>
      <c r="DI15" s="989"/>
      <c r="DJ15" s="989"/>
      <c r="DK15" s="990"/>
      <c r="DL15" s="988" t="s">
        <v>611</v>
      </c>
      <c r="DM15" s="989"/>
      <c r="DN15" s="989"/>
      <c r="DO15" s="989"/>
      <c r="DP15" s="990"/>
      <c r="DQ15" s="988" t="s">
        <v>611</v>
      </c>
      <c r="DR15" s="989"/>
      <c r="DS15" s="989"/>
      <c r="DT15" s="989"/>
      <c r="DU15" s="990"/>
      <c r="DV15" s="991"/>
      <c r="DW15" s="992"/>
      <c r="DX15" s="992"/>
      <c r="DY15" s="992"/>
      <c r="DZ15" s="993"/>
      <c r="EA15" s="234"/>
    </row>
    <row r="16" spans="1:131" s="235" customFormat="1" ht="26.25" customHeight="1" x14ac:dyDescent="0.15">
      <c r="A16" s="238">
        <v>10</v>
      </c>
      <c r="B16" s="1029"/>
      <c r="C16" s="1030"/>
      <c r="D16" s="1030"/>
      <c r="E16" s="1030"/>
      <c r="F16" s="1030"/>
      <c r="G16" s="1030"/>
      <c r="H16" s="1030"/>
      <c r="I16" s="1030"/>
      <c r="J16" s="1030"/>
      <c r="K16" s="1030"/>
      <c r="L16" s="1030"/>
      <c r="M16" s="1030"/>
      <c r="N16" s="1030"/>
      <c r="O16" s="1030"/>
      <c r="P16" s="1031"/>
      <c r="Q16" s="1037"/>
      <c r="R16" s="1038"/>
      <c r="S16" s="1038"/>
      <c r="T16" s="1038"/>
      <c r="U16" s="1038"/>
      <c r="V16" s="1038"/>
      <c r="W16" s="1038"/>
      <c r="X16" s="1038"/>
      <c r="Y16" s="1038"/>
      <c r="Z16" s="1038"/>
      <c r="AA16" s="1038"/>
      <c r="AB16" s="1038"/>
      <c r="AC16" s="1038"/>
      <c r="AD16" s="1038"/>
      <c r="AE16" s="1039"/>
      <c r="AF16" s="1034"/>
      <c r="AG16" s="1035"/>
      <c r="AH16" s="1035"/>
      <c r="AI16" s="1035"/>
      <c r="AJ16" s="1036"/>
      <c r="AK16" s="1079"/>
      <c r="AL16" s="1080"/>
      <c r="AM16" s="1080"/>
      <c r="AN16" s="1080"/>
      <c r="AO16" s="1080"/>
      <c r="AP16" s="1080"/>
      <c r="AQ16" s="1080"/>
      <c r="AR16" s="1080"/>
      <c r="AS16" s="1080"/>
      <c r="AT16" s="1080"/>
      <c r="AU16" s="1081"/>
      <c r="AV16" s="1081"/>
      <c r="AW16" s="1081"/>
      <c r="AX16" s="1081"/>
      <c r="AY16" s="1082"/>
      <c r="AZ16" s="232"/>
      <c r="BA16" s="232"/>
      <c r="BB16" s="232"/>
      <c r="BC16" s="232"/>
      <c r="BD16" s="232"/>
      <c r="BE16" s="233"/>
      <c r="BF16" s="233"/>
      <c r="BG16" s="233"/>
      <c r="BH16" s="233"/>
      <c r="BI16" s="233"/>
      <c r="BJ16" s="233"/>
      <c r="BK16" s="233"/>
      <c r="BL16" s="233"/>
      <c r="BM16" s="233"/>
      <c r="BN16" s="233"/>
      <c r="BO16" s="233"/>
      <c r="BP16" s="233"/>
      <c r="BQ16" s="238">
        <v>10</v>
      </c>
      <c r="BR16" s="239"/>
      <c r="BS16" s="991" t="s">
        <v>604</v>
      </c>
      <c r="BT16" s="992"/>
      <c r="BU16" s="992"/>
      <c r="BV16" s="992"/>
      <c r="BW16" s="992"/>
      <c r="BX16" s="992"/>
      <c r="BY16" s="992"/>
      <c r="BZ16" s="992"/>
      <c r="CA16" s="992"/>
      <c r="CB16" s="992"/>
      <c r="CC16" s="992"/>
      <c r="CD16" s="992"/>
      <c r="CE16" s="992"/>
      <c r="CF16" s="992"/>
      <c r="CG16" s="1013"/>
      <c r="CH16" s="988">
        <v>0</v>
      </c>
      <c r="CI16" s="989"/>
      <c r="CJ16" s="989"/>
      <c r="CK16" s="989"/>
      <c r="CL16" s="990"/>
      <c r="CM16" s="988">
        <v>3</v>
      </c>
      <c r="CN16" s="989"/>
      <c r="CO16" s="989"/>
      <c r="CP16" s="989"/>
      <c r="CQ16" s="990"/>
      <c r="CR16" s="988">
        <v>3</v>
      </c>
      <c r="CS16" s="989"/>
      <c r="CT16" s="989"/>
      <c r="CU16" s="989"/>
      <c r="CV16" s="990"/>
      <c r="CW16" s="988" t="s">
        <v>611</v>
      </c>
      <c r="CX16" s="989"/>
      <c r="CY16" s="989"/>
      <c r="CZ16" s="989"/>
      <c r="DA16" s="990"/>
      <c r="DB16" s="988" t="s">
        <v>611</v>
      </c>
      <c r="DC16" s="989"/>
      <c r="DD16" s="989"/>
      <c r="DE16" s="989"/>
      <c r="DF16" s="990"/>
      <c r="DG16" s="988" t="s">
        <v>611</v>
      </c>
      <c r="DH16" s="989"/>
      <c r="DI16" s="989"/>
      <c r="DJ16" s="989"/>
      <c r="DK16" s="990"/>
      <c r="DL16" s="988" t="s">
        <v>611</v>
      </c>
      <c r="DM16" s="989"/>
      <c r="DN16" s="989"/>
      <c r="DO16" s="989"/>
      <c r="DP16" s="990"/>
      <c r="DQ16" s="988" t="s">
        <v>611</v>
      </c>
      <c r="DR16" s="989"/>
      <c r="DS16" s="989"/>
      <c r="DT16" s="989"/>
      <c r="DU16" s="990"/>
      <c r="DV16" s="991"/>
      <c r="DW16" s="992"/>
      <c r="DX16" s="992"/>
      <c r="DY16" s="992"/>
      <c r="DZ16" s="993"/>
      <c r="EA16" s="234"/>
    </row>
    <row r="17" spans="1:131" s="235" customFormat="1" ht="26.25" customHeight="1" x14ac:dyDescent="0.15">
      <c r="A17" s="238">
        <v>11</v>
      </c>
      <c r="B17" s="1029"/>
      <c r="C17" s="1030"/>
      <c r="D17" s="1030"/>
      <c r="E17" s="1030"/>
      <c r="F17" s="1030"/>
      <c r="G17" s="1030"/>
      <c r="H17" s="1030"/>
      <c r="I17" s="1030"/>
      <c r="J17" s="1030"/>
      <c r="K17" s="1030"/>
      <c r="L17" s="1030"/>
      <c r="M17" s="1030"/>
      <c r="N17" s="1030"/>
      <c r="O17" s="1030"/>
      <c r="P17" s="1031"/>
      <c r="Q17" s="1037"/>
      <c r="R17" s="1038"/>
      <c r="S17" s="1038"/>
      <c r="T17" s="1038"/>
      <c r="U17" s="1038"/>
      <c r="V17" s="1038"/>
      <c r="W17" s="1038"/>
      <c r="X17" s="1038"/>
      <c r="Y17" s="1038"/>
      <c r="Z17" s="1038"/>
      <c r="AA17" s="1038"/>
      <c r="AB17" s="1038"/>
      <c r="AC17" s="1038"/>
      <c r="AD17" s="1038"/>
      <c r="AE17" s="1039"/>
      <c r="AF17" s="1034"/>
      <c r="AG17" s="1035"/>
      <c r="AH17" s="1035"/>
      <c r="AI17" s="1035"/>
      <c r="AJ17" s="1036"/>
      <c r="AK17" s="1079"/>
      <c r="AL17" s="1080"/>
      <c r="AM17" s="1080"/>
      <c r="AN17" s="1080"/>
      <c r="AO17" s="1080"/>
      <c r="AP17" s="1080"/>
      <c r="AQ17" s="1080"/>
      <c r="AR17" s="1080"/>
      <c r="AS17" s="1080"/>
      <c r="AT17" s="1080"/>
      <c r="AU17" s="1081"/>
      <c r="AV17" s="1081"/>
      <c r="AW17" s="1081"/>
      <c r="AX17" s="1081"/>
      <c r="AY17" s="1082"/>
      <c r="AZ17" s="232"/>
      <c r="BA17" s="232"/>
      <c r="BB17" s="232"/>
      <c r="BC17" s="232"/>
      <c r="BD17" s="232"/>
      <c r="BE17" s="233"/>
      <c r="BF17" s="233"/>
      <c r="BG17" s="233"/>
      <c r="BH17" s="233"/>
      <c r="BI17" s="233"/>
      <c r="BJ17" s="233"/>
      <c r="BK17" s="233"/>
      <c r="BL17" s="233"/>
      <c r="BM17" s="233"/>
      <c r="BN17" s="233"/>
      <c r="BO17" s="233"/>
      <c r="BP17" s="233"/>
      <c r="BQ17" s="238">
        <v>11</v>
      </c>
      <c r="BR17" s="239"/>
      <c r="BS17" s="991" t="s">
        <v>605</v>
      </c>
      <c r="BT17" s="992"/>
      <c r="BU17" s="992"/>
      <c r="BV17" s="992"/>
      <c r="BW17" s="992"/>
      <c r="BX17" s="992"/>
      <c r="BY17" s="992"/>
      <c r="BZ17" s="992"/>
      <c r="CA17" s="992"/>
      <c r="CB17" s="992"/>
      <c r="CC17" s="992"/>
      <c r="CD17" s="992"/>
      <c r="CE17" s="992"/>
      <c r="CF17" s="992"/>
      <c r="CG17" s="1013"/>
      <c r="CH17" s="988">
        <v>897</v>
      </c>
      <c r="CI17" s="989"/>
      <c r="CJ17" s="989"/>
      <c r="CK17" s="989"/>
      <c r="CL17" s="990"/>
      <c r="CM17" s="988">
        <v>9956</v>
      </c>
      <c r="CN17" s="989"/>
      <c r="CO17" s="989"/>
      <c r="CP17" s="989"/>
      <c r="CQ17" s="990"/>
      <c r="CR17" s="988">
        <v>3709</v>
      </c>
      <c r="CS17" s="989"/>
      <c r="CT17" s="989"/>
      <c r="CU17" s="989"/>
      <c r="CV17" s="990"/>
      <c r="CW17" s="988">
        <v>800</v>
      </c>
      <c r="CX17" s="989"/>
      <c r="CY17" s="989"/>
      <c r="CZ17" s="989"/>
      <c r="DA17" s="990"/>
      <c r="DB17" s="988">
        <v>4865</v>
      </c>
      <c r="DC17" s="989"/>
      <c r="DD17" s="989"/>
      <c r="DE17" s="989"/>
      <c r="DF17" s="990"/>
      <c r="DG17" s="988" t="s">
        <v>611</v>
      </c>
      <c r="DH17" s="989"/>
      <c r="DI17" s="989"/>
      <c r="DJ17" s="989"/>
      <c r="DK17" s="990"/>
      <c r="DL17" s="988" t="s">
        <v>611</v>
      </c>
      <c r="DM17" s="989"/>
      <c r="DN17" s="989"/>
      <c r="DO17" s="989"/>
      <c r="DP17" s="990"/>
      <c r="DQ17" s="988" t="s">
        <v>611</v>
      </c>
      <c r="DR17" s="989"/>
      <c r="DS17" s="989"/>
      <c r="DT17" s="989"/>
      <c r="DU17" s="990"/>
      <c r="DV17" s="991"/>
      <c r="DW17" s="992"/>
      <c r="DX17" s="992"/>
      <c r="DY17" s="992"/>
      <c r="DZ17" s="993"/>
      <c r="EA17" s="234"/>
    </row>
    <row r="18" spans="1:131" s="235" customFormat="1" ht="26.25" customHeight="1" x14ac:dyDescent="0.15">
      <c r="A18" s="238">
        <v>12</v>
      </c>
      <c r="B18" s="1029"/>
      <c r="C18" s="1030"/>
      <c r="D18" s="1030"/>
      <c r="E18" s="1030"/>
      <c r="F18" s="1030"/>
      <c r="G18" s="1030"/>
      <c r="H18" s="1030"/>
      <c r="I18" s="1030"/>
      <c r="J18" s="1030"/>
      <c r="K18" s="1030"/>
      <c r="L18" s="1030"/>
      <c r="M18" s="1030"/>
      <c r="N18" s="1030"/>
      <c r="O18" s="1030"/>
      <c r="P18" s="1031"/>
      <c r="Q18" s="1037"/>
      <c r="R18" s="1038"/>
      <c r="S18" s="1038"/>
      <c r="T18" s="1038"/>
      <c r="U18" s="1038"/>
      <c r="V18" s="1038"/>
      <c r="W18" s="1038"/>
      <c r="X18" s="1038"/>
      <c r="Y18" s="1038"/>
      <c r="Z18" s="1038"/>
      <c r="AA18" s="1038"/>
      <c r="AB18" s="1038"/>
      <c r="AC18" s="1038"/>
      <c r="AD18" s="1038"/>
      <c r="AE18" s="1039"/>
      <c r="AF18" s="1034"/>
      <c r="AG18" s="1035"/>
      <c r="AH18" s="1035"/>
      <c r="AI18" s="1035"/>
      <c r="AJ18" s="1036"/>
      <c r="AK18" s="1079"/>
      <c r="AL18" s="1080"/>
      <c r="AM18" s="1080"/>
      <c r="AN18" s="1080"/>
      <c r="AO18" s="1080"/>
      <c r="AP18" s="1080"/>
      <c r="AQ18" s="1080"/>
      <c r="AR18" s="1080"/>
      <c r="AS18" s="1080"/>
      <c r="AT18" s="1080"/>
      <c r="AU18" s="1081"/>
      <c r="AV18" s="1081"/>
      <c r="AW18" s="1081"/>
      <c r="AX18" s="1081"/>
      <c r="AY18" s="1082"/>
      <c r="AZ18" s="232"/>
      <c r="BA18" s="232"/>
      <c r="BB18" s="232"/>
      <c r="BC18" s="232"/>
      <c r="BD18" s="232"/>
      <c r="BE18" s="233"/>
      <c r="BF18" s="233"/>
      <c r="BG18" s="233"/>
      <c r="BH18" s="233"/>
      <c r="BI18" s="233"/>
      <c r="BJ18" s="233"/>
      <c r="BK18" s="233"/>
      <c r="BL18" s="233"/>
      <c r="BM18" s="233"/>
      <c r="BN18" s="233"/>
      <c r="BO18" s="233"/>
      <c r="BP18" s="233"/>
      <c r="BQ18" s="238">
        <v>12</v>
      </c>
      <c r="BR18" s="239" t="s">
        <v>628</v>
      </c>
      <c r="BS18" s="991" t="s">
        <v>606</v>
      </c>
      <c r="BT18" s="992"/>
      <c r="BU18" s="992"/>
      <c r="BV18" s="992"/>
      <c r="BW18" s="992"/>
      <c r="BX18" s="992"/>
      <c r="BY18" s="992"/>
      <c r="BZ18" s="992"/>
      <c r="CA18" s="992"/>
      <c r="CB18" s="992"/>
      <c r="CC18" s="992"/>
      <c r="CD18" s="992"/>
      <c r="CE18" s="992"/>
      <c r="CF18" s="992"/>
      <c r="CG18" s="1013"/>
      <c r="CH18" s="988">
        <v>305</v>
      </c>
      <c r="CI18" s="989"/>
      <c r="CJ18" s="989"/>
      <c r="CK18" s="989"/>
      <c r="CL18" s="990"/>
      <c r="CM18" s="988">
        <v>31116</v>
      </c>
      <c r="CN18" s="989"/>
      <c r="CO18" s="989"/>
      <c r="CP18" s="989"/>
      <c r="CQ18" s="990"/>
      <c r="CR18" s="988">
        <v>0</v>
      </c>
      <c r="CS18" s="989"/>
      <c r="CT18" s="989"/>
      <c r="CU18" s="989"/>
      <c r="CV18" s="990"/>
      <c r="CW18" s="988" t="s">
        <v>612</v>
      </c>
      <c r="CX18" s="989"/>
      <c r="CY18" s="989"/>
      <c r="CZ18" s="989"/>
      <c r="DA18" s="990"/>
      <c r="DB18" s="988">
        <v>277</v>
      </c>
      <c r="DC18" s="989"/>
      <c r="DD18" s="989"/>
      <c r="DE18" s="989"/>
      <c r="DF18" s="990"/>
      <c r="DG18" s="988">
        <v>153</v>
      </c>
      <c r="DH18" s="989"/>
      <c r="DI18" s="989"/>
      <c r="DJ18" s="989"/>
      <c r="DK18" s="990"/>
      <c r="DL18" s="988" t="s">
        <v>612</v>
      </c>
      <c r="DM18" s="989"/>
      <c r="DN18" s="989"/>
      <c r="DO18" s="989"/>
      <c r="DP18" s="990"/>
      <c r="DQ18" s="988">
        <v>15</v>
      </c>
      <c r="DR18" s="989"/>
      <c r="DS18" s="989"/>
      <c r="DT18" s="989"/>
      <c r="DU18" s="990"/>
      <c r="DV18" s="991"/>
      <c r="DW18" s="992"/>
      <c r="DX18" s="992"/>
      <c r="DY18" s="992"/>
      <c r="DZ18" s="993"/>
      <c r="EA18" s="234"/>
    </row>
    <row r="19" spans="1:131" s="235" customFormat="1" ht="26.25" customHeight="1" x14ac:dyDescent="0.15">
      <c r="A19" s="238">
        <v>13</v>
      </c>
      <c r="B19" s="1029"/>
      <c r="C19" s="1030"/>
      <c r="D19" s="1030"/>
      <c r="E19" s="1030"/>
      <c r="F19" s="1030"/>
      <c r="G19" s="1030"/>
      <c r="H19" s="1030"/>
      <c r="I19" s="1030"/>
      <c r="J19" s="1030"/>
      <c r="K19" s="1030"/>
      <c r="L19" s="1030"/>
      <c r="M19" s="1030"/>
      <c r="N19" s="1030"/>
      <c r="O19" s="1030"/>
      <c r="P19" s="1031"/>
      <c r="Q19" s="1037"/>
      <c r="R19" s="1038"/>
      <c r="S19" s="1038"/>
      <c r="T19" s="1038"/>
      <c r="U19" s="1038"/>
      <c r="V19" s="1038"/>
      <c r="W19" s="1038"/>
      <c r="X19" s="1038"/>
      <c r="Y19" s="1038"/>
      <c r="Z19" s="1038"/>
      <c r="AA19" s="1038"/>
      <c r="AB19" s="1038"/>
      <c r="AC19" s="1038"/>
      <c r="AD19" s="1038"/>
      <c r="AE19" s="1039"/>
      <c r="AF19" s="1034"/>
      <c r="AG19" s="1035"/>
      <c r="AH19" s="1035"/>
      <c r="AI19" s="1035"/>
      <c r="AJ19" s="1036"/>
      <c r="AK19" s="1079"/>
      <c r="AL19" s="1080"/>
      <c r="AM19" s="1080"/>
      <c r="AN19" s="1080"/>
      <c r="AO19" s="1080"/>
      <c r="AP19" s="1080"/>
      <c r="AQ19" s="1080"/>
      <c r="AR19" s="1080"/>
      <c r="AS19" s="1080"/>
      <c r="AT19" s="1080"/>
      <c r="AU19" s="1081"/>
      <c r="AV19" s="1081"/>
      <c r="AW19" s="1081"/>
      <c r="AX19" s="1081"/>
      <c r="AY19" s="1082"/>
      <c r="AZ19" s="232"/>
      <c r="BA19" s="232"/>
      <c r="BB19" s="232"/>
      <c r="BC19" s="232"/>
      <c r="BD19" s="232"/>
      <c r="BE19" s="233"/>
      <c r="BF19" s="233"/>
      <c r="BG19" s="233"/>
      <c r="BH19" s="233"/>
      <c r="BI19" s="233"/>
      <c r="BJ19" s="233"/>
      <c r="BK19" s="233"/>
      <c r="BL19" s="233"/>
      <c r="BM19" s="233"/>
      <c r="BN19" s="233"/>
      <c r="BO19" s="233"/>
      <c r="BP19" s="233"/>
      <c r="BQ19" s="238">
        <v>13</v>
      </c>
      <c r="BR19" s="239"/>
      <c r="BS19" s="991" t="s">
        <v>607</v>
      </c>
      <c r="BT19" s="992"/>
      <c r="BU19" s="992"/>
      <c r="BV19" s="992"/>
      <c r="BW19" s="992"/>
      <c r="BX19" s="992"/>
      <c r="BY19" s="992"/>
      <c r="BZ19" s="992"/>
      <c r="CA19" s="992"/>
      <c r="CB19" s="992"/>
      <c r="CC19" s="992"/>
      <c r="CD19" s="992"/>
      <c r="CE19" s="992"/>
      <c r="CF19" s="992"/>
      <c r="CG19" s="1013"/>
      <c r="CH19" s="988">
        <v>-17</v>
      </c>
      <c r="CI19" s="989"/>
      <c r="CJ19" s="989"/>
      <c r="CK19" s="989"/>
      <c r="CL19" s="990"/>
      <c r="CM19" s="988">
        <v>306</v>
      </c>
      <c r="CN19" s="989"/>
      <c r="CO19" s="989"/>
      <c r="CP19" s="989"/>
      <c r="CQ19" s="990"/>
      <c r="CR19" s="988">
        <v>26</v>
      </c>
      <c r="CS19" s="989"/>
      <c r="CT19" s="989"/>
      <c r="CU19" s="989"/>
      <c r="CV19" s="990"/>
      <c r="CW19" s="988" t="s">
        <v>612</v>
      </c>
      <c r="CX19" s="989"/>
      <c r="CY19" s="989"/>
      <c r="CZ19" s="989"/>
      <c r="DA19" s="990"/>
      <c r="DB19" s="988" t="s">
        <v>612</v>
      </c>
      <c r="DC19" s="989"/>
      <c r="DD19" s="989"/>
      <c r="DE19" s="989"/>
      <c r="DF19" s="990"/>
      <c r="DG19" s="988" t="s">
        <v>612</v>
      </c>
      <c r="DH19" s="989"/>
      <c r="DI19" s="989"/>
      <c r="DJ19" s="989"/>
      <c r="DK19" s="990"/>
      <c r="DL19" s="988" t="s">
        <v>612</v>
      </c>
      <c r="DM19" s="989"/>
      <c r="DN19" s="989"/>
      <c r="DO19" s="989"/>
      <c r="DP19" s="990"/>
      <c r="DQ19" s="988" t="s">
        <v>612</v>
      </c>
      <c r="DR19" s="989"/>
      <c r="DS19" s="989"/>
      <c r="DT19" s="989"/>
      <c r="DU19" s="990"/>
      <c r="DV19" s="991"/>
      <c r="DW19" s="992"/>
      <c r="DX19" s="992"/>
      <c r="DY19" s="992"/>
      <c r="DZ19" s="993"/>
      <c r="EA19" s="234"/>
    </row>
    <row r="20" spans="1:131" s="235" customFormat="1" ht="26.25" customHeight="1" x14ac:dyDescent="0.15">
      <c r="A20" s="238">
        <v>14</v>
      </c>
      <c r="B20" s="1029"/>
      <c r="C20" s="1030"/>
      <c r="D20" s="1030"/>
      <c r="E20" s="1030"/>
      <c r="F20" s="1030"/>
      <c r="G20" s="1030"/>
      <c r="H20" s="1030"/>
      <c r="I20" s="1030"/>
      <c r="J20" s="1030"/>
      <c r="K20" s="1030"/>
      <c r="L20" s="1030"/>
      <c r="M20" s="1030"/>
      <c r="N20" s="1030"/>
      <c r="O20" s="1030"/>
      <c r="P20" s="1031"/>
      <c r="Q20" s="1037"/>
      <c r="R20" s="1038"/>
      <c r="S20" s="1038"/>
      <c r="T20" s="1038"/>
      <c r="U20" s="1038"/>
      <c r="V20" s="1038"/>
      <c r="W20" s="1038"/>
      <c r="X20" s="1038"/>
      <c r="Y20" s="1038"/>
      <c r="Z20" s="1038"/>
      <c r="AA20" s="1038"/>
      <c r="AB20" s="1038"/>
      <c r="AC20" s="1038"/>
      <c r="AD20" s="1038"/>
      <c r="AE20" s="1039"/>
      <c r="AF20" s="1034"/>
      <c r="AG20" s="1035"/>
      <c r="AH20" s="1035"/>
      <c r="AI20" s="1035"/>
      <c r="AJ20" s="1036"/>
      <c r="AK20" s="1079"/>
      <c r="AL20" s="1080"/>
      <c r="AM20" s="1080"/>
      <c r="AN20" s="1080"/>
      <c r="AO20" s="1080"/>
      <c r="AP20" s="1080"/>
      <c r="AQ20" s="1080"/>
      <c r="AR20" s="1080"/>
      <c r="AS20" s="1080"/>
      <c r="AT20" s="1080"/>
      <c r="AU20" s="1081"/>
      <c r="AV20" s="1081"/>
      <c r="AW20" s="1081"/>
      <c r="AX20" s="1081"/>
      <c r="AY20" s="1082"/>
      <c r="AZ20" s="232"/>
      <c r="BA20" s="232"/>
      <c r="BB20" s="232"/>
      <c r="BC20" s="232"/>
      <c r="BD20" s="232"/>
      <c r="BE20" s="233"/>
      <c r="BF20" s="233"/>
      <c r="BG20" s="233"/>
      <c r="BH20" s="233"/>
      <c r="BI20" s="233"/>
      <c r="BJ20" s="233"/>
      <c r="BK20" s="233"/>
      <c r="BL20" s="233"/>
      <c r="BM20" s="233"/>
      <c r="BN20" s="233"/>
      <c r="BO20" s="233"/>
      <c r="BP20" s="233"/>
      <c r="BQ20" s="238">
        <v>14</v>
      </c>
      <c r="BR20" s="239"/>
      <c r="BS20" s="991" t="s">
        <v>608</v>
      </c>
      <c r="BT20" s="992"/>
      <c r="BU20" s="992"/>
      <c r="BV20" s="992"/>
      <c r="BW20" s="992"/>
      <c r="BX20" s="992"/>
      <c r="BY20" s="992"/>
      <c r="BZ20" s="992"/>
      <c r="CA20" s="992"/>
      <c r="CB20" s="992"/>
      <c r="CC20" s="992"/>
      <c r="CD20" s="992"/>
      <c r="CE20" s="992"/>
      <c r="CF20" s="992"/>
      <c r="CG20" s="1013"/>
      <c r="CH20" s="988">
        <v>108</v>
      </c>
      <c r="CI20" s="989"/>
      <c r="CJ20" s="989"/>
      <c r="CK20" s="989"/>
      <c r="CL20" s="990"/>
      <c r="CM20" s="988">
        <v>4974</v>
      </c>
      <c r="CN20" s="989"/>
      <c r="CO20" s="989"/>
      <c r="CP20" s="989"/>
      <c r="CQ20" s="990"/>
      <c r="CR20" s="988">
        <v>1</v>
      </c>
      <c r="CS20" s="989"/>
      <c r="CT20" s="989"/>
      <c r="CU20" s="989"/>
      <c r="CV20" s="990"/>
      <c r="CW20" s="988" t="s">
        <v>612</v>
      </c>
      <c r="CX20" s="989"/>
      <c r="CY20" s="989"/>
      <c r="CZ20" s="989"/>
      <c r="DA20" s="990"/>
      <c r="DB20" s="988" t="s">
        <v>612</v>
      </c>
      <c r="DC20" s="989"/>
      <c r="DD20" s="989"/>
      <c r="DE20" s="989"/>
      <c r="DF20" s="990"/>
      <c r="DG20" s="988" t="s">
        <v>612</v>
      </c>
      <c r="DH20" s="989"/>
      <c r="DI20" s="989"/>
      <c r="DJ20" s="989"/>
      <c r="DK20" s="990"/>
      <c r="DL20" s="988" t="s">
        <v>612</v>
      </c>
      <c r="DM20" s="989"/>
      <c r="DN20" s="989"/>
      <c r="DO20" s="989"/>
      <c r="DP20" s="990"/>
      <c r="DQ20" s="988" t="s">
        <v>612</v>
      </c>
      <c r="DR20" s="989"/>
      <c r="DS20" s="989"/>
      <c r="DT20" s="989"/>
      <c r="DU20" s="990"/>
      <c r="DV20" s="991"/>
      <c r="DW20" s="992"/>
      <c r="DX20" s="992"/>
      <c r="DY20" s="992"/>
      <c r="DZ20" s="993"/>
      <c r="EA20" s="234"/>
    </row>
    <row r="21" spans="1:131" s="235" customFormat="1" ht="26.25" customHeight="1" thickBot="1" x14ac:dyDescent="0.2">
      <c r="A21" s="238">
        <v>15</v>
      </c>
      <c r="B21" s="1029"/>
      <c r="C21" s="1030"/>
      <c r="D21" s="1030"/>
      <c r="E21" s="1030"/>
      <c r="F21" s="1030"/>
      <c r="G21" s="1030"/>
      <c r="H21" s="1030"/>
      <c r="I21" s="1030"/>
      <c r="J21" s="1030"/>
      <c r="K21" s="1030"/>
      <c r="L21" s="1030"/>
      <c r="M21" s="1030"/>
      <c r="N21" s="1030"/>
      <c r="O21" s="1030"/>
      <c r="P21" s="1031"/>
      <c r="Q21" s="1037"/>
      <c r="R21" s="1038"/>
      <c r="S21" s="1038"/>
      <c r="T21" s="1038"/>
      <c r="U21" s="1038"/>
      <c r="V21" s="1038"/>
      <c r="W21" s="1038"/>
      <c r="X21" s="1038"/>
      <c r="Y21" s="1038"/>
      <c r="Z21" s="1038"/>
      <c r="AA21" s="1038"/>
      <c r="AB21" s="1038"/>
      <c r="AC21" s="1038"/>
      <c r="AD21" s="1038"/>
      <c r="AE21" s="1039"/>
      <c r="AF21" s="1034"/>
      <c r="AG21" s="1035"/>
      <c r="AH21" s="1035"/>
      <c r="AI21" s="1035"/>
      <c r="AJ21" s="1036"/>
      <c r="AK21" s="1079"/>
      <c r="AL21" s="1080"/>
      <c r="AM21" s="1080"/>
      <c r="AN21" s="1080"/>
      <c r="AO21" s="1080"/>
      <c r="AP21" s="1080"/>
      <c r="AQ21" s="1080"/>
      <c r="AR21" s="1080"/>
      <c r="AS21" s="1080"/>
      <c r="AT21" s="1080"/>
      <c r="AU21" s="1081"/>
      <c r="AV21" s="1081"/>
      <c r="AW21" s="1081"/>
      <c r="AX21" s="1081"/>
      <c r="AY21" s="1082"/>
      <c r="AZ21" s="232"/>
      <c r="BA21" s="232"/>
      <c r="BB21" s="232"/>
      <c r="BC21" s="232"/>
      <c r="BD21" s="232"/>
      <c r="BE21" s="233"/>
      <c r="BF21" s="233"/>
      <c r="BG21" s="233"/>
      <c r="BH21" s="233"/>
      <c r="BI21" s="233"/>
      <c r="BJ21" s="233"/>
      <c r="BK21" s="233"/>
      <c r="BL21" s="233"/>
      <c r="BM21" s="233"/>
      <c r="BN21" s="233"/>
      <c r="BO21" s="233"/>
      <c r="BP21" s="233"/>
      <c r="BQ21" s="238">
        <v>15</v>
      </c>
      <c r="BR21" s="239"/>
      <c r="BS21" s="991" t="s">
        <v>609</v>
      </c>
      <c r="BT21" s="992"/>
      <c r="BU21" s="992"/>
      <c r="BV21" s="992"/>
      <c r="BW21" s="992"/>
      <c r="BX21" s="992"/>
      <c r="BY21" s="992"/>
      <c r="BZ21" s="992"/>
      <c r="CA21" s="992"/>
      <c r="CB21" s="992"/>
      <c r="CC21" s="992"/>
      <c r="CD21" s="992"/>
      <c r="CE21" s="992"/>
      <c r="CF21" s="992"/>
      <c r="CG21" s="1013"/>
      <c r="CH21" s="988">
        <v>56</v>
      </c>
      <c r="CI21" s="989"/>
      <c r="CJ21" s="989"/>
      <c r="CK21" s="989"/>
      <c r="CL21" s="990"/>
      <c r="CM21" s="988">
        <v>85</v>
      </c>
      <c r="CN21" s="989"/>
      <c r="CO21" s="989"/>
      <c r="CP21" s="989"/>
      <c r="CQ21" s="990"/>
      <c r="CR21" s="988">
        <v>27</v>
      </c>
      <c r="CS21" s="989"/>
      <c r="CT21" s="989"/>
      <c r="CU21" s="989"/>
      <c r="CV21" s="990"/>
      <c r="CW21" s="988" t="s">
        <v>612</v>
      </c>
      <c r="CX21" s="989"/>
      <c r="CY21" s="989"/>
      <c r="CZ21" s="989"/>
      <c r="DA21" s="990"/>
      <c r="DB21" s="988" t="s">
        <v>612</v>
      </c>
      <c r="DC21" s="989"/>
      <c r="DD21" s="989"/>
      <c r="DE21" s="989"/>
      <c r="DF21" s="990"/>
      <c r="DG21" s="988" t="s">
        <v>612</v>
      </c>
      <c r="DH21" s="989"/>
      <c r="DI21" s="989"/>
      <c r="DJ21" s="989"/>
      <c r="DK21" s="990"/>
      <c r="DL21" s="988" t="s">
        <v>612</v>
      </c>
      <c r="DM21" s="989"/>
      <c r="DN21" s="989"/>
      <c r="DO21" s="989"/>
      <c r="DP21" s="990"/>
      <c r="DQ21" s="988" t="s">
        <v>612</v>
      </c>
      <c r="DR21" s="989"/>
      <c r="DS21" s="989"/>
      <c r="DT21" s="989"/>
      <c r="DU21" s="990"/>
      <c r="DV21" s="991"/>
      <c r="DW21" s="992"/>
      <c r="DX21" s="992"/>
      <c r="DY21" s="992"/>
      <c r="DZ21" s="993"/>
      <c r="EA21" s="234"/>
    </row>
    <row r="22" spans="1:131" s="235" customFormat="1" ht="26.25" customHeight="1" x14ac:dyDescent="0.15">
      <c r="A22" s="238">
        <v>16</v>
      </c>
      <c r="B22" s="1029"/>
      <c r="C22" s="1030"/>
      <c r="D22" s="1030"/>
      <c r="E22" s="1030"/>
      <c r="F22" s="1030"/>
      <c r="G22" s="1030"/>
      <c r="H22" s="1030"/>
      <c r="I22" s="1030"/>
      <c r="J22" s="1030"/>
      <c r="K22" s="1030"/>
      <c r="L22" s="1030"/>
      <c r="M22" s="1030"/>
      <c r="N22" s="1030"/>
      <c r="O22" s="1030"/>
      <c r="P22" s="1031"/>
      <c r="Q22" s="1072"/>
      <c r="R22" s="1073"/>
      <c r="S22" s="1073"/>
      <c r="T22" s="1073"/>
      <c r="U22" s="1073"/>
      <c r="V22" s="1073"/>
      <c r="W22" s="1073"/>
      <c r="X22" s="1073"/>
      <c r="Y22" s="1073"/>
      <c r="Z22" s="1073"/>
      <c r="AA22" s="1073"/>
      <c r="AB22" s="1073"/>
      <c r="AC22" s="1073"/>
      <c r="AD22" s="1073"/>
      <c r="AE22" s="1074"/>
      <c r="AF22" s="1034"/>
      <c r="AG22" s="1035"/>
      <c r="AH22" s="1035"/>
      <c r="AI22" s="1035"/>
      <c r="AJ22" s="1036"/>
      <c r="AK22" s="1075"/>
      <c r="AL22" s="1076"/>
      <c r="AM22" s="1076"/>
      <c r="AN22" s="1076"/>
      <c r="AO22" s="1076"/>
      <c r="AP22" s="1076"/>
      <c r="AQ22" s="1076"/>
      <c r="AR22" s="1076"/>
      <c r="AS22" s="1076"/>
      <c r="AT22" s="1076"/>
      <c r="AU22" s="1077"/>
      <c r="AV22" s="1077"/>
      <c r="AW22" s="1077"/>
      <c r="AX22" s="1077"/>
      <c r="AY22" s="1078"/>
      <c r="AZ22" s="1027" t="s">
        <v>402</v>
      </c>
      <c r="BA22" s="1027"/>
      <c r="BB22" s="1027"/>
      <c r="BC22" s="1027"/>
      <c r="BD22" s="1028"/>
      <c r="BE22" s="233"/>
      <c r="BF22" s="233"/>
      <c r="BG22" s="233"/>
      <c r="BH22" s="233"/>
      <c r="BI22" s="233"/>
      <c r="BJ22" s="233"/>
      <c r="BK22" s="233"/>
      <c r="BL22" s="233"/>
      <c r="BM22" s="233"/>
      <c r="BN22" s="233"/>
      <c r="BO22" s="233"/>
      <c r="BP22" s="233"/>
      <c r="BQ22" s="238">
        <v>16</v>
      </c>
      <c r="BR22" s="239"/>
      <c r="BS22" s="991"/>
      <c r="BT22" s="992"/>
      <c r="BU22" s="992"/>
      <c r="BV22" s="992"/>
      <c r="BW22" s="992"/>
      <c r="BX22" s="992"/>
      <c r="BY22" s="992"/>
      <c r="BZ22" s="992"/>
      <c r="CA22" s="992"/>
      <c r="CB22" s="992"/>
      <c r="CC22" s="992"/>
      <c r="CD22" s="992"/>
      <c r="CE22" s="992"/>
      <c r="CF22" s="992"/>
      <c r="CG22" s="1013"/>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34"/>
    </row>
    <row r="23" spans="1:131" s="235" customFormat="1" ht="26.25" customHeight="1" thickBot="1" x14ac:dyDescent="0.2">
      <c r="A23" s="240" t="s">
        <v>403</v>
      </c>
      <c r="B23" s="948" t="s">
        <v>404</v>
      </c>
      <c r="C23" s="949"/>
      <c r="D23" s="949"/>
      <c r="E23" s="949"/>
      <c r="F23" s="949"/>
      <c r="G23" s="949"/>
      <c r="H23" s="949"/>
      <c r="I23" s="949"/>
      <c r="J23" s="949"/>
      <c r="K23" s="949"/>
      <c r="L23" s="949"/>
      <c r="M23" s="949"/>
      <c r="N23" s="949"/>
      <c r="O23" s="949"/>
      <c r="P23" s="950"/>
      <c r="Q23" s="1066">
        <v>138947</v>
      </c>
      <c r="R23" s="1060"/>
      <c r="S23" s="1060"/>
      <c r="T23" s="1060"/>
      <c r="U23" s="1060"/>
      <c r="V23" s="1060">
        <v>133245</v>
      </c>
      <c r="W23" s="1060"/>
      <c r="X23" s="1060"/>
      <c r="Y23" s="1060"/>
      <c r="Z23" s="1060"/>
      <c r="AA23" s="1060">
        <v>5702</v>
      </c>
      <c r="AB23" s="1060"/>
      <c r="AC23" s="1060"/>
      <c r="AD23" s="1060"/>
      <c r="AE23" s="1067"/>
      <c r="AF23" s="1068">
        <v>4504</v>
      </c>
      <c r="AG23" s="1060"/>
      <c r="AH23" s="1060"/>
      <c r="AI23" s="1060"/>
      <c r="AJ23" s="1069"/>
      <c r="AK23" s="1070"/>
      <c r="AL23" s="1071"/>
      <c r="AM23" s="1071"/>
      <c r="AN23" s="1071"/>
      <c r="AO23" s="1071"/>
      <c r="AP23" s="1060">
        <v>110300</v>
      </c>
      <c r="AQ23" s="1060"/>
      <c r="AR23" s="1060"/>
      <c r="AS23" s="1060"/>
      <c r="AT23" s="1060"/>
      <c r="AU23" s="1061"/>
      <c r="AV23" s="1061"/>
      <c r="AW23" s="1061"/>
      <c r="AX23" s="1061"/>
      <c r="AY23" s="1062"/>
      <c r="AZ23" s="1063" t="s">
        <v>405</v>
      </c>
      <c r="BA23" s="1064"/>
      <c r="BB23" s="1064"/>
      <c r="BC23" s="1064"/>
      <c r="BD23" s="1065"/>
      <c r="BE23" s="233"/>
      <c r="BF23" s="233"/>
      <c r="BG23" s="233"/>
      <c r="BH23" s="233"/>
      <c r="BI23" s="233"/>
      <c r="BJ23" s="233"/>
      <c r="BK23" s="233"/>
      <c r="BL23" s="233"/>
      <c r="BM23" s="233"/>
      <c r="BN23" s="233"/>
      <c r="BO23" s="233"/>
      <c r="BP23" s="233"/>
      <c r="BQ23" s="238">
        <v>17</v>
      </c>
      <c r="BR23" s="239"/>
      <c r="BS23" s="991"/>
      <c r="BT23" s="992"/>
      <c r="BU23" s="992"/>
      <c r="BV23" s="992"/>
      <c r="BW23" s="992"/>
      <c r="BX23" s="992"/>
      <c r="BY23" s="992"/>
      <c r="BZ23" s="992"/>
      <c r="CA23" s="992"/>
      <c r="CB23" s="992"/>
      <c r="CC23" s="992"/>
      <c r="CD23" s="992"/>
      <c r="CE23" s="992"/>
      <c r="CF23" s="992"/>
      <c r="CG23" s="1013"/>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34"/>
    </row>
    <row r="24" spans="1:131" s="235" customFormat="1" ht="26.25" customHeight="1" x14ac:dyDescent="0.15">
      <c r="A24" s="1059" t="s">
        <v>406</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32"/>
      <c r="BA24" s="232"/>
      <c r="BB24" s="232"/>
      <c r="BC24" s="232"/>
      <c r="BD24" s="232"/>
      <c r="BE24" s="233"/>
      <c r="BF24" s="233"/>
      <c r="BG24" s="233"/>
      <c r="BH24" s="233"/>
      <c r="BI24" s="233"/>
      <c r="BJ24" s="233"/>
      <c r="BK24" s="233"/>
      <c r="BL24" s="233"/>
      <c r="BM24" s="233"/>
      <c r="BN24" s="233"/>
      <c r="BO24" s="233"/>
      <c r="BP24" s="233"/>
      <c r="BQ24" s="238">
        <v>18</v>
      </c>
      <c r="BR24" s="239"/>
      <c r="BS24" s="991"/>
      <c r="BT24" s="992"/>
      <c r="BU24" s="992"/>
      <c r="BV24" s="992"/>
      <c r="BW24" s="992"/>
      <c r="BX24" s="992"/>
      <c r="BY24" s="992"/>
      <c r="BZ24" s="992"/>
      <c r="CA24" s="992"/>
      <c r="CB24" s="992"/>
      <c r="CC24" s="992"/>
      <c r="CD24" s="992"/>
      <c r="CE24" s="992"/>
      <c r="CF24" s="992"/>
      <c r="CG24" s="1013"/>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34"/>
    </row>
    <row r="25" spans="1:131" ht="26.25" customHeight="1" thickBot="1" x14ac:dyDescent="0.2">
      <c r="A25" s="1058" t="s">
        <v>407</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32"/>
      <c r="BK25" s="232"/>
      <c r="BL25" s="232"/>
      <c r="BM25" s="232"/>
      <c r="BN25" s="232"/>
      <c r="BO25" s="241"/>
      <c r="BP25" s="241"/>
      <c r="BQ25" s="238">
        <v>19</v>
      </c>
      <c r="BR25" s="239"/>
      <c r="BS25" s="991"/>
      <c r="BT25" s="992"/>
      <c r="BU25" s="992"/>
      <c r="BV25" s="992"/>
      <c r="BW25" s="992"/>
      <c r="BX25" s="992"/>
      <c r="BY25" s="992"/>
      <c r="BZ25" s="992"/>
      <c r="CA25" s="992"/>
      <c r="CB25" s="992"/>
      <c r="CC25" s="992"/>
      <c r="CD25" s="992"/>
      <c r="CE25" s="992"/>
      <c r="CF25" s="992"/>
      <c r="CG25" s="1013"/>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230"/>
    </row>
    <row r="26" spans="1:131" ht="26.25" customHeight="1" x14ac:dyDescent="0.15">
      <c r="A26" s="994" t="s">
        <v>378</v>
      </c>
      <c r="B26" s="995"/>
      <c r="C26" s="995"/>
      <c r="D26" s="995"/>
      <c r="E26" s="995"/>
      <c r="F26" s="995"/>
      <c r="G26" s="995"/>
      <c r="H26" s="995"/>
      <c r="I26" s="995"/>
      <c r="J26" s="995"/>
      <c r="K26" s="995"/>
      <c r="L26" s="995"/>
      <c r="M26" s="995"/>
      <c r="N26" s="995"/>
      <c r="O26" s="995"/>
      <c r="P26" s="996"/>
      <c r="Q26" s="1000" t="s">
        <v>408</v>
      </c>
      <c r="R26" s="1001"/>
      <c r="S26" s="1001"/>
      <c r="T26" s="1001"/>
      <c r="U26" s="1002"/>
      <c r="V26" s="1000" t="s">
        <v>409</v>
      </c>
      <c r="W26" s="1001"/>
      <c r="X26" s="1001"/>
      <c r="Y26" s="1001"/>
      <c r="Z26" s="1002"/>
      <c r="AA26" s="1000" t="s">
        <v>410</v>
      </c>
      <c r="AB26" s="1001"/>
      <c r="AC26" s="1001"/>
      <c r="AD26" s="1001"/>
      <c r="AE26" s="1001"/>
      <c r="AF26" s="1054" t="s">
        <v>411</v>
      </c>
      <c r="AG26" s="1007"/>
      <c r="AH26" s="1007"/>
      <c r="AI26" s="1007"/>
      <c r="AJ26" s="1055"/>
      <c r="AK26" s="1001" t="s">
        <v>412</v>
      </c>
      <c r="AL26" s="1001"/>
      <c r="AM26" s="1001"/>
      <c r="AN26" s="1001"/>
      <c r="AO26" s="1002"/>
      <c r="AP26" s="1000" t="s">
        <v>413</v>
      </c>
      <c r="AQ26" s="1001"/>
      <c r="AR26" s="1001"/>
      <c r="AS26" s="1001"/>
      <c r="AT26" s="1002"/>
      <c r="AU26" s="1000" t="s">
        <v>414</v>
      </c>
      <c r="AV26" s="1001"/>
      <c r="AW26" s="1001"/>
      <c r="AX26" s="1001"/>
      <c r="AY26" s="1002"/>
      <c r="AZ26" s="1000" t="s">
        <v>415</v>
      </c>
      <c r="BA26" s="1001"/>
      <c r="BB26" s="1001"/>
      <c r="BC26" s="1001"/>
      <c r="BD26" s="1002"/>
      <c r="BE26" s="1000" t="s">
        <v>385</v>
      </c>
      <c r="BF26" s="1001"/>
      <c r="BG26" s="1001"/>
      <c r="BH26" s="1001"/>
      <c r="BI26" s="1014"/>
      <c r="BJ26" s="232"/>
      <c r="BK26" s="232"/>
      <c r="BL26" s="232"/>
      <c r="BM26" s="232"/>
      <c r="BN26" s="232"/>
      <c r="BO26" s="241"/>
      <c r="BP26" s="241"/>
      <c r="BQ26" s="238">
        <v>20</v>
      </c>
      <c r="BR26" s="239"/>
      <c r="BS26" s="991"/>
      <c r="BT26" s="992"/>
      <c r="BU26" s="992"/>
      <c r="BV26" s="992"/>
      <c r="BW26" s="992"/>
      <c r="BX26" s="992"/>
      <c r="BY26" s="992"/>
      <c r="BZ26" s="992"/>
      <c r="CA26" s="992"/>
      <c r="CB26" s="992"/>
      <c r="CC26" s="992"/>
      <c r="CD26" s="992"/>
      <c r="CE26" s="992"/>
      <c r="CF26" s="992"/>
      <c r="CG26" s="1013"/>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230"/>
    </row>
    <row r="27" spans="1:13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6"/>
      <c r="AG27" s="1010"/>
      <c r="AH27" s="1010"/>
      <c r="AI27" s="1010"/>
      <c r="AJ27" s="1057"/>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5"/>
      <c r="BJ27" s="232"/>
      <c r="BK27" s="232"/>
      <c r="BL27" s="232"/>
      <c r="BM27" s="232"/>
      <c r="BN27" s="232"/>
      <c r="BO27" s="241"/>
      <c r="BP27" s="241"/>
      <c r="BQ27" s="238">
        <v>21</v>
      </c>
      <c r="BR27" s="239"/>
      <c r="BS27" s="991"/>
      <c r="BT27" s="992"/>
      <c r="BU27" s="992"/>
      <c r="BV27" s="992"/>
      <c r="BW27" s="992"/>
      <c r="BX27" s="992"/>
      <c r="BY27" s="992"/>
      <c r="BZ27" s="992"/>
      <c r="CA27" s="992"/>
      <c r="CB27" s="992"/>
      <c r="CC27" s="992"/>
      <c r="CD27" s="992"/>
      <c r="CE27" s="992"/>
      <c r="CF27" s="992"/>
      <c r="CG27" s="1013"/>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230"/>
    </row>
    <row r="28" spans="1:131" ht="26.25" customHeight="1" thickTop="1" x14ac:dyDescent="0.15">
      <c r="A28" s="242">
        <v>1</v>
      </c>
      <c r="B28" s="1046" t="s">
        <v>416</v>
      </c>
      <c r="C28" s="1047"/>
      <c r="D28" s="1047"/>
      <c r="E28" s="1047"/>
      <c r="F28" s="1047"/>
      <c r="G28" s="1047"/>
      <c r="H28" s="1047"/>
      <c r="I28" s="1047"/>
      <c r="J28" s="1047"/>
      <c r="K28" s="1047"/>
      <c r="L28" s="1047"/>
      <c r="M28" s="1047"/>
      <c r="N28" s="1047"/>
      <c r="O28" s="1047"/>
      <c r="P28" s="1048"/>
      <c r="Q28" s="1049">
        <v>24887</v>
      </c>
      <c r="R28" s="1050"/>
      <c r="S28" s="1050"/>
      <c r="T28" s="1050"/>
      <c r="U28" s="1050"/>
      <c r="V28" s="1050">
        <v>24747</v>
      </c>
      <c r="W28" s="1050"/>
      <c r="X28" s="1050"/>
      <c r="Y28" s="1050"/>
      <c r="Z28" s="1050"/>
      <c r="AA28" s="1050">
        <v>140</v>
      </c>
      <c r="AB28" s="1050"/>
      <c r="AC28" s="1050"/>
      <c r="AD28" s="1050"/>
      <c r="AE28" s="1051"/>
      <c r="AF28" s="1052">
        <v>140</v>
      </c>
      <c r="AG28" s="1050"/>
      <c r="AH28" s="1050"/>
      <c r="AI28" s="1050"/>
      <c r="AJ28" s="1053"/>
      <c r="AK28" s="1041">
        <v>2217</v>
      </c>
      <c r="AL28" s="1042"/>
      <c r="AM28" s="1042"/>
      <c r="AN28" s="1042"/>
      <c r="AO28" s="1042"/>
      <c r="AP28" s="1042" t="s">
        <v>595</v>
      </c>
      <c r="AQ28" s="1042"/>
      <c r="AR28" s="1042"/>
      <c r="AS28" s="1042"/>
      <c r="AT28" s="1042"/>
      <c r="AU28" s="1042" t="s">
        <v>595</v>
      </c>
      <c r="AV28" s="1042"/>
      <c r="AW28" s="1042"/>
      <c r="AX28" s="1042"/>
      <c r="AY28" s="1042"/>
      <c r="AZ28" s="1043" t="s">
        <v>595</v>
      </c>
      <c r="BA28" s="1043"/>
      <c r="BB28" s="1043"/>
      <c r="BC28" s="1043"/>
      <c r="BD28" s="1043"/>
      <c r="BE28" s="1044"/>
      <c r="BF28" s="1044"/>
      <c r="BG28" s="1044"/>
      <c r="BH28" s="1044"/>
      <c r="BI28" s="1045"/>
      <c r="BJ28" s="232"/>
      <c r="BK28" s="232"/>
      <c r="BL28" s="232"/>
      <c r="BM28" s="232"/>
      <c r="BN28" s="232"/>
      <c r="BO28" s="241"/>
      <c r="BP28" s="241"/>
      <c r="BQ28" s="238">
        <v>22</v>
      </c>
      <c r="BR28" s="239"/>
      <c r="BS28" s="991"/>
      <c r="BT28" s="992"/>
      <c r="BU28" s="992"/>
      <c r="BV28" s="992"/>
      <c r="BW28" s="992"/>
      <c r="BX28" s="992"/>
      <c r="BY28" s="992"/>
      <c r="BZ28" s="992"/>
      <c r="CA28" s="992"/>
      <c r="CB28" s="992"/>
      <c r="CC28" s="992"/>
      <c r="CD28" s="992"/>
      <c r="CE28" s="992"/>
      <c r="CF28" s="992"/>
      <c r="CG28" s="1013"/>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230"/>
    </row>
    <row r="29" spans="1:131" ht="26.25" customHeight="1" x14ac:dyDescent="0.15">
      <c r="A29" s="242">
        <v>2</v>
      </c>
      <c r="B29" s="1029" t="s">
        <v>417</v>
      </c>
      <c r="C29" s="1030"/>
      <c r="D29" s="1030"/>
      <c r="E29" s="1030"/>
      <c r="F29" s="1030"/>
      <c r="G29" s="1030"/>
      <c r="H29" s="1030"/>
      <c r="I29" s="1030"/>
      <c r="J29" s="1030"/>
      <c r="K29" s="1030"/>
      <c r="L29" s="1030"/>
      <c r="M29" s="1030"/>
      <c r="N29" s="1030"/>
      <c r="O29" s="1030"/>
      <c r="P29" s="1031"/>
      <c r="Q29" s="1037">
        <v>25131</v>
      </c>
      <c r="R29" s="1038"/>
      <c r="S29" s="1038"/>
      <c r="T29" s="1038"/>
      <c r="U29" s="1038"/>
      <c r="V29" s="1038">
        <v>24797</v>
      </c>
      <c r="W29" s="1038"/>
      <c r="X29" s="1038"/>
      <c r="Y29" s="1038"/>
      <c r="Z29" s="1038"/>
      <c r="AA29" s="1038">
        <v>334</v>
      </c>
      <c r="AB29" s="1038"/>
      <c r="AC29" s="1038"/>
      <c r="AD29" s="1038"/>
      <c r="AE29" s="1039"/>
      <c r="AF29" s="1034">
        <v>334</v>
      </c>
      <c r="AG29" s="1035"/>
      <c r="AH29" s="1035"/>
      <c r="AI29" s="1035"/>
      <c r="AJ29" s="1036"/>
      <c r="AK29" s="979">
        <v>3901</v>
      </c>
      <c r="AL29" s="970"/>
      <c r="AM29" s="970"/>
      <c r="AN29" s="970"/>
      <c r="AO29" s="970"/>
      <c r="AP29" s="970" t="s">
        <v>595</v>
      </c>
      <c r="AQ29" s="970"/>
      <c r="AR29" s="970"/>
      <c r="AS29" s="970"/>
      <c r="AT29" s="970"/>
      <c r="AU29" s="970" t="s">
        <v>595</v>
      </c>
      <c r="AV29" s="970"/>
      <c r="AW29" s="970"/>
      <c r="AX29" s="970"/>
      <c r="AY29" s="970"/>
      <c r="AZ29" s="1040" t="s">
        <v>595</v>
      </c>
      <c r="BA29" s="1040"/>
      <c r="BB29" s="1040"/>
      <c r="BC29" s="1040"/>
      <c r="BD29" s="1040"/>
      <c r="BE29" s="971"/>
      <c r="BF29" s="971"/>
      <c r="BG29" s="971"/>
      <c r="BH29" s="971"/>
      <c r="BI29" s="972"/>
      <c r="BJ29" s="232"/>
      <c r="BK29" s="232"/>
      <c r="BL29" s="232"/>
      <c r="BM29" s="232"/>
      <c r="BN29" s="232"/>
      <c r="BO29" s="241"/>
      <c r="BP29" s="241"/>
      <c r="BQ29" s="238">
        <v>23</v>
      </c>
      <c r="BR29" s="239"/>
      <c r="BS29" s="991"/>
      <c r="BT29" s="992"/>
      <c r="BU29" s="992"/>
      <c r="BV29" s="992"/>
      <c r="BW29" s="992"/>
      <c r="BX29" s="992"/>
      <c r="BY29" s="992"/>
      <c r="BZ29" s="992"/>
      <c r="CA29" s="992"/>
      <c r="CB29" s="992"/>
      <c r="CC29" s="992"/>
      <c r="CD29" s="992"/>
      <c r="CE29" s="992"/>
      <c r="CF29" s="992"/>
      <c r="CG29" s="1013"/>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230"/>
    </row>
    <row r="30" spans="1:131" ht="26.25" customHeight="1" x14ac:dyDescent="0.15">
      <c r="A30" s="242">
        <v>3</v>
      </c>
      <c r="B30" s="1029" t="s">
        <v>418</v>
      </c>
      <c r="C30" s="1030"/>
      <c r="D30" s="1030"/>
      <c r="E30" s="1030"/>
      <c r="F30" s="1030"/>
      <c r="G30" s="1030"/>
      <c r="H30" s="1030"/>
      <c r="I30" s="1030"/>
      <c r="J30" s="1030"/>
      <c r="K30" s="1030"/>
      <c r="L30" s="1030"/>
      <c r="M30" s="1030"/>
      <c r="N30" s="1030"/>
      <c r="O30" s="1030"/>
      <c r="P30" s="1031"/>
      <c r="Q30" s="1037">
        <v>3644</v>
      </c>
      <c r="R30" s="1038"/>
      <c r="S30" s="1038"/>
      <c r="T30" s="1038"/>
      <c r="U30" s="1038"/>
      <c r="V30" s="1038">
        <v>3576</v>
      </c>
      <c r="W30" s="1038"/>
      <c r="X30" s="1038"/>
      <c r="Y30" s="1038"/>
      <c r="Z30" s="1038"/>
      <c r="AA30" s="1038">
        <v>68</v>
      </c>
      <c r="AB30" s="1038"/>
      <c r="AC30" s="1038"/>
      <c r="AD30" s="1038"/>
      <c r="AE30" s="1039"/>
      <c r="AF30" s="1034">
        <v>68</v>
      </c>
      <c r="AG30" s="1035"/>
      <c r="AH30" s="1035"/>
      <c r="AI30" s="1035"/>
      <c r="AJ30" s="1036"/>
      <c r="AK30" s="979">
        <v>1009</v>
      </c>
      <c r="AL30" s="970"/>
      <c r="AM30" s="970"/>
      <c r="AN30" s="970"/>
      <c r="AO30" s="970"/>
      <c r="AP30" s="970" t="s">
        <v>595</v>
      </c>
      <c r="AQ30" s="970"/>
      <c r="AR30" s="970"/>
      <c r="AS30" s="970"/>
      <c r="AT30" s="970"/>
      <c r="AU30" s="970" t="s">
        <v>595</v>
      </c>
      <c r="AV30" s="970"/>
      <c r="AW30" s="970"/>
      <c r="AX30" s="970"/>
      <c r="AY30" s="970"/>
      <c r="AZ30" s="1040" t="s">
        <v>595</v>
      </c>
      <c r="BA30" s="1040"/>
      <c r="BB30" s="1040"/>
      <c r="BC30" s="1040"/>
      <c r="BD30" s="1040"/>
      <c r="BE30" s="971"/>
      <c r="BF30" s="971"/>
      <c r="BG30" s="971"/>
      <c r="BH30" s="971"/>
      <c r="BI30" s="972"/>
      <c r="BJ30" s="232"/>
      <c r="BK30" s="232"/>
      <c r="BL30" s="232"/>
      <c r="BM30" s="232"/>
      <c r="BN30" s="232"/>
      <c r="BO30" s="241"/>
      <c r="BP30" s="241"/>
      <c r="BQ30" s="238">
        <v>24</v>
      </c>
      <c r="BR30" s="239"/>
      <c r="BS30" s="991"/>
      <c r="BT30" s="992"/>
      <c r="BU30" s="992"/>
      <c r="BV30" s="992"/>
      <c r="BW30" s="992"/>
      <c r="BX30" s="992"/>
      <c r="BY30" s="992"/>
      <c r="BZ30" s="992"/>
      <c r="CA30" s="992"/>
      <c r="CB30" s="992"/>
      <c r="CC30" s="992"/>
      <c r="CD30" s="992"/>
      <c r="CE30" s="992"/>
      <c r="CF30" s="992"/>
      <c r="CG30" s="1013"/>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230"/>
    </row>
    <row r="31" spans="1:131" ht="26.25" customHeight="1" x14ac:dyDescent="0.15">
      <c r="A31" s="242">
        <v>4</v>
      </c>
      <c r="B31" s="1029" t="s">
        <v>419</v>
      </c>
      <c r="C31" s="1030"/>
      <c r="D31" s="1030"/>
      <c r="E31" s="1030"/>
      <c r="F31" s="1030"/>
      <c r="G31" s="1030"/>
      <c r="H31" s="1030"/>
      <c r="I31" s="1030"/>
      <c r="J31" s="1030"/>
      <c r="K31" s="1030"/>
      <c r="L31" s="1030"/>
      <c r="M31" s="1030"/>
      <c r="N31" s="1030"/>
      <c r="O31" s="1030"/>
      <c r="P31" s="1031"/>
      <c r="Q31" s="1037">
        <v>27027</v>
      </c>
      <c r="R31" s="1038"/>
      <c r="S31" s="1038"/>
      <c r="T31" s="1038"/>
      <c r="U31" s="1038"/>
      <c r="V31" s="1038">
        <v>26576</v>
      </c>
      <c r="W31" s="1038"/>
      <c r="X31" s="1038"/>
      <c r="Y31" s="1038"/>
      <c r="Z31" s="1038"/>
      <c r="AA31" s="1038">
        <v>450</v>
      </c>
      <c r="AB31" s="1038"/>
      <c r="AC31" s="1038"/>
      <c r="AD31" s="1038"/>
      <c r="AE31" s="1039"/>
      <c r="AF31" s="1034">
        <v>368</v>
      </c>
      <c r="AG31" s="1035"/>
      <c r="AH31" s="1035"/>
      <c r="AI31" s="1035"/>
      <c r="AJ31" s="1036"/>
      <c r="AK31" s="979">
        <v>254</v>
      </c>
      <c r="AL31" s="970"/>
      <c r="AM31" s="970"/>
      <c r="AN31" s="970"/>
      <c r="AO31" s="970"/>
      <c r="AP31" s="970" t="s">
        <v>595</v>
      </c>
      <c r="AQ31" s="970"/>
      <c r="AR31" s="970"/>
      <c r="AS31" s="970"/>
      <c r="AT31" s="970"/>
      <c r="AU31" s="970" t="s">
        <v>595</v>
      </c>
      <c r="AV31" s="970"/>
      <c r="AW31" s="970"/>
      <c r="AX31" s="970"/>
      <c r="AY31" s="970"/>
      <c r="AZ31" s="1040" t="s">
        <v>595</v>
      </c>
      <c r="BA31" s="1040"/>
      <c r="BB31" s="1040"/>
      <c r="BC31" s="1040"/>
      <c r="BD31" s="1040"/>
      <c r="BE31" s="971"/>
      <c r="BF31" s="971"/>
      <c r="BG31" s="971"/>
      <c r="BH31" s="971"/>
      <c r="BI31" s="972"/>
      <c r="BJ31" s="232"/>
      <c r="BK31" s="232"/>
      <c r="BL31" s="232"/>
      <c r="BM31" s="232"/>
      <c r="BN31" s="232"/>
      <c r="BO31" s="241"/>
      <c r="BP31" s="241"/>
      <c r="BQ31" s="238">
        <v>25</v>
      </c>
      <c r="BR31" s="239"/>
      <c r="BS31" s="991"/>
      <c r="BT31" s="992"/>
      <c r="BU31" s="992"/>
      <c r="BV31" s="992"/>
      <c r="BW31" s="992"/>
      <c r="BX31" s="992"/>
      <c r="BY31" s="992"/>
      <c r="BZ31" s="992"/>
      <c r="CA31" s="992"/>
      <c r="CB31" s="992"/>
      <c r="CC31" s="992"/>
      <c r="CD31" s="992"/>
      <c r="CE31" s="992"/>
      <c r="CF31" s="992"/>
      <c r="CG31" s="1013"/>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230"/>
    </row>
    <row r="32" spans="1:131" ht="26.25" customHeight="1" x14ac:dyDescent="0.15">
      <c r="A32" s="242">
        <v>5</v>
      </c>
      <c r="B32" s="1029" t="s">
        <v>420</v>
      </c>
      <c r="C32" s="1030"/>
      <c r="D32" s="1030"/>
      <c r="E32" s="1030"/>
      <c r="F32" s="1030"/>
      <c r="G32" s="1030"/>
      <c r="H32" s="1030"/>
      <c r="I32" s="1030"/>
      <c r="J32" s="1030"/>
      <c r="K32" s="1030"/>
      <c r="L32" s="1030"/>
      <c r="M32" s="1030"/>
      <c r="N32" s="1030"/>
      <c r="O32" s="1030"/>
      <c r="P32" s="1031"/>
      <c r="Q32" s="1037">
        <v>6248</v>
      </c>
      <c r="R32" s="1038"/>
      <c r="S32" s="1038"/>
      <c r="T32" s="1038"/>
      <c r="U32" s="1038"/>
      <c r="V32" s="1038">
        <v>5833</v>
      </c>
      <c r="W32" s="1038"/>
      <c r="X32" s="1038"/>
      <c r="Y32" s="1038"/>
      <c r="Z32" s="1038"/>
      <c r="AA32" s="1038">
        <v>415</v>
      </c>
      <c r="AB32" s="1038"/>
      <c r="AC32" s="1038"/>
      <c r="AD32" s="1038"/>
      <c r="AE32" s="1039"/>
      <c r="AF32" s="1034">
        <v>3912</v>
      </c>
      <c r="AG32" s="1035"/>
      <c r="AH32" s="1035"/>
      <c r="AI32" s="1035"/>
      <c r="AJ32" s="1036"/>
      <c r="AK32" s="979">
        <v>470</v>
      </c>
      <c r="AL32" s="970"/>
      <c r="AM32" s="970"/>
      <c r="AN32" s="970"/>
      <c r="AO32" s="970"/>
      <c r="AP32" s="970">
        <v>28003</v>
      </c>
      <c r="AQ32" s="970"/>
      <c r="AR32" s="970"/>
      <c r="AS32" s="970"/>
      <c r="AT32" s="970"/>
      <c r="AU32" s="970">
        <v>1820</v>
      </c>
      <c r="AV32" s="970"/>
      <c r="AW32" s="970"/>
      <c r="AX32" s="970"/>
      <c r="AY32" s="970"/>
      <c r="AZ32" s="1040" t="s">
        <v>595</v>
      </c>
      <c r="BA32" s="1040"/>
      <c r="BB32" s="1040"/>
      <c r="BC32" s="1040"/>
      <c r="BD32" s="1040"/>
      <c r="BE32" s="971" t="s">
        <v>421</v>
      </c>
      <c r="BF32" s="971"/>
      <c r="BG32" s="971"/>
      <c r="BH32" s="971"/>
      <c r="BI32" s="972"/>
      <c r="BJ32" s="232"/>
      <c r="BK32" s="232"/>
      <c r="BL32" s="232"/>
      <c r="BM32" s="232"/>
      <c r="BN32" s="232"/>
      <c r="BO32" s="241"/>
      <c r="BP32" s="241"/>
      <c r="BQ32" s="238">
        <v>26</v>
      </c>
      <c r="BR32" s="239"/>
      <c r="BS32" s="991"/>
      <c r="BT32" s="992"/>
      <c r="BU32" s="992"/>
      <c r="BV32" s="992"/>
      <c r="BW32" s="992"/>
      <c r="BX32" s="992"/>
      <c r="BY32" s="992"/>
      <c r="BZ32" s="992"/>
      <c r="CA32" s="992"/>
      <c r="CB32" s="992"/>
      <c r="CC32" s="992"/>
      <c r="CD32" s="992"/>
      <c r="CE32" s="992"/>
      <c r="CF32" s="992"/>
      <c r="CG32" s="1013"/>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230"/>
    </row>
    <row r="33" spans="1:131" ht="26.25" customHeight="1" x14ac:dyDescent="0.15">
      <c r="A33" s="242">
        <v>6</v>
      </c>
      <c r="B33" s="1029" t="s">
        <v>422</v>
      </c>
      <c r="C33" s="1030"/>
      <c r="D33" s="1030"/>
      <c r="E33" s="1030"/>
      <c r="F33" s="1030"/>
      <c r="G33" s="1030"/>
      <c r="H33" s="1030"/>
      <c r="I33" s="1030"/>
      <c r="J33" s="1030"/>
      <c r="K33" s="1030"/>
      <c r="L33" s="1030"/>
      <c r="M33" s="1030"/>
      <c r="N33" s="1030"/>
      <c r="O33" s="1030"/>
      <c r="P33" s="1031"/>
      <c r="Q33" s="1037">
        <v>4784</v>
      </c>
      <c r="R33" s="1038"/>
      <c r="S33" s="1038"/>
      <c r="T33" s="1038"/>
      <c r="U33" s="1038"/>
      <c r="V33" s="1038">
        <v>4677</v>
      </c>
      <c r="W33" s="1038"/>
      <c r="X33" s="1038"/>
      <c r="Y33" s="1038"/>
      <c r="Z33" s="1038"/>
      <c r="AA33" s="1038">
        <v>107</v>
      </c>
      <c r="AB33" s="1038"/>
      <c r="AC33" s="1038"/>
      <c r="AD33" s="1038"/>
      <c r="AE33" s="1039"/>
      <c r="AF33" s="1034">
        <v>2851</v>
      </c>
      <c r="AG33" s="1035"/>
      <c r="AH33" s="1035"/>
      <c r="AI33" s="1035"/>
      <c r="AJ33" s="1036"/>
      <c r="AK33" s="979">
        <v>1674</v>
      </c>
      <c r="AL33" s="970"/>
      <c r="AM33" s="970"/>
      <c r="AN33" s="970"/>
      <c r="AO33" s="970"/>
      <c r="AP33" s="970">
        <v>33940</v>
      </c>
      <c r="AQ33" s="970"/>
      <c r="AR33" s="970"/>
      <c r="AS33" s="970"/>
      <c r="AT33" s="970"/>
      <c r="AU33" s="970">
        <v>24674</v>
      </c>
      <c r="AV33" s="970"/>
      <c r="AW33" s="970"/>
      <c r="AX33" s="970"/>
      <c r="AY33" s="970"/>
      <c r="AZ33" s="1040" t="s">
        <v>595</v>
      </c>
      <c r="BA33" s="1040"/>
      <c r="BB33" s="1040"/>
      <c r="BC33" s="1040"/>
      <c r="BD33" s="1040"/>
      <c r="BE33" s="971" t="s">
        <v>423</v>
      </c>
      <c r="BF33" s="971"/>
      <c r="BG33" s="971"/>
      <c r="BH33" s="971"/>
      <c r="BI33" s="972"/>
      <c r="BJ33" s="232"/>
      <c r="BK33" s="232"/>
      <c r="BL33" s="232"/>
      <c r="BM33" s="232"/>
      <c r="BN33" s="232"/>
      <c r="BO33" s="241"/>
      <c r="BP33" s="241"/>
      <c r="BQ33" s="238">
        <v>27</v>
      </c>
      <c r="BR33" s="239"/>
      <c r="BS33" s="991"/>
      <c r="BT33" s="992"/>
      <c r="BU33" s="992"/>
      <c r="BV33" s="992"/>
      <c r="BW33" s="992"/>
      <c r="BX33" s="992"/>
      <c r="BY33" s="992"/>
      <c r="BZ33" s="992"/>
      <c r="CA33" s="992"/>
      <c r="CB33" s="992"/>
      <c r="CC33" s="992"/>
      <c r="CD33" s="992"/>
      <c r="CE33" s="992"/>
      <c r="CF33" s="992"/>
      <c r="CG33" s="1013"/>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230"/>
    </row>
    <row r="34" spans="1:131" ht="26.25" customHeight="1" x14ac:dyDescent="0.15">
      <c r="A34" s="242">
        <v>7</v>
      </c>
      <c r="B34" s="1029" t="s">
        <v>424</v>
      </c>
      <c r="C34" s="1030"/>
      <c r="D34" s="1030"/>
      <c r="E34" s="1030"/>
      <c r="F34" s="1030"/>
      <c r="G34" s="1030"/>
      <c r="H34" s="1030"/>
      <c r="I34" s="1030"/>
      <c r="J34" s="1030"/>
      <c r="K34" s="1030"/>
      <c r="L34" s="1030"/>
      <c r="M34" s="1030"/>
      <c r="N34" s="1030"/>
      <c r="O34" s="1030"/>
      <c r="P34" s="1031"/>
      <c r="Q34" s="1037">
        <v>24</v>
      </c>
      <c r="R34" s="1038"/>
      <c r="S34" s="1038"/>
      <c r="T34" s="1038"/>
      <c r="U34" s="1038"/>
      <c r="V34" s="1038">
        <v>24</v>
      </c>
      <c r="W34" s="1038"/>
      <c r="X34" s="1038"/>
      <c r="Y34" s="1038"/>
      <c r="Z34" s="1038"/>
      <c r="AA34" s="1038" t="s">
        <v>595</v>
      </c>
      <c r="AB34" s="1038"/>
      <c r="AC34" s="1038"/>
      <c r="AD34" s="1038"/>
      <c r="AE34" s="1039"/>
      <c r="AF34" s="1034" t="s">
        <v>245</v>
      </c>
      <c r="AG34" s="1035"/>
      <c r="AH34" s="1035"/>
      <c r="AI34" s="1035"/>
      <c r="AJ34" s="1036"/>
      <c r="AK34" s="979">
        <v>23</v>
      </c>
      <c r="AL34" s="970"/>
      <c r="AM34" s="970"/>
      <c r="AN34" s="970"/>
      <c r="AO34" s="970"/>
      <c r="AP34" s="970">
        <v>141</v>
      </c>
      <c r="AQ34" s="970"/>
      <c r="AR34" s="970"/>
      <c r="AS34" s="970"/>
      <c r="AT34" s="970"/>
      <c r="AU34" s="970">
        <v>141</v>
      </c>
      <c r="AV34" s="970"/>
      <c r="AW34" s="970"/>
      <c r="AX34" s="970"/>
      <c r="AY34" s="970"/>
      <c r="AZ34" s="1040" t="s">
        <v>595</v>
      </c>
      <c r="BA34" s="1040"/>
      <c r="BB34" s="1040"/>
      <c r="BC34" s="1040"/>
      <c r="BD34" s="1040"/>
      <c r="BE34" s="971" t="s">
        <v>425</v>
      </c>
      <c r="BF34" s="971"/>
      <c r="BG34" s="971"/>
      <c r="BH34" s="971"/>
      <c r="BI34" s="972"/>
      <c r="BJ34" s="232"/>
      <c r="BK34" s="232"/>
      <c r="BL34" s="232"/>
      <c r="BM34" s="232"/>
      <c r="BN34" s="232"/>
      <c r="BO34" s="241"/>
      <c r="BP34" s="241"/>
      <c r="BQ34" s="238">
        <v>28</v>
      </c>
      <c r="BR34" s="239"/>
      <c r="BS34" s="991"/>
      <c r="BT34" s="992"/>
      <c r="BU34" s="992"/>
      <c r="BV34" s="992"/>
      <c r="BW34" s="992"/>
      <c r="BX34" s="992"/>
      <c r="BY34" s="992"/>
      <c r="BZ34" s="992"/>
      <c r="CA34" s="992"/>
      <c r="CB34" s="992"/>
      <c r="CC34" s="992"/>
      <c r="CD34" s="992"/>
      <c r="CE34" s="992"/>
      <c r="CF34" s="992"/>
      <c r="CG34" s="1013"/>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230"/>
    </row>
    <row r="35" spans="1:131" ht="26.25" customHeight="1" x14ac:dyDescent="0.15">
      <c r="A35" s="242">
        <v>8</v>
      </c>
      <c r="B35" s="1029" t="s">
        <v>426</v>
      </c>
      <c r="C35" s="1030"/>
      <c r="D35" s="1030"/>
      <c r="E35" s="1030"/>
      <c r="F35" s="1030"/>
      <c r="G35" s="1030"/>
      <c r="H35" s="1030"/>
      <c r="I35" s="1030"/>
      <c r="J35" s="1030"/>
      <c r="K35" s="1030"/>
      <c r="L35" s="1030"/>
      <c r="M35" s="1030"/>
      <c r="N35" s="1030"/>
      <c r="O35" s="1030"/>
      <c r="P35" s="1031"/>
      <c r="Q35" s="1037">
        <v>50</v>
      </c>
      <c r="R35" s="1038"/>
      <c r="S35" s="1038"/>
      <c r="T35" s="1038"/>
      <c r="U35" s="1038"/>
      <c r="V35" s="1038">
        <v>40</v>
      </c>
      <c r="W35" s="1038"/>
      <c r="X35" s="1038"/>
      <c r="Y35" s="1038"/>
      <c r="Z35" s="1038"/>
      <c r="AA35" s="1038">
        <v>10</v>
      </c>
      <c r="AB35" s="1038"/>
      <c r="AC35" s="1038"/>
      <c r="AD35" s="1038"/>
      <c r="AE35" s="1039"/>
      <c r="AF35" s="1034">
        <v>10</v>
      </c>
      <c r="AG35" s="1035"/>
      <c r="AH35" s="1035"/>
      <c r="AI35" s="1035"/>
      <c r="AJ35" s="1036"/>
      <c r="AK35" s="979" t="s">
        <v>595</v>
      </c>
      <c r="AL35" s="970"/>
      <c r="AM35" s="970"/>
      <c r="AN35" s="970"/>
      <c r="AO35" s="970"/>
      <c r="AP35" s="970" t="s">
        <v>595</v>
      </c>
      <c r="AQ35" s="970"/>
      <c r="AR35" s="970"/>
      <c r="AS35" s="970"/>
      <c r="AT35" s="970"/>
      <c r="AU35" s="970" t="s">
        <v>595</v>
      </c>
      <c r="AV35" s="970"/>
      <c r="AW35" s="970"/>
      <c r="AX35" s="970"/>
      <c r="AY35" s="970"/>
      <c r="AZ35" s="1040" t="s">
        <v>595</v>
      </c>
      <c r="BA35" s="1040"/>
      <c r="BB35" s="1040"/>
      <c r="BC35" s="1040"/>
      <c r="BD35" s="1040"/>
      <c r="BE35" s="971" t="s">
        <v>425</v>
      </c>
      <c r="BF35" s="971"/>
      <c r="BG35" s="971"/>
      <c r="BH35" s="971"/>
      <c r="BI35" s="972"/>
      <c r="BJ35" s="232"/>
      <c r="BK35" s="232"/>
      <c r="BL35" s="232"/>
      <c r="BM35" s="232"/>
      <c r="BN35" s="232"/>
      <c r="BO35" s="241"/>
      <c r="BP35" s="241"/>
      <c r="BQ35" s="238">
        <v>29</v>
      </c>
      <c r="BR35" s="239"/>
      <c r="BS35" s="991"/>
      <c r="BT35" s="992"/>
      <c r="BU35" s="992"/>
      <c r="BV35" s="992"/>
      <c r="BW35" s="992"/>
      <c r="BX35" s="992"/>
      <c r="BY35" s="992"/>
      <c r="BZ35" s="992"/>
      <c r="CA35" s="992"/>
      <c r="CB35" s="992"/>
      <c r="CC35" s="992"/>
      <c r="CD35" s="992"/>
      <c r="CE35" s="992"/>
      <c r="CF35" s="992"/>
      <c r="CG35" s="1013"/>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230"/>
    </row>
    <row r="36" spans="1:131" ht="26.25" customHeight="1" x14ac:dyDescent="0.15">
      <c r="A36" s="242">
        <v>9</v>
      </c>
      <c r="B36" s="1029" t="s">
        <v>427</v>
      </c>
      <c r="C36" s="1030"/>
      <c r="D36" s="1030"/>
      <c r="E36" s="1030"/>
      <c r="F36" s="1030"/>
      <c r="G36" s="1030"/>
      <c r="H36" s="1030"/>
      <c r="I36" s="1030"/>
      <c r="J36" s="1030"/>
      <c r="K36" s="1030"/>
      <c r="L36" s="1030"/>
      <c r="M36" s="1030"/>
      <c r="N36" s="1030"/>
      <c r="O36" s="1030"/>
      <c r="P36" s="1031"/>
      <c r="Q36" s="1037">
        <v>970</v>
      </c>
      <c r="R36" s="1038"/>
      <c r="S36" s="1038"/>
      <c r="T36" s="1038"/>
      <c r="U36" s="1038"/>
      <c r="V36" s="1038">
        <v>970</v>
      </c>
      <c r="W36" s="1038"/>
      <c r="X36" s="1038"/>
      <c r="Y36" s="1038"/>
      <c r="Z36" s="1038"/>
      <c r="AA36" s="1038" t="s">
        <v>595</v>
      </c>
      <c r="AB36" s="1038"/>
      <c r="AC36" s="1038"/>
      <c r="AD36" s="1038"/>
      <c r="AE36" s="1039"/>
      <c r="AF36" s="1034">
        <v>366</v>
      </c>
      <c r="AG36" s="1035"/>
      <c r="AH36" s="1035"/>
      <c r="AI36" s="1035"/>
      <c r="AJ36" s="1036"/>
      <c r="AK36" s="979">
        <v>532</v>
      </c>
      <c r="AL36" s="970"/>
      <c r="AM36" s="970"/>
      <c r="AN36" s="970"/>
      <c r="AO36" s="970"/>
      <c r="AP36" s="970">
        <v>872</v>
      </c>
      <c r="AQ36" s="970"/>
      <c r="AR36" s="970"/>
      <c r="AS36" s="970"/>
      <c r="AT36" s="970"/>
      <c r="AU36" s="970">
        <v>622</v>
      </c>
      <c r="AV36" s="970"/>
      <c r="AW36" s="970"/>
      <c r="AX36" s="970"/>
      <c r="AY36" s="970"/>
      <c r="AZ36" s="1040" t="s">
        <v>595</v>
      </c>
      <c r="BA36" s="1040"/>
      <c r="BB36" s="1040"/>
      <c r="BC36" s="1040"/>
      <c r="BD36" s="1040"/>
      <c r="BE36" s="971" t="s">
        <v>428</v>
      </c>
      <c r="BF36" s="971"/>
      <c r="BG36" s="971"/>
      <c r="BH36" s="971"/>
      <c r="BI36" s="972"/>
      <c r="BJ36" s="232"/>
      <c r="BK36" s="232"/>
      <c r="BL36" s="232"/>
      <c r="BM36" s="232"/>
      <c r="BN36" s="232"/>
      <c r="BO36" s="241"/>
      <c r="BP36" s="241"/>
      <c r="BQ36" s="238">
        <v>30</v>
      </c>
      <c r="BR36" s="239"/>
      <c r="BS36" s="991"/>
      <c r="BT36" s="992"/>
      <c r="BU36" s="992"/>
      <c r="BV36" s="992"/>
      <c r="BW36" s="992"/>
      <c r="BX36" s="992"/>
      <c r="BY36" s="992"/>
      <c r="BZ36" s="992"/>
      <c r="CA36" s="992"/>
      <c r="CB36" s="992"/>
      <c r="CC36" s="992"/>
      <c r="CD36" s="992"/>
      <c r="CE36" s="992"/>
      <c r="CF36" s="992"/>
      <c r="CG36" s="1013"/>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230"/>
    </row>
    <row r="37" spans="1:131" ht="26.25" customHeight="1" x14ac:dyDescent="0.15">
      <c r="A37" s="242">
        <v>10</v>
      </c>
      <c r="B37" s="1029" t="s">
        <v>429</v>
      </c>
      <c r="C37" s="1030"/>
      <c r="D37" s="1030"/>
      <c r="E37" s="1030"/>
      <c r="F37" s="1030"/>
      <c r="G37" s="1030"/>
      <c r="H37" s="1030"/>
      <c r="I37" s="1030"/>
      <c r="J37" s="1030"/>
      <c r="K37" s="1030"/>
      <c r="L37" s="1030"/>
      <c r="M37" s="1030"/>
      <c r="N37" s="1030"/>
      <c r="O37" s="1030"/>
      <c r="P37" s="1031"/>
      <c r="Q37" s="1037">
        <v>415</v>
      </c>
      <c r="R37" s="1038"/>
      <c r="S37" s="1038"/>
      <c r="T37" s="1038"/>
      <c r="U37" s="1038"/>
      <c r="V37" s="1038">
        <v>381</v>
      </c>
      <c r="W37" s="1038"/>
      <c r="X37" s="1038"/>
      <c r="Y37" s="1038"/>
      <c r="Z37" s="1038"/>
      <c r="AA37" s="1038">
        <v>34</v>
      </c>
      <c r="AB37" s="1038"/>
      <c r="AC37" s="1038"/>
      <c r="AD37" s="1038"/>
      <c r="AE37" s="1039"/>
      <c r="AF37" s="1034">
        <v>34</v>
      </c>
      <c r="AG37" s="1035"/>
      <c r="AH37" s="1035"/>
      <c r="AI37" s="1035"/>
      <c r="AJ37" s="1036"/>
      <c r="AK37" s="979">
        <v>35</v>
      </c>
      <c r="AL37" s="970"/>
      <c r="AM37" s="970"/>
      <c r="AN37" s="970"/>
      <c r="AO37" s="970"/>
      <c r="AP37" s="970">
        <v>736</v>
      </c>
      <c r="AQ37" s="970"/>
      <c r="AR37" s="970"/>
      <c r="AS37" s="970"/>
      <c r="AT37" s="970"/>
      <c r="AU37" s="970">
        <v>16</v>
      </c>
      <c r="AV37" s="970"/>
      <c r="AW37" s="970"/>
      <c r="AX37" s="970"/>
      <c r="AY37" s="970"/>
      <c r="AZ37" s="1040" t="s">
        <v>595</v>
      </c>
      <c r="BA37" s="1040"/>
      <c r="BB37" s="1040"/>
      <c r="BC37" s="1040"/>
      <c r="BD37" s="1040"/>
      <c r="BE37" s="971" t="s">
        <v>425</v>
      </c>
      <c r="BF37" s="971"/>
      <c r="BG37" s="971"/>
      <c r="BH37" s="971"/>
      <c r="BI37" s="972"/>
      <c r="BJ37" s="232"/>
      <c r="BK37" s="232"/>
      <c r="BL37" s="232"/>
      <c r="BM37" s="232"/>
      <c r="BN37" s="232"/>
      <c r="BO37" s="241"/>
      <c r="BP37" s="241"/>
      <c r="BQ37" s="238">
        <v>31</v>
      </c>
      <c r="BR37" s="239"/>
      <c r="BS37" s="991"/>
      <c r="BT37" s="992"/>
      <c r="BU37" s="992"/>
      <c r="BV37" s="992"/>
      <c r="BW37" s="992"/>
      <c r="BX37" s="992"/>
      <c r="BY37" s="992"/>
      <c r="BZ37" s="992"/>
      <c r="CA37" s="992"/>
      <c r="CB37" s="992"/>
      <c r="CC37" s="992"/>
      <c r="CD37" s="992"/>
      <c r="CE37" s="992"/>
      <c r="CF37" s="992"/>
      <c r="CG37" s="1013"/>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230"/>
    </row>
    <row r="38" spans="1:131" ht="26.25" customHeight="1" x14ac:dyDescent="0.15">
      <c r="A38" s="242">
        <v>11</v>
      </c>
      <c r="B38" s="1029" t="s">
        <v>430</v>
      </c>
      <c r="C38" s="1030"/>
      <c r="D38" s="1030"/>
      <c r="E38" s="1030"/>
      <c r="F38" s="1030"/>
      <c r="G38" s="1030"/>
      <c r="H38" s="1030"/>
      <c r="I38" s="1030"/>
      <c r="J38" s="1030"/>
      <c r="K38" s="1030"/>
      <c r="L38" s="1030"/>
      <c r="M38" s="1030"/>
      <c r="N38" s="1030"/>
      <c r="O38" s="1030"/>
      <c r="P38" s="1031"/>
      <c r="Q38" s="1037">
        <v>24</v>
      </c>
      <c r="R38" s="1038"/>
      <c r="S38" s="1038"/>
      <c r="T38" s="1038"/>
      <c r="U38" s="1038"/>
      <c r="V38" s="1038">
        <v>24</v>
      </c>
      <c r="W38" s="1038"/>
      <c r="X38" s="1038"/>
      <c r="Y38" s="1038"/>
      <c r="Z38" s="1038"/>
      <c r="AA38" s="1038" t="s">
        <v>595</v>
      </c>
      <c r="AB38" s="1038"/>
      <c r="AC38" s="1038"/>
      <c r="AD38" s="1038"/>
      <c r="AE38" s="1039"/>
      <c r="AF38" s="1034" t="s">
        <v>398</v>
      </c>
      <c r="AG38" s="1035"/>
      <c r="AH38" s="1035"/>
      <c r="AI38" s="1035"/>
      <c r="AJ38" s="1036"/>
      <c r="AK38" s="979">
        <v>24</v>
      </c>
      <c r="AL38" s="970"/>
      <c r="AM38" s="970"/>
      <c r="AN38" s="970"/>
      <c r="AO38" s="970"/>
      <c r="AP38" s="970">
        <v>1561</v>
      </c>
      <c r="AQ38" s="970"/>
      <c r="AR38" s="970"/>
      <c r="AS38" s="970"/>
      <c r="AT38" s="970"/>
      <c r="AU38" s="970" t="s">
        <v>595</v>
      </c>
      <c r="AV38" s="970"/>
      <c r="AW38" s="970"/>
      <c r="AX38" s="970"/>
      <c r="AY38" s="970"/>
      <c r="AZ38" s="1040" t="s">
        <v>595</v>
      </c>
      <c r="BA38" s="1040"/>
      <c r="BB38" s="1040"/>
      <c r="BC38" s="1040"/>
      <c r="BD38" s="1040"/>
      <c r="BE38" s="971" t="s">
        <v>425</v>
      </c>
      <c r="BF38" s="971"/>
      <c r="BG38" s="971"/>
      <c r="BH38" s="971"/>
      <c r="BI38" s="972"/>
      <c r="BJ38" s="232"/>
      <c r="BK38" s="232"/>
      <c r="BL38" s="232"/>
      <c r="BM38" s="232"/>
      <c r="BN38" s="232"/>
      <c r="BO38" s="241"/>
      <c r="BP38" s="241"/>
      <c r="BQ38" s="238">
        <v>32</v>
      </c>
      <c r="BR38" s="239"/>
      <c r="BS38" s="991"/>
      <c r="BT38" s="992"/>
      <c r="BU38" s="992"/>
      <c r="BV38" s="992"/>
      <c r="BW38" s="992"/>
      <c r="BX38" s="992"/>
      <c r="BY38" s="992"/>
      <c r="BZ38" s="992"/>
      <c r="CA38" s="992"/>
      <c r="CB38" s="992"/>
      <c r="CC38" s="992"/>
      <c r="CD38" s="992"/>
      <c r="CE38" s="992"/>
      <c r="CF38" s="992"/>
      <c r="CG38" s="1013"/>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230"/>
    </row>
    <row r="39" spans="1:131" ht="26.25" customHeight="1" x14ac:dyDescent="0.15">
      <c r="A39" s="242">
        <v>12</v>
      </c>
      <c r="B39" s="1029" t="s">
        <v>431</v>
      </c>
      <c r="C39" s="1030"/>
      <c r="D39" s="1030"/>
      <c r="E39" s="1030"/>
      <c r="F39" s="1030"/>
      <c r="G39" s="1030"/>
      <c r="H39" s="1030"/>
      <c r="I39" s="1030"/>
      <c r="J39" s="1030"/>
      <c r="K39" s="1030"/>
      <c r="L39" s="1030"/>
      <c r="M39" s="1030"/>
      <c r="N39" s="1030"/>
      <c r="O39" s="1030"/>
      <c r="P39" s="1031"/>
      <c r="Q39" s="1037">
        <v>126</v>
      </c>
      <c r="R39" s="1038"/>
      <c r="S39" s="1038"/>
      <c r="T39" s="1038"/>
      <c r="U39" s="1038"/>
      <c r="V39" s="1038">
        <v>120</v>
      </c>
      <c r="W39" s="1038"/>
      <c r="X39" s="1038"/>
      <c r="Y39" s="1038"/>
      <c r="Z39" s="1038"/>
      <c r="AA39" s="1038">
        <v>7</v>
      </c>
      <c r="AB39" s="1038"/>
      <c r="AC39" s="1038"/>
      <c r="AD39" s="1038"/>
      <c r="AE39" s="1039"/>
      <c r="AF39" s="1034" t="s">
        <v>398</v>
      </c>
      <c r="AG39" s="1035"/>
      <c r="AH39" s="1035"/>
      <c r="AI39" s="1035"/>
      <c r="AJ39" s="1036"/>
      <c r="AK39" s="979" t="s">
        <v>595</v>
      </c>
      <c r="AL39" s="970"/>
      <c r="AM39" s="970"/>
      <c r="AN39" s="970"/>
      <c r="AO39" s="970"/>
      <c r="AP39" s="970">
        <v>143</v>
      </c>
      <c r="AQ39" s="970"/>
      <c r="AR39" s="970"/>
      <c r="AS39" s="970"/>
      <c r="AT39" s="970"/>
      <c r="AU39" s="970" t="s">
        <v>595</v>
      </c>
      <c r="AV39" s="970"/>
      <c r="AW39" s="970"/>
      <c r="AX39" s="970"/>
      <c r="AY39" s="970"/>
      <c r="AZ39" s="1040" t="s">
        <v>595</v>
      </c>
      <c r="BA39" s="1040"/>
      <c r="BB39" s="1040"/>
      <c r="BC39" s="1040"/>
      <c r="BD39" s="1040"/>
      <c r="BE39" s="971" t="s">
        <v>425</v>
      </c>
      <c r="BF39" s="971"/>
      <c r="BG39" s="971"/>
      <c r="BH39" s="971"/>
      <c r="BI39" s="972"/>
      <c r="BJ39" s="232"/>
      <c r="BK39" s="232"/>
      <c r="BL39" s="232"/>
      <c r="BM39" s="232"/>
      <c r="BN39" s="232"/>
      <c r="BO39" s="241"/>
      <c r="BP39" s="241"/>
      <c r="BQ39" s="238">
        <v>33</v>
      </c>
      <c r="BR39" s="239"/>
      <c r="BS39" s="991"/>
      <c r="BT39" s="992"/>
      <c r="BU39" s="992"/>
      <c r="BV39" s="992"/>
      <c r="BW39" s="992"/>
      <c r="BX39" s="992"/>
      <c r="BY39" s="992"/>
      <c r="BZ39" s="992"/>
      <c r="CA39" s="992"/>
      <c r="CB39" s="992"/>
      <c r="CC39" s="992"/>
      <c r="CD39" s="992"/>
      <c r="CE39" s="992"/>
      <c r="CF39" s="992"/>
      <c r="CG39" s="1013"/>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230"/>
    </row>
    <row r="40" spans="1:131" ht="26.25" customHeight="1" x14ac:dyDescent="0.15">
      <c r="A40" s="238">
        <v>13</v>
      </c>
      <c r="B40" s="1029"/>
      <c r="C40" s="1030"/>
      <c r="D40" s="1030"/>
      <c r="E40" s="1030"/>
      <c r="F40" s="1030"/>
      <c r="G40" s="1030"/>
      <c r="H40" s="1030"/>
      <c r="I40" s="1030"/>
      <c r="J40" s="1030"/>
      <c r="K40" s="1030"/>
      <c r="L40" s="1030"/>
      <c r="M40" s="1030"/>
      <c r="N40" s="1030"/>
      <c r="O40" s="1030"/>
      <c r="P40" s="1031"/>
      <c r="Q40" s="1037"/>
      <c r="R40" s="1038"/>
      <c r="S40" s="1038"/>
      <c r="T40" s="1038"/>
      <c r="U40" s="1038"/>
      <c r="V40" s="1038"/>
      <c r="W40" s="1038"/>
      <c r="X40" s="1038"/>
      <c r="Y40" s="1038"/>
      <c r="Z40" s="1038"/>
      <c r="AA40" s="1038"/>
      <c r="AB40" s="1038"/>
      <c r="AC40" s="1038"/>
      <c r="AD40" s="1038"/>
      <c r="AE40" s="1039"/>
      <c r="AF40" s="1034"/>
      <c r="AG40" s="1035"/>
      <c r="AH40" s="1035"/>
      <c r="AI40" s="1035"/>
      <c r="AJ40" s="1036"/>
      <c r="AK40" s="979"/>
      <c r="AL40" s="970"/>
      <c r="AM40" s="970"/>
      <c r="AN40" s="970"/>
      <c r="AO40" s="970"/>
      <c r="AP40" s="970"/>
      <c r="AQ40" s="970"/>
      <c r="AR40" s="970"/>
      <c r="AS40" s="970"/>
      <c r="AT40" s="970"/>
      <c r="AU40" s="970"/>
      <c r="AV40" s="970"/>
      <c r="AW40" s="970"/>
      <c r="AX40" s="970"/>
      <c r="AY40" s="970"/>
      <c r="AZ40" s="1040"/>
      <c r="BA40" s="1040"/>
      <c r="BB40" s="1040"/>
      <c r="BC40" s="1040"/>
      <c r="BD40" s="1040"/>
      <c r="BE40" s="971"/>
      <c r="BF40" s="971"/>
      <c r="BG40" s="971"/>
      <c r="BH40" s="971"/>
      <c r="BI40" s="972"/>
      <c r="BJ40" s="232"/>
      <c r="BK40" s="232"/>
      <c r="BL40" s="232"/>
      <c r="BM40" s="232"/>
      <c r="BN40" s="232"/>
      <c r="BO40" s="241"/>
      <c r="BP40" s="241"/>
      <c r="BQ40" s="238">
        <v>34</v>
      </c>
      <c r="BR40" s="239"/>
      <c r="BS40" s="991"/>
      <c r="BT40" s="992"/>
      <c r="BU40" s="992"/>
      <c r="BV40" s="992"/>
      <c r="BW40" s="992"/>
      <c r="BX40" s="992"/>
      <c r="BY40" s="992"/>
      <c r="BZ40" s="992"/>
      <c r="CA40" s="992"/>
      <c r="CB40" s="992"/>
      <c r="CC40" s="992"/>
      <c r="CD40" s="992"/>
      <c r="CE40" s="992"/>
      <c r="CF40" s="992"/>
      <c r="CG40" s="1013"/>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230"/>
    </row>
    <row r="41" spans="1:131" ht="26.25" customHeight="1" x14ac:dyDescent="0.15">
      <c r="A41" s="238">
        <v>14</v>
      </c>
      <c r="B41" s="1029"/>
      <c r="C41" s="1030"/>
      <c r="D41" s="1030"/>
      <c r="E41" s="1030"/>
      <c r="F41" s="1030"/>
      <c r="G41" s="1030"/>
      <c r="H41" s="1030"/>
      <c r="I41" s="1030"/>
      <c r="J41" s="1030"/>
      <c r="K41" s="1030"/>
      <c r="L41" s="1030"/>
      <c r="M41" s="1030"/>
      <c r="N41" s="1030"/>
      <c r="O41" s="1030"/>
      <c r="P41" s="1031"/>
      <c r="Q41" s="1037"/>
      <c r="R41" s="1038"/>
      <c r="S41" s="1038"/>
      <c r="T41" s="1038"/>
      <c r="U41" s="1038"/>
      <c r="V41" s="1038"/>
      <c r="W41" s="1038"/>
      <c r="X41" s="1038"/>
      <c r="Y41" s="1038"/>
      <c r="Z41" s="1038"/>
      <c r="AA41" s="1038"/>
      <c r="AB41" s="1038"/>
      <c r="AC41" s="1038"/>
      <c r="AD41" s="1038"/>
      <c r="AE41" s="1039"/>
      <c r="AF41" s="1034"/>
      <c r="AG41" s="1035"/>
      <c r="AH41" s="1035"/>
      <c r="AI41" s="1035"/>
      <c r="AJ41" s="1036"/>
      <c r="AK41" s="979"/>
      <c r="AL41" s="970"/>
      <c r="AM41" s="970"/>
      <c r="AN41" s="970"/>
      <c r="AO41" s="970"/>
      <c r="AP41" s="970"/>
      <c r="AQ41" s="970"/>
      <c r="AR41" s="970"/>
      <c r="AS41" s="970"/>
      <c r="AT41" s="970"/>
      <c r="AU41" s="970"/>
      <c r="AV41" s="970"/>
      <c r="AW41" s="970"/>
      <c r="AX41" s="970"/>
      <c r="AY41" s="970"/>
      <c r="AZ41" s="1040"/>
      <c r="BA41" s="1040"/>
      <c r="BB41" s="1040"/>
      <c r="BC41" s="1040"/>
      <c r="BD41" s="1040"/>
      <c r="BE41" s="971"/>
      <c r="BF41" s="971"/>
      <c r="BG41" s="971"/>
      <c r="BH41" s="971"/>
      <c r="BI41" s="972"/>
      <c r="BJ41" s="232"/>
      <c r="BK41" s="232"/>
      <c r="BL41" s="232"/>
      <c r="BM41" s="232"/>
      <c r="BN41" s="232"/>
      <c r="BO41" s="241"/>
      <c r="BP41" s="241"/>
      <c r="BQ41" s="238">
        <v>35</v>
      </c>
      <c r="BR41" s="239"/>
      <c r="BS41" s="991"/>
      <c r="BT41" s="992"/>
      <c r="BU41" s="992"/>
      <c r="BV41" s="992"/>
      <c r="BW41" s="992"/>
      <c r="BX41" s="992"/>
      <c r="BY41" s="992"/>
      <c r="BZ41" s="992"/>
      <c r="CA41" s="992"/>
      <c r="CB41" s="992"/>
      <c r="CC41" s="992"/>
      <c r="CD41" s="992"/>
      <c r="CE41" s="992"/>
      <c r="CF41" s="992"/>
      <c r="CG41" s="1013"/>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230"/>
    </row>
    <row r="42" spans="1:131" ht="26.25" customHeight="1" x14ac:dyDescent="0.15">
      <c r="A42" s="238">
        <v>15</v>
      </c>
      <c r="B42" s="1029"/>
      <c r="C42" s="1030"/>
      <c r="D42" s="1030"/>
      <c r="E42" s="1030"/>
      <c r="F42" s="1030"/>
      <c r="G42" s="1030"/>
      <c r="H42" s="1030"/>
      <c r="I42" s="1030"/>
      <c r="J42" s="1030"/>
      <c r="K42" s="1030"/>
      <c r="L42" s="1030"/>
      <c r="M42" s="1030"/>
      <c r="N42" s="1030"/>
      <c r="O42" s="1030"/>
      <c r="P42" s="1031"/>
      <c r="Q42" s="1037"/>
      <c r="R42" s="1038"/>
      <c r="S42" s="1038"/>
      <c r="T42" s="1038"/>
      <c r="U42" s="1038"/>
      <c r="V42" s="1038"/>
      <c r="W42" s="1038"/>
      <c r="X42" s="1038"/>
      <c r="Y42" s="1038"/>
      <c r="Z42" s="1038"/>
      <c r="AA42" s="1038"/>
      <c r="AB42" s="1038"/>
      <c r="AC42" s="1038"/>
      <c r="AD42" s="1038"/>
      <c r="AE42" s="1039"/>
      <c r="AF42" s="1034"/>
      <c r="AG42" s="1035"/>
      <c r="AH42" s="1035"/>
      <c r="AI42" s="1035"/>
      <c r="AJ42" s="1036"/>
      <c r="AK42" s="979"/>
      <c r="AL42" s="970"/>
      <c r="AM42" s="970"/>
      <c r="AN42" s="970"/>
      <c r="AO42" s="970"/>
      <c r="AP42" s="970"/>
      <c r="AQ42" s="970"/>
      <c r="AR42" s="970"/>
      <c r="AS42" s="970"/>
      <c r="AT42" s="970"/>
      <c r="AU42" s="970"/>
      <c r="AV42" s="970"/>
      <c r="AW42" s="970"/>
      <c r="AX42" s="970"/>
      <c r="AY42" s="970"/>
      <c r="AZ42" s="1040"/>
      <c r="BA42" s="1040"/>
      <c r="BB42" s="1040"/>
      <c r="BC42" s="1040"/>
      <c r="BD42" s="1040"/>
      <c r="BE42" s="971"/>
      <c r="BF42" s="971"/>
      <c r="BG42" s="971"/>
      <c r="BH42" s="971"/>
      <c r="BI42" s="972"/>
      <c r="BJ42" s="232"/>
      <c r="BK42" s="232"/>
      <c r="BL42" s="232"/>
      <c r="BM42" s="232"/>
      <c r="BN42" s="232"/>
      <c r="BO42" s="241"/>
      <c r="BP42" s="241"/>
      <c r="BQ42" s="238">
        <v>36</v>
      </c>
      <c r="BR42" s="239"/>
      <c r="BS42" s="991"/>
      <c r="BT42" s="992"/>
      <c r="BU42" s="992"/>
      <c r="BV42" s="992"/>
      <c r="BW42" s="992"/>
      <c r="BX42" s="992"/>
      <c r="BY42" s="992"/>
      <c r="BZ42" s="992"/>
      <c r="CA42" s="992"/>
      <c r="CB42" s="992"/>
      <c r="CC42" s="992"/>
      <c r="CD42" s="992"/>
      <c r="CE42" s="992"/>
      <c r="CF42" s="992"/>
      <c r="CG42" s="1013"/>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230"/>
    </row>
    <row r="43" spans="1:131" ht="26.25" customHeight="1" x14ac:dyDescent="0.15">
      <c r="A43" s="238">
        <v>16</v>
      </c>
      <c r="B43" s="1029"/>
      <c r="C43" s="1030"/>
      <c r="D43" s="1030"/>
      <c r="E43" s="1030"/>
      <c r="F43" s="1030"/>
      <c r="G43" s="1030"/>
      <c r="H43" s="1030"/>
      <c r="I43" s="1030"/>
      <c r="J43" s="1030"/>
      <c r="K43" s="1030"/>
      <c r="L43" s="1030"/>
      <c r="M43" s="1030"/>
      <c r="N43" s="1030"/>
      <c r="O43" s="1030"/>
      <c r="P43" s="1031"/>
      <c r="Q43" s="1037"/>
      <c r="R43" s="1038"/>
      <c r="S43" s="1038"/>
      <c r="T43" s="1038"/>
      <c r="U43" s="1038"/>
      <c r="V43" s="1038"/>
      <c r="W43" s="1038"/>
      <c r="X43" s="1038"/>
      <c r="Y43" s="1038"/>
      <c r="Z43" s="1038"/>
      <c r="AA43" s="1038"/>
      <c r="AB43" s="1038"/>
      <c r="AC43" s="1038"/>
      <c r="AD43" s="1038"/>
      <c r="AE43" s="1039"/>
      <c r="AF43" s="1034"/>
      <c r="AG43" s="1035"/>
      <c r="AH43" s="1035"/>
      <c r="AI43" s="1035"/>
      <c r="AJ43" s="1036"/>
      <c r="AK43" s="979"/>
      <c r="AL43" s="970"/>
      <c r="AM43" s="970"/>
      <c r="AN43" s="970"/>
      <c r="AO43" s="970"/>
      <c r="AP43" s="970"/>
      <c r="AQ43" s="970"/>
      <c r="AR43" s="970"/>
      <c r="AS43" s="970"/>
      <c r="AT43" s="970"/>
      <c r="AU43" s="970"/>
      <c r="AV43" s="970"/>
      <c r="AW43" s="970"/>
      <c r="AX43" s="970"/>
      <c r="AY43" s="970"/>
      <c r="AZ43" s="1040"/>
      <c r="BA43" s="1040"/>
      <c r="BB43" s="1040"/>
      <c r="BC43" s="1040"/>
      <c r="BD43" s="1040"/>
      <c r="BE43" s="971"/>
      <c r="BF43" s="971"/>
      <c r="BG43" s="971"/>
      <c r="BH43" s="971"/>
      <c r="BI43" s="972"/>
      <c r="BJ43" s="232"/>
      <c r="BK43" s="232"/>
      <c r="BL43" s="232"/>
      <c r="BM43" s="232"/>
      <c r="BN43" s="232"/>
      <c r="BO43" s="241"/>
      <c r="BP43" s="241"/>
      <c r="BQ43" s="238">
        <v>37</v>
      </c>
      <c r="BR43" s="239"/>
      <c r="BS43" s="991"/>
      <c r="BT43" s="992"/>
      <c r="BU43" s="992"/>
      <c r="BV43" s="992"/>
      <c r="BW43" s="992"/>
      <c r="BX43" s="992"/>
      <c r="BY43" s="992"/>
      <c r="BZ43" s="992"/>
      <c r="CA43" s="992"/>
      <c r="CB43" s="992"/>
      <c r="CC43" s="992"/>
      <c r="CD43" s="992"/>
      <c r="CE43" s="992"/>
      <c r="CF43" s="992"/>
      <c r="CG43" s="1013"/>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230"/>
    </row>
    <row r="44" spans="1:131" ht="26.25" customHeight="1" x14ac:dyDescent="0.15">
      <c r="A44" s="238">
        <v>17</v>
      </c>
      <c r="B44" s="1029"/>
      <c r="C44" s="1030"/>
      <c r="D44" s="1030"/>
      <c r="E44" s="1030"/>
      <c r="F44" s="1030"/>
      <c r="G44" s="1030"/>
      <c r="H44" s="1030"/>
      <c r="I44" s="1030"/>
      <c r="J44" s="1030"/>
      <c r="K44" s="1030"/>
      <c r="L44" s="1030"/>
      <c r="M44" s="1030"/>
      <c r="N44" s="1030"/>
      <c r="O44" s="1030"/>
      <c r="P44" s="1031"/>
      <c r="Q44" s="1037"/>
      <c r="R44" s="1038"/>
      <c r="S44" s="1038"/>
      <c r="T44" s="1038"/>
      <c r="U44" s="1038"/>
      <c r="V44" s="1038"/>
      <c r="W44" s="1038"/>
      <c r="X44" s="1038"/>
      <c r="Y44" s="1038"/>
      <c r="Z44" s="1038"/>
      <c r="AA44" s="1038"/>
      <c r="AB44" s="1038"/>
      <c r="AC44" s="1038"/>
      <c r="AD44" s="1038"/>
      <c r="AE44" s="1039"/>
      <c r="AF44" s="1034"/>
      <c r="AG44" s="1035"/>
      <c r="AH44" s="1035"/>
      <c r="AI44" s="1035"/>
      <c r="AJ44" s="1036"/>
      <c r="AK44" s="979"/>
      <c r="AL44" s="970"/>
      <c r="AM44" s="970"/>
      <c r="AN44" s="970"/>
      <c r="AO44" s="970"/>
      <c r="AP44" s="970"/>
      <c r="AQ44" s="970"/>
      <c r="AR44" s="970"/>
      <c r="AS44" s="970"/>
      <c r="AT44" s="970"/>
      <c r="AU44" s="970"/>
      <c r="AV44" s="970"/>
      <c r="AW44" s="970"/>
      <c r="AX44" s="970"/>
      <c r="AY44" s="970"/>
      <c r="AZ44" s="1040"/>
      <c r="BA44" s="1040"/>
      <c r="BB44" s="1040"/>
      <c r="BC44" s="1040"/>
      <c r="BD44" s="1040"/>
      <c r="BE44" s="971"/>
      <c r="BF44" s="971"/>
      <c r="BG44" s="971"/>
      <c r="BH44" s="971"/>
      <c r="BI44" s="972"/>
      <c r="BJ44" s="232"/>
      <c r="BK44" s="232"/>
      <c r="BL44" s="232"/>
      <c r="BM44" s="232"/>
      <c r="BN44" s="232"/>
      <c r="BO44" s="241"/>
      <c r="BP44" s="241"/>
      <c r="BQ44" s="238">
        <v>38</v>
      </c>
      <c r="BR44" s="239"/>
      <c r="BS44" s="991"/>
      <c r="BT44" s="992"/>
      <c r="BU44" s="992"/>
      <c r="BV44" s="992"/>
      <c r="BW44" s="992"/>
      <c r="BX44" s="992"/>
      <c r="BY44" s="992"/>
      <c r="BZ44" s="992"/>
      <c r="CA44" s="992"/>
      <c r="CB44" s="992"/>
      <c r="CC44" s="992"/>
      <c r="CD44" s="992"/>
      <c r="CE44" s="992"/>
      <c r="CF44" s="992"/>
      <c r="CG44" s="1013"/>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230"/>
    </row>
    <row r="45" spans="1:131" ht="26.25" customHeight="1" x14ac:dyDescent="0.15">
      <c r="A45" s="238">
        <v>18</v>
      </c>
      <c r="B45" s="1029"/>
      <c r="C45" s="1030"/>
      <c r="D45" s="1030"/>
      <c r="E45" s="1030"/>
      <c r="F45" s="1030"/>
      <c r="G45" s="1030"/>
      <c r="H45" s="1030"/>
      <c r="I45" s="1030"/>
      <c r="J45" s="1030"/>
      <c r="K45" s="1030"/>
      <c r="L45" s="1030"/>
      <c r="M45" s="1030"/>
      <c r="N45" s="1030"/>
      <c r="O45" s="1030"/>
      <c r="P45" s="1031"/>
      <c r="Q45" s="1037"/>
      <c r="R45" s="1038"/>
      <c r="S45" s="1038"/>
      <c r="T45" s="1038"/>
      <c r="U45" s="1038"/>
      <c r="V45" s="1038"/>
      <c r="W45" s="1038"/>
      <c r="X45" s="1038"/>
      <c r="Y45" s="1038"/>
      <c r="Z45" s="1038"/>
      <c r="AA45" s="1038"/>
      <c r="AB45" s="1038"/>
      <c r="AC45" s="1038"/>
      <c r="AD45" s="1038"/>
      <c r="AE45" s="1039"/>
      <c r="AF45" s="1034"/>
      <c r="AG45" s="1035"/>
      <c r="AH45" s="1035"/>
      <c r="AI45" s="1035"/>
      <c r="AJ45" s="1036"/>
      <c r="AK45" s="979"/>
      <c r="AL45" s="970"/>
      <c r="AM45" s="970"/>
      <c r="AN45" s="970"/>
      <c r="AO45" s="970"/>
      <c r="AP45" s="970"/>
      <c r="AQ45" s="970"/>
      <c r="AR45" s="970"/>
      <c r="AS45" s="970"/>
      <c r="AT45" s="970"/>
      <c r="AU45" s="970"/>
      <c r="AV45" s="970"/>
      <c r="AW45" s="970"/>
      <c r="AX45" s="970"/>
      <c r="AY45" s="970"/>
      <c r="AZ45" s="1040"/>
      <c r="BA45" s="1040"/>
      <c r="BB45" s="1040"/>
      <c r="BC45" s="1040"/>
      <c r="BD45" s="1040"/>
      <c r="BE45" s="971"/>
      <c r="BF45" s="971"/>
      <c r="BG45" s="971"/>
      <c r="BH45" s="971"/>
      <c r="BI45" s="972"/>
      <c r="BJ45" s="232"/>
      <c r="BK45" s="232"/>
      <c r="BL45" s="232"/>
      <c r="BM45" s="232"/>
      <c r="BN45" s="232"/>
      <c r="BO45" s="241"/>
      <c r="BP45" s="241"/>
      <c r="BQ45" s="238">
        <v>39</v>
      </c>
      <c r="BR45" s="239"/>
      <c r="BS45" s="991"/>
      <c r="BT45" s="992"/>
      <c r="BU45" s="992"/>
      <c r="BV45" s="992"/>
      <c r="BW45" s="992"/>
      <c r="BX45" s="992"/>
      <c r="BY45" s="992"/>
      <c r="BZ45" s="992"/>
      <c r="CA45" s="992"/>
      <c r="CB45" s="992"/>
      <c r="CC45" s="992"/>
      <c r="CD45" s="992"/>
      <c r="CE45" s="992"/>
      <c r="CF45" s="992"/>
      <c r="CG45" s="1013"/>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230"/>
    </row>
    <row r="46" spans="1:131" ht="26.25" customHeight="1" x14ac:dyDescent="0.15">
      <c r="A46" s="238">
        <v>19</v>
      </c>
      <c r="B46" s="1029"/>
      <c r="C46" s="1030"/>
      <c r="D46" s="1030"/>
      <c r="E46" s="1030"/>
      <c r="F46" s="1030"/>
      <c r="G46" s="1030"/>
      <c r="H46" s="1030"/>
      <c r="I46" s="1030"/>
      <c r="J46" s="1030"/>
      <c r="K46" s="1030"/>
      <c r="L46" s="1030"/>
      <c r="M46" s="1030"/>
      <c r="N46" s="1030"/>
      <c r="O46" s="1030"/>
      <c r="P46" s="1031"/>
      <c r="Q46" s="1037"/>
      <c r="R46" s="1038"/>
      <c r="S46" s="1038"/>
      <c r="T46" s="1038"/>
      <c r="U46" s="1038"/>
      <c r="V46" s="1038"/>
      <c r="W46" s="1038"/>
      <c r="X46" s="1038"/>
      <c r="Y46" s="1038"/>
      <c r="Z46" s="1038"/>
      <c r="AA46" s="1038"/>
      <c r="AB46" s="1038"/>
      <c r="AC46" s="1038"/>
      <c r="AD46" s="1038"/>
      <c r="AE46" s="1039"/>
      <c r="AF46" s="1034"/>
      <c r="AG46" s="1035"/>
      <c r="AH46" s="1035"/>
      <c r="AI46" s="1035"/>
      <c r="AJ46" s="1036"/>
      <c r="AK46" s="979"/>
      <c r="AL46" s="970"/>
      <c r="AM46" s="970"/>
      <c r="AN46" s="970"/>
      <c r="AO46" s="970"/>
      <c r="AP46" s="970"/>
      <c r="AQ46" s="970"/>
      <c r="AR46" s="970"/>
      <c r="AS46" s="970"/>
      <c r="AT46" s="970"/>
      <c r="AU46" s="970"/>
      <c r="AV46" s="970"/>
      <c r="AW46" s="970"/>
      <c r="AX46" s="970"/>
      <c r="AY46" s="970"/>
      <c r="AZ46" s="1040"/>
      <c r="BA46" s="1040"/>
      <c r="BB46" s="1040"/>
      <c r="BC46" s="1040"/>
      <c r="BD46" s="1040"/>
      <c r="BE46" s="971"/>
      <c r="BF46" s="971"/>
      <c r="BG46" s="971"/>
      <c r="BH46" s="971"/>
      <c r="BI46" s="972"/>
      <c r="BJ46" s="232"/>
      <c r="BK46" s="232"/>
      <c r="BL46" s="232"/>
      <c r="BM46" s="232"/>
      <c r="BN46" s="232"/>
      <c r="BO46" s="241"/>
      <c r="BP46" s="241"/>
      <c r="BQ46" s="238">
        <v>40</v>
      </c>
      <c r="BR46" s="239"/>
      <c r="BS46" s="991"/>
      <c r="BT46" s="992"/>
      <c r="BU46" s="992"/>
      <c r="BV46" s="992"/>
      <c r="BW46" s="992"/>
      <c r="BX46" s="992"/>
      <c r="BY46" s="992"/>
      <c r="BZ46" s="992"/>
      <c r="CA46" s="992"/>
      <c r="CB46" s="992"/>
      <c r="CC46" s="992"/>
      <c r="CD46" s="992"/>
      <c r="CE46" s="992"/>
      <c r="CF46" s="992"/>
      <c r="CG46" s="1013"/>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230"/>
    </row>
    <row r="47" spans="1:131" ht="26.25" customHeight="1" x14ac:dyDescent="0.15">
      <c r="A47" s="238">
        <v>20</v>
      </c>
      <c r="B47" s="1029"/>
      <c r="C47" s="1030"/>
      <c r="D47" s="1030"/>
      <c r="E47" s="1030"/>
      <c r="F47" s="1030"/>
      <c r="G47" s="1030"/>
      <c r="H47" s="1030"/>
      <c r="I47" s="1030"/>
      <c r="J47" s="1030"/>
      <c r="K47" s="1030"/>
      <c r="L47" s="1030"/>
      <c r="M47" s="1030"/>
      <c r="N47" s="1030"/>
      <c r="O47" s="1030"/>
      <c r="P47" s="1031"/>
      <c r="Q47" s="1037"/>
      <c r="R47" s="1038"/>
      <c r="S47" s="1038"/>
      <c r="T47" s="1038"/>
      <c r="U47" s="1038"/>
      <c r="V47" s="1038"/>
      <c r="W47" s="1038"/>
      <c r="X47" s="1038"/>
      <c r="Y47" s="1038"/>
      <c r="Z47" s="1038"/>
      <c r="AA47" s="1038"/>
      <c r="AB47" s="1038"/>
      <c r="AC47" s="1038"/>
      <c r="AD47" s="1038"/>
      <c r="AE47" s="1039"/>
      <c r="AF47" s="1034"/>
      <c r="AG47" s="1035"/>
      <c r="AH47" s="1035"/>
      <c r="AI47" s="1035"/>
      <c r="AJ47" s="1036"/>
      <c r="AK47" s="979"/>
      <c r="AL47" s="970"/>
      <c r="AM47" s="970"/>
      <c r="AN47" s="970"/>
      <c r="AO47" s="970"/>
      <c r="AP47" s="970"/>
      <c r="AQ47" s="970"/>
      <c r="AR47" s="970"/>
      <c r="AS47" s="970"/>
      <c r="AT47" s="970"/>
      <c r="AU47" s="970"/>
      <c r="AV47" s="970"/>
      <c r="AW47" s="970"/>
      <c r="AX47" s="970"/>
      <c r="AY47" s="970"/>
      <c r="AZ47" s="1040"/>
      <c r="BA47" s="1040"/>
      <c r="BB47" s="1040"/>
      <c r="BC47" s="1040"/>
      <c r="BD47" s="1040"/>
      <c r="BE47" s="971"/>
      <c r="BF47" s="971"/>
      <c r="BG47" s="971"/>
      <c r="BH47" s="971"/>
      <c r="BI47" s="972"/>
      <c r="BJ47" s="232"/>
      <c r="BK47" s="232"/>
      <c r="BL47" s="232"/>
      <c r="BM47" s="232"/>
      <c r="BN47" s="232"/>
      <c r="BO47" s="241"/>
      <c r="BP47" s="241"/>
      <c r="BQ47" s="238">
        <v>41</v>
      </c>
      <c r="BR47" s="239"/>
      <c r="BS47" s="991"/>
      <c r="BT47" s="992"/>
      <c r="BU47" s="992"/>
      <c r="BV47" s="992"/>
      <c r="BW47" s="992"/>
      <c r="BX47" s="992"/>
      <c r="BY47" s="992"/>
      <c r="BZ47" s="992"/>
      <c r="CA47" s="992"/>
      <c r="CB47" s="992"/>
      <c r="CC47" s="992"/>
      <c r="CD47" s="992"/>
      <c r="CE47" s="992"/>
      <c r="CF47" s="992"/>
      <c r="CG47" s="1013"/>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230"/>
    </row>
    <row r="48" spans="1:131" ht="26.25" customHeight="1" x14ac:dyDescent="0.15">
      <c r="A48" s="238">
        <v>21</v>
      </c>
      <c r="B48" s="1029"/>
      <c r="C48" s="1030"/>
      <c r="D48" s="1030"/>
      <c r="E48" s="1030"/>
      <c r="F48" s="1030"/>
      <c r="G48" s="1030"/>
      <c r="H48" s="1030"/>
      <c r="I48" s="1030"/>
      <c r="J48" s="1030"/>
      <c r="K48" s="1030"/>
      <c r="L48" s="1030"/>
      <c r="M48" s="1030"/>
      <c r="N48" s="1030"/>
      <c r="O48" s="1030"/>
      <c r="P48" s="1031"/>
      <c r="Q48" s="1037"/>
      <c r="R48" s="1038"/>
      <c r="S48" s="1038"/>
      <c r="T48" s="1038"/>
      <c r="U48" s="1038"/>
      <c r="V48" s="1038"/>
      <c r="W48" s="1038"/>
      <c r="X48" s="1038"/>
      <c r="Y48" s="1038"/>
      <c r="Z48" s="1038"/>
      <c r="AA48" s="1038"/>
      <c r="AB48" s="1038"/>
      <c r="AC48" s="1038"/>
      <c r="AD48" s="1038"/>
      <c r="AE48" s="1039"/>
      <c r="AF48" s="1034"/>
      <c r="AG48" s="1035"/>
      <c r="AH48" s="1035"/>
      <c r="AI48" s="1035"/>
      <c r="AJ48" s="1036"/>
      <c r="AK48" s="979"/>
      <c r="AL48" s="970"/>
      <c r="AM48" s="970"/>
      <c r="AN48" s="970"/>
      <c r="AO48" s="970"/>
      <c r="AP48" s="970"/>
      <c r="AQ48" s="970"/>
      <c r="AR48" s="970"/>
      <c r="AS48" s="970"/>
      <c r="AT48" s="970"/>
      <c r="AU48" s="970"/>
      <c r="AV48" s="970"/>
      <c r="AW48" s="970"/>
      <c r="AX48" s="970"/>
      <c r="AY48" s="970"/>
      <c r="AZ48" s="1040"/>
      <c r="BA48" s="1040"/>
      <c r="BB48" s="1040"/>
      <c r="BC48" s="1040"/>
      <c r="BD48" s="1040"/>
      <c r="BE48" s="971"/>
      <c r="BF48" s="971"/>
      <c r="BG48" s="971"/>
      <c r="BH48" s="971"/>
      <c r="BI48" s="972"/>
      <c r="BJ48" s="232"/>
      <c r="BK48" s="232"/>
      <c r="BL48" s="232"/>
      <c r="BM48" s="232"/>
      <c r="BN48" s="232"/>
      <c r="BO48" s="241"/>
      <c r="BP48" s="241"/>
      <c r="BQ48" s="238">
        <v>42</v>
      </c>
      <c r="BR48" s="239"/>
      <c r="BS48" s="991"/>
      <c r="BT48" s="992"/>
      <c r="BU48" s="992"/>
      <c r="BV48" s="992"/>
      <c r="BW48" s="992"/>
      <c r="BX48" s="992"/>
      <c r="BY48" s="992"/>
      <c r="BZ48" s="992"/>
      <c r="CA48" s="992"/>
      <c r="CB48" s="992"/>
      <c r="CC48" s="992"/>
      <c r="CD48" s="992"/>
      <c r="CE48" s="992"/>
      <c r="CF48" s="992"/>
      <c r="CG48" s="1013"/>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230"/>
    </row>
    <row r="49" spans="1:131" ht="26.25" customHeight="1" x14ac:dyDescent="0.15">
      <c r="A49" s="238">
        <v>22</v>
      </c>
      <c r="B49" s="1029"/>
      <c r="C49" s="1030"/>
      <c r="D49" s="1030"/>
      <c r="E49" s="1030"/>
      <c r="F49" s="1030"/>
      <c r="G49" s="1030"/>
      <c r="H49" s="1030"/>
      <c r="I49" s="1030"/>
      <c r="J49" s="1030"/>
      <c r="K49" s="1030"/>
      <c r="L49" s="1030"/>
      <c r="M49" s="1030"/>
      <c r="N49" s="1030"/>
      <c r="O49" s="1030"/>
      <c r="P49" s="1031"/>
      <c r="Q49" s="1037"/>
      <c r="R49" s="1038"/>
      <c r="S49" s="1038"/>
      <c r="T49" s="1038"/>
      <c r="U49" s="1038"/>
      <c r="V49" s="1038"/>
      <c r="W49" s="1038"/>
      <c r="X49" s="1038"/>
      <c r="Y49" s="1038"/>
      <c r="Z49" s="1038"/>
      <c r="AA49" s="1038"/>
      <c r="AB49" s="1038"/>
      <c r="AC49" s="1038"/>
      <c r="AD49" s="1038"/>
      <c r="AE49" s="1039"/>
      <c r="AF49" s="1034"/>
      <c r="AG49" s="1035"/>
      <c r="AH49" s="1035"/>
      <c r="AI49" s="1035"/>
      <c r="AJ49" s="1036"/>
      <c r="AK49" s="979"/>
      <c r="AL49" s="970"/>
      <c r="AM49" s="970"/>
      <c r="AN49" s="970"/>
      <c r="AO49" s="970"/>
      <c r="AP49" s="970"/>
      <c r="AQ49" s="970"/>
      <c r="AR49" s="970"/>
      <c r="AS49" s="970"/>
      <c r="AT49" s="970"/>
      <c r="AU49" s="970"/>
      <c r="AV49" s="970"/>
      <c r="AW49" s="970"/>
      <c r="AX49" s="970"/>
      <c r="AY49" s="970"/>
      <c r="AZ49" s="1040"/>
      <c r="BA49" s="1040"/>
      <c r="BB49" s="1040"/>
      <c r="BC49" s="1040"/>
      <c r="BD49" s="1040"/>
      <c r="BE49" s="971"/>
      <c r="BF49" s="971"/>
      <c r="BG49" s="971"/>
      <c r="BH49" s="971"/>
      <c r="BI49" s="972"/>
      <c r="BJ49" s="232"/>
      <c r="BK49" s="232"/>
      <c r="BL49" s="232"/>
      <c r="BM49" s="232"/>
      <c r="BN49" s="232"/>
      <c r="BO49" s="241"/>
      <c r="BP49" s="241"/>
      <c r="BQ49" s="238">
        <v>43</v>
      </c>
      <c r="BR49" s="239"/>
      <c r="BS49" s="991"/>
      <c r="BT49" s="992"/>
      <c r="BU49" s="992"/>
      <c r="BV49" s="992"/>
      <c r="BW49" s="992"/>
      <c r="BX49" s="992"/>
      <c r="BY49" s="992"/>
      <c r="BZ49" s="992"/>
      <c r="CA49" s="992"/>
      <c r="CB49" s="992"/>
      <c r="CC49" s="992"/>
      <c r="CD49" s="992"/>
      <c r="CE49" s="992"/>
      <c r="CF49" s="992"/>
      <c r="CG49" s="1013"/>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230"/>
    </row>
    <row r="50" spans="1:131" ht="26.25" customHeight="1" x14ac:dyDescent="0.15">
      <c r="A50" s="238">
        <v>23</v>
      </c>
      <c r="B50" s="1029"/>
      <c r="C50" s="1030"/>
      <c r="D50" s="1030"/>
      <c r="E50" s="1030"/>
      <c r="F50" s="1030"/>
      <c r="G50" s="1030"/>
      <c r="H50" s="1030"/>
      <c r="I50" s="1030"/>
      <c r="J50" s="1030"/>
      <c r="K50" s="1030"/>
      <c r="L50" s="1030"/>
      <c r="M50" s="1030"/>
      <c r="N50" s="1030"/>
      <c r="O50" s="1030"/>
      <c r="P50" s="1031"/>
      <c r="Q50" s="1032"/>
      <c r="R50" s="1024"/>
      <c r="S50" s="1024"/>
      <c r="T50" s="1024"/>
      <c r="U50" s="1024"/>
      <c r="V50" s="1024"/>
      <c r="W50" s="1024"/>
      <c r="X50" s="1024"/>
      <c r="Y50" s="1024"/>
      <c r="Z50" s="1024"/>
      <c r="AA50" s="1024"/>
      <c r="AB50" s="1024"/>
      <c r="AC50" s="1024"/>
      <c r="AD50" s="1024"/>
      <c r="AE50" s="1033"/>
      <c r="AF50" s="1034"/>
      <c r="AG50" s="1035"/>
      <c r="AH50" s="1035"/>
      <c r="AI50" s="1035"/>
      <c r="AJ50" s="1036"/>
      <c r="AK50" s="1023"/>
      <c r="AL50" s="1024"/>
      <c r="AM50" s="1024"/>
      <c r="AN50" s="1024"/>
      <c r="AO50" s="1024"/>
      <c r="AP50" s="1024"/>
      <c r="AQ50" s="1024"/>
      <c r="AR50" s="1024"/>
      <c r="AS50" s="1024"/>
      <c r="AT50" s="1024"/>
      <c r="AU50" s="1024"/>
      <c r="AV50" s="1024"/>
      <c r="AW50" s="1024"/>
      <c r="AX50" s="1024"/>
      <c r="AY50" s="1024"/>
      <c r="AZ50" s="1025"/>
      <c r="BA50" s="1025"/>
      <c r="BB50" s="1025"/>
      <c r="BC50" s="1025"/>
      <c r="BD50" s="1025"/>
      <c r="BE50" s="971"/>
      <c r="BF50" s="971"/>
      <c r="BG50" s="971"/>
      <c r="BH50" s="971"/>
      <c r="BI50" s="972"/>
      <c r="BJ50" s="232"/>
      <c r="BK50" s="232"/>
      <c r="BL50" s="232"/>
      <c r="BM50" s="232"/>
      <c r="BN50" s="232"/>
      <c r="BO50" s="241"/>
      <c r="BP50" s="241"/>
      <c r="BQ50" s="238">
        <v>44</v>
      </c>
      <c r="BR50" s="239"/>
      <c r="BS50" s="991"/>
      <c r="BT50" s="992"/>
      <c r="BU50" s="992"/>
      <c r="BV50" s="992"/>
      <c r="BW50" s="992"/>
      <c r="BX50" s="992"/>
      <c r="BY50" s="992"/>
      <c r="BZ50" s="992"/>
      <c r="CA50" s="992"/>
      <c r="CB50" s="992"/>
      <c r="CC50" s="992"/>
      <c r="CD50" s="992"/>
      <c r="CE50" s="992"/>
      <c r="CF50" s="992"/>
      <c r="CG50" s="1013"/>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230"/>
    </row>
    <row r="51" spans="1:131" ht="26.25" customHeight="1" x14ac:dyDescent="0.15">
      <c r="A51" s="238">
        <v>24</v>
      </c>
      <c r="B51" s="1029"/>
      <c r="C51" s="1030"/>
      <c r="D51" s="1030"/>
      <c r="E51" s="1030"/>
      <c r="F51" s="1030"/>
      <c r="G51" s="1030"/>
      <c r="H51" s="1030"/>
      <c r="I51" s="1030"/>
      <c r="J51" s="1030"/>
      <c r="K51" s="1030"/>
      <c r="L51" s="1030"/>
      <c r="M51" s="1030"/>
      <c r="N51" s="1030"/>
      <c r="O51" s="1030"/>
      <c r="P51" s="1031"/>
      <c r="Q51" s="1032"/>
      <c r="R51" s="1024"/>
      <c r="S51" s="1024"/>
      <c r="T51" s="1024"/>
      <c r="U51" s="1024"/>
      <c r="V51" s="1024"/>
      <c r="W51" s="1024"/>
      <c r="X51" s="1024"/>
      <c r="Y51" s="1024"/>
      <c r="Z51" s="1024"/>
      <c r="AA51" s="1024"/>
      <c r="AB51" s="1024"/>
      <c r="AC51" s="1024"/>
      <c r="AD51" s="1024"/>
      <c r="AE51" s="1033"/>
      <c r="AF51" s="1034"/>
      <c r="AG51" s="1035"/>
      <c r="AH51" s="1035"/>
      <c r="AI51" s="1035"/>
      <c r="AJ51" s="1036"/>
      <c r="AK51" s="1023"/>
      <c r="AL51" s="1024"/>
      <c r="AM51" s="1024"/>
      <c r="AN51" s="1024"/>
      <c r="AO51" s="1024"/>
      <c r="AP51" s="1024"/>
      <c r="AQ51" s="1024"/>
      <c r="AR51" s="1024"/>
      <c r="AS51" s="1024"/>
      <c r="AT51" s="1024"/>
      <c r="AU51" s="1024"/>
      <c r="AV51" s="1024"/>
      <c r="AW51" s="1024"/>
      <c r="AX51" s="1024"/>
      <c r="AY51" s="1024"/>
      <c r="AZ51" s="1025"/>
      <c r="BA51" s="1025"/>
      <c r="BB51" s="1025"/>
      <c r="BC51" s="1025"/>
      <c r="BD51" s="1025"/>
      <c r="BE51" s="971"/>
      <c r="BF51" s="971"/>
      <c r="BG51" s="971"/>
      <c r="BH51" s="971"/>
      <c r="BI51" s="972"/>
      <c r="BJ51" s="232"/>
      <c r="BK51" s="232"/>
      <c r="BL51" s="232"/>
      <c r="BM51" s="232"/>
      <c r="BN51" s="232"/>
      <c r="BO51" s="241"/>
      <c r="BP51" s="241"/>
      <c r="BQ51" s="238">
        <v>45</v>
      </c>
      <c r="BR51" s="239"/>
      <c r="BS51" s="991"/>
      <c r="BT51" s="992"/>
      <c r="BU51" s="992"/>
      <c r="BV51" s="992"/>
      <c r="BW51" s="992"/>
      <c r="BX51" s="992"/>
      <c r="BY51" s="992"/>
      <c r="BZ51" s="992"/>
      <c r="CA51" s="992"/>
      <c r="CB51" s="992"/>
      <c r="CC51" s="992"/>
      <c r="CD51" s="992"/>
      <c r="CE51" s="992"/>
      <c r="CF51" s="992"/>
      <c r="CG51" s="1013"/>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230"/>
    </row>
    <row r="52" spans="1:131" ht="26.25" customHeight="1" x14ac:dyDescent="0.15">
      <c r="A52" s="238">
        <v>25</v>
      </c>
      <c r="B52" s="1029"/>
      <c r="C52" s="1030"/>
      <c r="D52" s="1030"/>
      <c r="E52" s="1030"/>
      <c r="F52" s="1030"/>
      <c r="G52" s="1030"/>
      <c r="H52" s="1030"/>
      <c r="I52" s="1030"/>
      <c r="J52" s="1030"/>
      <c r="K52" s="1030"/>
      <c r="L52" s="1030"/>
      <c r="M52" s="1030"/>
      <c r="N52" s="1030"/>
      <c r="O52" s="1030"/>
      <c r="P52" s="1031"/>
      <c r="Q52" s="1032"/>
      <c r="R52" s="1024"/>
      <c r="S52" s="1024"/>
      <c r="T52" s="1024"/>
      <c r="U52" s="1024"/>
      <c r="V52" s="1024"/>
      <c r="W52" s="1024"/>
      <c r="X52" s="1024"/>
      <c r="Y52" s="1024"/>
      <c r="Z52" s="1024"/>
      <c r="AA52" s="1024"/>
      <c r="AB52" s="1024"/>
      <c r="AC52" s="1024"/>
      <c r="AD52" s="1024"/>
      <c r="AE52" s="1033"/>
      <c r="AF52" s="1034"/>
      <c r="AG52" s="1035"/>
      <c r="AH52" s="1035"/>
      <c r="AI52" s="1035"/>
      <c r="AJ52" s="1036"/>
      <c r="AK52" s="1023"/>
      <c r="AL52" s="1024"/>
      <c r="AM52" s="1024"/>
      <c r="AN52" s="1024"/>
      <c r="AO52" s="1024"/>
      <c r="AP52" s="1024"/>
      <c r="AQ52" s="1024"/>
      <c r="AR52" s="1024"/>
      <c r="AS52" s="1024"/>
      <c r="AT52" s="1024"/>
      <c r="AU52" s="1024"/>
      <c r="AV52" s="1024"/>
      <c r="AW52" s="1024"/>
      <c r="AX52" s="1024"/>
      <c r="AY52" s="1024"/>
      <c r="AZ52" s="1025"/>
      <c r="BA52" s="1025"/>
      <c r="BB52" s="1025"/>
      <c r="BC52" s="1025"/>
      <c r="BD52" s="1025"/>
      <c r="BE52" s="971"/>
      <c r="BF52" s="971"/>
      <c r="BG52" s="971"/>
      <c r="BH52" s="971"/>
      <c r="BI52" s="972"/>
      <c r="BJ52" s="232"/>
      <c r="BK52" s="232"/>
      <c r="BL52" s="232"/>
      <c r="BM52" s="232"/>
      <c r="BN52" s="232"/>
      <c r="BO52" s="241"/>
      <c r="BP52" s="241"/>
      <c r="BQ52" s="238">
        <v>46</v>
      </c>
      <c r="BR52" s="239"/>
      <c r="BS52" s="991"/>
      <c r="BT52" s="992"/>
      <c r="BU52" s="992"/>
      <c r="BV52" s="992"/>
      <c r="BW52" s="992"/>
      <c r="BX52" s="992"/>
      <c r="BY52" s="992"/>
      <c r="BZ52" s="992"/>
      <c r="CA52" s="992"/>
      <c r="CB52" s="992"/>
      <c r="CC52" s="992"/>
      <c r="CD52" s="992"/>
      <c r="CE52" s="992"/>
      <c r="CF52" s="992"/>
      <c r="CG52" s="1013"/>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230"/>
    </row>
    <row r="53" spans="1:131" ht="26.25" customHeight="1" x14ac:dyDescent="0.15">
      <c r="A53" s="238">
        <v>26</v>
      </c>
      <c r="B53" s="1029"/>
      <c r="C53" s="1030"/>
      <c r="D53" s="1030"/>
      <c r="E53" s="1030"/>
      <c r="F53" s="1030"/>
      <c r="G53" s="1030"/>
      <c r="H53" s="1030"/>
      <c r="I53" s="1030"/>
      <c r="J53" s="1030"/>
      <c r="K53" s="1030"/>
      <c r="L53" s="1030"/>
      <c r="M53" s="1030"/>
      <c r="N53" s="1030"/>
      <c r="O53" s="1030"/>
      <c r="P53" s="1031"/>
      <c r="Q53" s="1032"/>
      <c r="R53" s="1024"/>
      <c r="S53" s="1024"/>
      <c r="T53" s="1024"/>
      <c r="U53" s="1024"/>
      <c r="V53" s="1024"/>
      <c r="W53" s="1024"/>
      <c r="X53" s="1024"/>
      <c r="Y53" s="1024"/>
      <c r="Z53" s="1024"/>
      <c r="AA53" s="1024"/>
      <c r="AB53" s="1024"/>
      <c r="AC53" s="1024"/>
      <c r="AD53" s="1024"/>
      <c r="AE53" s="1033"/>
      <c r="AF53" s="1034"/>
      <c r="AG53" s="1035"/>
      <c r="AH53" s="1035"/>
      <c r="AI53" s="1035"/>
      <c r="AJ53" s="1036"/>
      <c r="AK53" s="1023"/>
      <c r="AL53" s="1024"/>
      <c r="AM53" s="1024"/>
      <c r="AN53" s="1024"/>
      <c r="AO53" s="1024"/>
      <c r="AP53" s="1024"/>
      <c r="AQ53" s="1024"/>
      <c r="AR53" s="1024"/>
      <c r="AS53" s="1024"/>
      <c r="AT53" s="1024"/>
      <c r="AU53" s="1024"/>
      <c r="AV53" s="1024"/>
      <c r="AW53" s="1024"/>
      <c r="AX53" s="1024"/>
      <c r="AY53" s="1024"/>
      <c r="AZ53" s="1025"/>
      <c r="BA53" s="1025"/>
      <c r="BB53" s="1025"/>
      <c r="BC53" s="1025"/>
      <c r="BD53" s="1025"/>
      <c r="BE53" s="971"/>
      <c r="BF53" s="971"/>
      <c r="BG53" s="971"/>
      <c r="BH53" s="971"/>
      <c r="BI53" s="972"/>
      <c r="BJ53" s="232"/>
      <c r="BK53" s="232"/>
      <c r="BL53" s="232"/>
      <c r="BM53" s="232"/>
      <c r="BN53" s="232"/>
      <c r="BO53" s="241"/>
      <c r="BP53" s="241"/>
      <c r="BQ53" s="238">
        <v>47</v>
      </c>
      <c r="BR53" s="239"/>
      <c r="BS53" s="991"/>
      <c r="BT53" s="992"/>
      <c r="BU53" s="992"/>
      <c r="BV53" s="992"/>
      <c r="BW53" s="992"/>
      <c r="BX53" s="992"/>
      <c r="BY53" s="992"/>
      <c r="BZ53" s="992"/>
      <c r="CA53" s="992"/>
      <c r="CB53" s="992"/>
      <c r="CC53" s="992"/>
      <c r="CD53" s="992"/>
      <c r="CE53" s="992"/>
      <c r="CF53" s="992"/>
      <c r="CG53" s="1013"/>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230"/>
    </row>
    <row r="54" spans="1:131" ht="26.25" customHeight="1" x14ac:dyDescent="0.15">
      <c r="A54" s="238">
        <v>27</v>
      </c>
      <c r="B54" s="1029"/>
      <c r="C54" s="1030"/>
      <c r="D54" s="1030"/>
      <c r="E54" s="1030"/>
      <c r="F54" s="1030"/>
      <c r="G54" s="1030"/>
      <c r="H54" s="1030"/>
      <c r="I54" s="1030"/>
      <c r="J54" s="1030"/>
      <c r="K54" s="1030"/>
      <c r="L54" s="1030"/>
      <c r="M54" s="1030"/>
      <c r="N54" s="1030"/>
      <c r="O54" s="1030"/>
      <c r="P54" s="1031"/>
      <c r="Q54" s="1032"/>
      <c r="R54" s="1024"/>
      <c r="S54" s="1024"/>
      <c r="T54" s="1024"/>
      <c r="U54" s="1024"/>
      <c r="V54" s="1024"/>
      <c r="W54" s="1024"/>
      <c r="X54" s="1024"/>
      <c r="Y54" s="1024"/>
      <c r="Z54" s="1024"/>
      <c r="AA54" s="1024"/>
      <c r="AB54" s="1024"/>
      <c r="AC54" s="1024"/>
      <c r="AD54" s="1024"/>
      <c r="AE54" s="1033"/>
      <c r="AF54" s="1034"/>
      <c r="AG54" s="1035"/>
      <c r="AH54" s="1035"/>
      <c r="AI54" s="1035"/>
      <c r="AJ54" s="1036"/>
      <c r="AK54" s="1023"/>
      <c r="AL54" s="1024"/>
      <c r="AM54" s="1024"/>
      <c r="AN54" s="1024"/>
      <c r="AO54" s="1024"/>
      <c r="AP54" s="1024"/>
      <c r="AQ54" s="1024"/>
      <c r="AR54" s="1024"/>
      <c r="AS54" s="1024"/>
      <c r="AT54" s="1024"/>
      <c r="AU54" s="1024"/>
      <c r="AV54" s="1024"/>
      <c r="AW54" s="1024"/>
      <c r="AX54" s="1024"/>
      <c r="AY54" s="1024"/>
      <c r="AZ54" s="1025"/>
      <c r="BA54" s="1025"/>
      <c r="BB54" s="1025"/>
      <c r="BC54" s="1025"/>
      <c r="BD54" s="1025"/>
      <c r="BE54" s="971"/>
      <c r="BF54" s="971"/>
      <c r="BG54" s="971"/>
      <c r="BH54" s="971"/>
      <c r="BI54" s="972"/>
      <c r="BJ54" s="232"/>
      <c r="BK54" s="232"/>
      <c r="BL54" s="232"/>
      <c r="BM54" s="232"/>
      <c r="BN54" s="232"/>
      <c r="BO54" s="241"/>
      <c r="BP54" s="241"/>
      <c r="BQ54" s="238">
        <v>48</v>
      </c>
      <c r="BR54" s="239"/>
      <c r="BS54" s="991"/>
      <c r="BT54" s="992"/>
      <c r="BU54" s="992"/>
      <c r="BV54" s="992"/>
      <c r="BW54" s="992"/>
      <c r="BX54" s="992"/>
      <c r="BY54" s="992"/>
      <c r="BZ54" s="992"/>
      <c r="CA54" s="992"/>
      <c r="CB54" s="992"/>
      <c r="CC54" s="992"/>
      <c r="CD54" s="992"/>
      <c r="CE54" s="992"/>
      <c r="CF54" s="992"/>
      <c r="CG54" s="1013"/>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230"/>
    </row>
    <row r="55" spans="1:131" ht="26.25" customHeight="1" x14ac:dyDescent="0.15">
      <c r="A55" s="238">
        <v>28</v>
      </c>
      <c r="B55" s="1029"/>
      <c r="C55" s="1030"/>
      <c r="D55" s="1030"/>
      <c r="E55" s="1030"/>
      <c r="F55" s="1030"/>
      <c r="G55" s="1030"/>
      <c r="H55" s="1030"/>
      <c r="I55" s="1030"/>
      <c r="J55" s="1030"/>
      <c r="K55" s="1030"/>
      <c r="L55" s="1030"/>
      <c r="M55" s="1030"/>
      <c r="N55" s="1030"/>
      <c r="O55" s="1030"/>
      <c r="P55" s="1031"/>
      <c r="Q55" s="1032"/>
      <c r="R55" s="1024"/>
      <c r="S55" s="1024"/>
      <c r="T55" s="1024"/>
      <c r="U55" s="1024"/>
      <c r="V55" s="1024"/>
      <c r="W55" s="1024"/>
      <c r="X55" s="1024"/>
      <c r="Y55" s="1024"/>
      <c r="Z55" s="1024"/>
      <c r="AA55" s="1024"/>
      <c r="AB55" s="1024"/>
      <c r="AC55" s="1024"/>
      <c r="AD55" s="1024"/>
      <c r="AE55" s="1033"/>
      <c r="AF55" s="1034"/>
      <c r="AG55" s="1035"/>
      <c r="AH55" s="1035"/>
      <c r="AI55" s="1035"/>
      <c r="AJ55" s="1036"/>
      <c r="AK55" s="1023"/>
      <c r="AL55" s="1024"/>
      <c r="AM55" s="1024"/>
      <c r="AN55" s="1024"/>
      <c r="AO55" s="1024"/>
      <c r="AP55" s="1024"/>
      <c r="AQ55" s="1024"/>
      <c r="AR55" s="1024"/>
      <c r="AS55" s="1024"/>
      <c r="AT55" s="1024"/>
      <c r="AU55" s="1024"/>
      <c r="AV55" s="1024"/>
      <c r="AW55" s="1024"/>
      <c r="AX55" s="1024"/>
      <c r="AY55" s="1024"/>
      <c r="AZ55" s="1025"/>
      <c r="BA55" s="1025"/>
      <c r="BB55" s="1025"/>
      <c r="BC55" s="1025"/>
      <c r="BD55" s="1025"/>
      <c r="BE55" s="971"/>
      <c r="BF55" s="971"/>
      <c r="BG55" s="971"/>
      <c r="BH55" s="971"/>
      <c r="BI55" s="972"/>
      <c r="BJ55" s="232"/>
      <c r="BK55" s="232"/>
      <c r="BL55" s="232"/>
      <c r="BM55" s="232"/>
      <c r="BN55" s="232"/>
      <c r="BO55" s="241"/>
      <c r="BP55" s="241"/>
      <c r="BQ55" s="238">
        <v>49</v>
      </c>
      <c r="BR55" s="239"/>
      <c r="BS55" s="991"/>
      <c r="BT55" s="992"/>
      <c r="BU55" s="992"/>
      <c r="BV55" s="992"/>
      <c r="BW55" s="992"/>
      <c r="BX55" s="992"/>
      <c r="BY55" s="992"/>
      <c r="BZ55" s="992"/>
      <c r="CA55" s="992"/>
      <c r="CB55" s="992"/>
      <c r="CC55" s="992"/>
      <c r="CD55" s="992"/>
      <c r="CE55" s="992"/>
      <c r="CF55" s="992"/>
      <c r="CG55" s="1013"/>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230"/>
    </row>
    <row r="56" spans="1:131" ht="26.25" customHeight="1" x14ac:dyDescent="0.15">
      <c r="A56" s="238">
        <v>29</v>
      </c>
      <c r="B56" s="1029"/>
      <c r="C56" s="1030"/>
      <c r="D56" s="1030"/>
      <c r="E56" s="1030"/>
      <c r="F56" s="1030"/>
      <c r="G56" s="1030"/>
      <c r="H56" s="1030"/>
      <c r="I56" s="1030"/>
      <c r="J56" s="1030"/>
      <c r="K56" s="1030"/>
      <c r="L56" s="1030"/>
      <c r="M56" s="1030"/>
      <c r="N56" s="1030"/>
      <c r="O56" s="1030"/>
      <c r="P56" s="1031"/>
      <c r="Q56" s="1032"/>
      <c r="R56" s="1024"/>
      <c r="S56" s="1024"/>
      <c r="T56" s="1024"/>
      <c r="U56" s="1024"/>
      <c r="V56" s="1024"/>
      <c r="W56" s="1024"/>
      <c r="X56" s="1024"/>
      <c r="Y56" s="1024"/>
      <c r="Z56" s="1024"/>
      <c r="AA56" s="1024"/>
      <c r="AB56" s="1024"/>
      <c r="AC56" s="1024"/>
      <c r="AD56" s="1024"/>
      <c r="AE56" s="1033"/>
      <c r="AF56" s="1034"/>
      <c r="AG56" s="1035"/>
      <c r="AH56" s="1035"/>
      <c r="AI56" s="1035"/>
      <c r="AJ56" s="1036"/>
      <c r="AK56" s="1023"/>
      <c r="AL56" s="1024"/>
      <c r="AM56" s="1024"/>
      <c r="AN56" s="1024"/>
      <c r="AO56" s="1024"/>
      <c r="AP56" s="1024"/>
      <c r="AQ56" s="1024"/>
      <c r="AR56" s="1024"/>
      <c r="AS56" s="1024"/>
      <c r="AT56" s="1024"/>
      <c r="AU56" s="1024"/>
      <c r="AV56" s="1024"/>
      <c r="AW56" s="1024"/>
      <c r="AX56" s="1024"/>
      <c r="AY56" s="1024"/>
      <c r="AZ56" s="1025"/>
      <c r="BA56" s="1025"/>
      <c r="BB56" s="1025"/>
      <c r="BC56" s="1025"/>
      <c r="BD56" s="1025"/>
      <c r="BE56" s="971"/>
      <c r="BF56" s="971"/>
      <c r="BG56" s="971"/>
      <c r="BH56" s="971"/>
      <c r="BI56" s="972"/>
      <c r="BJ56" s="232"/>
      <c r="BK56" s="232"/>
      <c r="BL56" s="232"/>
      <c r="BM56" s="232"/>
      <c r="BN56" s="232"/>
      <c r="BO56" s="241"/>
      <c r="BP56" s="241"/>
      <c r="BQ56" s="238">
        <v>50</v>
      </c>
      <c r="BR56" s="239"/>
      <c r="BS56" s="991"/>
      <c r="BT56" s="992"/>
      <c r="BU56" s="992"/>
      <c r="BV56" s="992"/>
      <c r="BW56" s="992"/>
      <c r="BX56" s="992"/>
      <c r="BY56" s="992"/>
      <c r="BZ56" s="992"/>
      <c r="CA56" s="992"/>
      <c r="CB56" s="992"/>
      <c r="CC56" s="992"/>
      <c r="CD56" s="992"/>
      <c r="CE56" s="992"/>
      <c r="CF56" s="992"/>
      <c r="CG56" s="1013"/>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230"/>
    </row>
    <row r="57" spans="1:131" ht="26.25" customHeight="1" x14ac:dyDescent="0.15">
      <c r="A57" s="238">
        <v>30</v>
      </c>
      <c r="B57" s="1029"/>
      <c r="C57" s="1030"/>
      <c r="D57" s="1030"/>
      <c r="E57" s="1030"/>
      <c r="F57" s="1030"/>
      <c r="G57" s="1030"/>
      <c r="H57" s="1030"/>
      <c r="I57" s="1030"/>
      <c r="J57" s="1030"/>
      <c r="K57" s="1030"/>
      <c r="L57" s="1030"/>
      <c r="M57" s="1030"/>
      <c r="N57" s="1030"/>
      <c r="O57" s="1030"/>
      <c r="P57" s="1031"/>
      <c r="Q57" s="1032"/>
      <c r="R57" s="1024"/>
      <c r="S57" s="1024"/>
      <c r="T57" s="1024"/>
      <c r="U57" s="1024"/>
      <c r="V57" s="1024"/>
      <c r="W57" s="1024"/>
      <c r="X57" s="1024"/>
      <c r="Y57" s="1024"/>
      <c r="Z57" s="1024"/>
      <c r="AA57" s="1024"/>
      <c r="AB57" s="1024"/>
      <c r="AC57" s="1024"/>
      <c r="AD57" s="1024"/>
      <c r="AE57" s="1033"/>
      <c r="AF57" s="1034"/>
      <c r="AG57" s="1035"/>
      <c r="AH57" s="1035"/>
      <c r="AI57" s="1035"/>
      <c r="AJ57" s="1036"/>
      <c r="AK57" s="1023"/>
      <c r="AL57" s="1024"/>
      <c r="AM57" s="1024"/>
      <c r="AN57" s="1024"/>
      <c r="AO57" s="1024"/>
      <c r="AP57" s="1024"/>
      <c r="AQ57" s="1024"/>
      <c r="AR57" s="1024"/>
      <c r="AS57" s="1024"/>
      <c r="AT57" s="1024"/>
      <c r="AU57" s="1024"/>
      <c r="AV57" s="1024"/>
      <c r="AW57" s="1024"/>
      <c r="AX57" s="1024"/>
      <c r="AY57" s="1024"/>
      <c r="AZ57" s="1025"/>
      <c r="BA57" s="1025"/>
      <c r="BB57" s="1025"/>
      <c r="BC57" s="1025"/>
      <c r="BD57" s="1025"/>
      <c r="BE57" s="971"/>
      <c r="BF57" s="971"/>
      <c r="BG57" s="971"/>
      <c r="BH57" s="971"/>
      <c r="BI57" s="972"/>
      <c r="BJ57" s="232"/>
      <c r="BK57" s="232"/>
      <c r="BL57" s="232"/>
      <c r="BM57" s="232"/>
      <c r="BN57" s="232"/>
      <c r="BO57" s="241"/>
      <c r="BP57" s="241"/>
      <c r="BQ57" s="238">
        <v>51</v>
      </c>
      <c r="BR57" s="239"/>
      <c r="BS57" s="991"/>
      <c r="BT57" s="992"/>
      <c r="BU57" s="992"/>
      <c r="BV57" s="992"/>
      <c r="BW57" s="992"/>
      <c r="BX57" s="992"/>
      <c r="BY57" s="992"/>
      <c r="BZ57" s="992"/>
      <c r="CA57" s="992"/>
      <c r="CB57" s="992"/>
      <c r="CC57" s="992"/>
      <c r="CD57" s="992"/>
      <c r="CE57" s="992"/>
      <c r="CF57" s="992"/>
      <c r="CG57" s="1013"/>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230"/>
    </row>
    <row r="58" spans="1:131" ht="26.25" customHeight="1" x14ac:dyDescent="0.15">
      <c r="A58" s="238">
        <v>31</v>
      </c>
      <c r="B58" s="1029"/>
      <c r="C58" s="1030"/>
      <c r="D58" s="1030"/>
      <c r="E58" s="1030"/>
      <c r="F58" s="1030"/>
      <c r="G58" s="1030"/>
      <c r="H58" s="1030"/>
      <c r="I58" s="1030"/>
      <c r="J58" s="1030"/>
      <c r="K58" s="1030"/>
      <c r="L58" s="1030"/>
      <c r="M58" s="1030"/>
      <c r="N58" s="1030"/>
      <c r="O58" s="1030"/>
      <c r="P58" s="1031"/>
      <c r="Q58" s="1032"/>
      <c r="R58" s="1024"/>
      <c r="S58" s="1024"/>
      <c r="T58" s="1024"/>
      <c r="U58" s="1024"/>
      <c r="V58" s="1024"/>
      <c r="W58" s="1024"/>
      <c r="X58" s="1024"/>
      <c r="Y58" s="1024"/>
      <c r="Z58" s="1024"/>
      <c r="AA58" s="1024"/>
      <c r="AB58" s="1024"/>
      <c r="AC58" s="1024"/>
      <c r="AD58" s="1024"/>
      <c r="AE58" s="1033"/>
      <c r="AF58" s="1034"/>
      <c r="AG58" s="1035"/>
      <c r="AH58" s="1035"/>
      <c r="AI58" s="1035"/>
      <c r="AJ58" s="1036"/>
      <c r="AK58" s="1023"/>
      <c r="AL58" s="1024"/>
      <c r="AM58" s="1024"/>
      <c r="AN58" s="1024"/>
      <c r="AO58" s="1024"/>
      <c r="AP58" s="1024"/>
      <c r="AQ58" s="1024"/>
      <c r="AR58" s="1024"/>
      <c r="AS58" s="1024"/>
      <c r="AT58" s="1024"/>
      <c r="AU58" s="1024"/>
      <c r="AV58" s="1024"/>
      <c r="AW58" s="1024"/>
      <c r="AX58" s="1024"/>
      <c r="AY58" s="1024"/>
      <c r="AZ58" s="1025"/>
      <c r="BA58" s="1025"/>
      <c r="BB58" s="1025"/>
      <c r="BC58" s="1025"/>
      <c r="BD58" s="1025"/>
      <c r="BE58" s="971"/>
      <c r="BF58" s="971"/>
      <c r="BG58" s="971"/>
      <c r="BH58" s="971"/>
      <c r="BI58" s="972"/>
      <c r="BJ58" s="232"/>
      <c r="BK58" s="232"/>
      <c r="BL58" s="232"/>
      <c r="BM58" s="232"/>
      <c r="BN58" s="232"/>
      <c r="BO58" s="241"/>
      <c r="BP58" s="241"/>
      <c r="BQ58" s="238">
        <v>52</v>
      </c>
      <c r="BR58" s="239"/>
      <c r="BS58" s="991"/>
      <c r="BT58" s="992"/>
      <c r="BU58" s="992"/>
      <c r="BV58" s="992"/>
      <c r="BW58" s="992"/>
      <c r="BX58" s="992"/>
      <c r="BY58" s="992"/>
      <c r="BZ58" s="992"/>
      <c r="CA58" s="992"/>
      <c r="CB58" s="992"/>
      <c r="CC58" s="992"/>
      <c r="CD58" s="992"/>
      <c r="CE58" s="992"/>
      <c r="CF58" s="992"/>
      <c r="CG58" s="1013"/>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230"/>
    </row>
    <row r="59" spans="1:131" ht="26.25" customHeight="1" x14ac:dyDescent="0.15">
      <c r="A59" s="238">
        <v>32</v>
      </c>
      <c r="B59" s="1029"/>
      <c r="C59" s="1030"/>
      <c r="D59" s="1030"/>
      <c r="E59" s="1030"/>
      <c r="F59" s="1030"/>
      <c r="G59" s="1030"/>
      <c r="H59" s="1030"/>
      <c r="I59" s="1030"/>
      <c r="J59" s="1030"/>
      <c r="K59" s="1030"/>
      <c r="L59" s="1030"/>
      <c r="M59" s="1030"/>
      <c r="N59" s="1030"/>
      <c r="O59" s="1030"/>
      <c r="P59" s="1031"/>
      <c r="Q59" s="1032"/>
      <c r="R59" s="1024"/>
      <c r="S59" s="1024"/>
      <c r="T59" s="1024"/>
      <c r="U59" s="1024"/>
      <c r="V59" s="1024"/>
      <c r="W59" s="1024"/>
      <c r="X59" s="1024"/>
      <c r="Y59" s="1024"/>
      <c r="Z59" s="1024"/>
      <c r="AA59" s="1024"/>
      <c r="AB59" s="1024"/>
      <c r="AC59" s="1024"/>
      <c r="AD59" s="1024"/>
      <c r="AE59" s="1033"/>
      <c r="AF59" s="1034"/>
      <c r="AG59" s="1035"/>
      <c r="AH59" s="1035"/>
      <c r="AI59" s="1035"/>
      <c r="AJ59" s="1036"/>
      <c r="AK59" s="1023"/>
      <c r="AL59" s="1024"/>
      <c r="AM59" s="1024"/>
      <c r="AN59" s="1024"/>
      <c r="AO59" s="1024"/>
      <c r="AP59" s="1024"/>
      <c r="AQ59" s="1024"/>
      <c r="AR59" s="1024"/>
      <c r="AS59" s="1024"/>
      <c r="AT59" s="1024"/>
      <c r="AU59" s="1024"/>
      <c r="AV59" s="1024"/>
      <c r="AW59" s="1024"/>
      <c r="AX59" s="1024"/>
      <c r="AY59" s="1024"/>
      <c r="AZ59" s="1025"/>
      <c r="BA59" s="1025"/>
      <c r="BB59" s="1025"/>
      <c r="BC59" s="1025"/>
      <c r="BD59" s="1025"/>
      <c r="BE59" s="971"/>
      <c r="BF59" s="971"/>
      <c r="BG59" s="971"/>
      <c r="BH59" s="971"/>
      <c r="BI59" s="972"/>
      <c r="BJ59" s="232"/>
      <c r="BK59" s="232"/>
      <c r="BL59" s="232"/>
      <c r="BM59" s="232"/>
      <c r="BN59" s="232"/>
      <c r="BO59" s="241"/>
      <c r="BP59" s="241"/>
      <c r="BQ59" s="238">
        <v>53</v>
      </c>
      <c r="BR59" s="239"/>
      <c r="BS59" s="991"/>
      <c r="BT59" s="992"/>
      <c r="BU59" s="992"/>
      <c r="BV59" s="992"/>
      <c r="BW59" s="992"/>
      <c r="BX59" s="992"/>
      <c r="BY59" s="992"/>
      <c r="BZ59" s="992"/>
      <c r="CA59" s="992"/>
      <c r="CB59" s="992"/>
      <c r="CC59" s="992"/>
      <c r="CD59" s="992"/>
      <c r="CE59" s="992"/>
      <c r="CF59" s="992"/>
      <c r="CG59" s="1013"/>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230"/>
    </row>
    <row r="60" spans="1:131" ht="26.25" customHeight="1" x14ac:dyDescent="0.15">
      <c r="A60" s="238">
        <v>33</v>
      </c>
      <c r="B60" s="1029"/>
      <c r="C60" s="1030"/>
      <c r="D60" s="1030"/>
      <c r="E60" s="1030"/>
      <c r="F60" s="1030"/>
      <c r="G60" s="1030"/>
      <c r="H60" s="1030"/>
      <c r="I60" s="1030"/>
      <c r="J60" s="1030"/>
      <c r="K60" s="1030"/>
      <c r="L60" s="1030"/>
      <c r="M60" s="1030"/>
      <c r="N60" s="1030"/>
      <c r="O60" s="1030"/>
      <c r="P60" s="1031"/>
      <c r="Q60" s="1032"/>
      <c r="R60" s="1024"/>
      <c r="S60" s="1024"/>
      <c r="T60" s="1024"/>
      <c r="U60" s="1024"/>
      <c r="V60" s="1024"/>
      <c r="W60" s="1024"/>
      <c r="X60" s="1024"/>
      <c r="Y60" s="1024"/>
      <c r="Z60" s="1024"/>
      <c r="AA60" s="1024"/>
      <c r="AB60" s="1024"/>
      <c r="AC60" s="1024"/>
      <c r="AD60" s="1024"/>
      <c r="AE60" s="1033"/>
      <c r="AF60" s="1034"/>
      <c r="AG60" s="1035"/>
      <c r="AH60" s="1035"/>
      <c r="AI60" s="1035"/>
      <c r="AJ60" s="1036"/>
      <c r="AK60" s="1023"/>
      <c r="AL60" s="1024"/>
      <c r="AM60" s="1024"/>
      <c r="AN60" s="1024"/>
      <c r="AO60" s="1024"/>
      <c r="AP60" s="1024"/>
      <c r="AQ60" s="1024"/>
      <c r="AR60" s="1024"/>
      <c r="AS60" s="1024"/>
      <c r="AT60" s="1024"/>
      <c r="AU60" s="1024"/>
      <c r="AV60" s="1024"/>
      <c r="AW60" s="1024"/>
      <c r="AX60" s="1024"/>
      <c r="AY60" s="1024"/>
      <c r="AZ60" s="1025"/>
      <c r="BA60" s="1025"/>
      <c r="BB60" s="1025"/>
      <c r="BC60" s="1025"/>
      <c r="BD60" s="1025"/>
      <c r="BE60" s="971"/>
      <c r="BF60" s="971"/>
      <c r="BG60" s="971"/>
      <c r="BH60" s="971"/>
      <c r="BI60" s="972"/>
      <c r="BJ60" s="232"/>
      <c r="BK60" s="232"/>
      <c r="BL60" s="232"/>
      <c r="BM60" s="232"/>
      <c r="BN60" s="232"/>
      <c r="BO60" s="241"/>
      <c r="BP60" s="241"/>
      <c r="BQ60" s="238">
        <v>54</v>
      </c>
      <c r="BR60" s="239"/>
      <c r="BS60" s="991"/>
      <c r="BT60" s="992"/>
      <c r="BU60" s="992"/>
      <c r="BV60" s="992"/>
      <c r="BW60" s="992"/>
      <c r="BX60" s="992"/>
      <c r="BY60" s="992"/>
      <c r="BZ60" s="992"/>
      <c r="CA60" s="992"/>
      <c r="CB60" s="992"/>
      <c r="CC60" s="992"/>
      <c r="CD60" s="992"/>
      <c r="CE60" s="992"/>
      <c r="CF60" s="992"/>
      <c r="CG60" s="1013"/>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230"/>
    </row>
    <row r="61" spans="1:131" ht="26.25" customHeight="1" thickBot="1" x14ac:dyDescent="0.2">
      <c r="A61" s="238">
        <v>34</v>
      </c>
      <c r="B61" s="1029"/>
      <c r="C61" s="1030"/>
      <c r="D61" s="1030"/>
      <c r="E61" s="1030"/>
      <c r="F61" s="1030"/>
      <c r="G61" s="1030"/>
      <c r="H61" s="1030"/>
      <c r="I61" s="1030"/>
      <c r="J61" s="1030"/>
      <c r="K61" s="1030"/>
      <c r="L61" s="1030"/>
      <c r="M61" s="1030"/>
      <c r="N61" s="1030"/>
      <c r="O61" s="1030"/>
      <c r="P61" s="1031"/>
      <c r="Q61" s="1032"/>
      <c r="R61" s="1024"/>
      <c r="S61" s="1024"/>
      <c r="T61" s="1024"/>
      <c r="U61" s="1024"/>
      <c r="V61" s="1024"/>
      <c r="W61" s="1024"/>
      <c r="X61" s="1024"/>
      <c r="Y61" s="1024"/>
      <c r="Z61" s="1024"/>
      <c r="AA61" s="1024"/>
      <c r="AB61" s="1024"/>
      <c r="AC61" s="1024"/>
      <c r="AD61" s="1024"/>
      <c r="AE61" s="1033"/>
      <c r="AF61" s="1034"/>
      <c r="AG61" s="1035"/>
      <c r="AH61" s="1035"/>
      <c r="AI61" s="1035"/>
      <c r="AJ61" s="1036"/>
      <c r="AK61" s="1023"/>
      <c r="AL61" s="1024"/>
      <c r="AM61" s="1024"/>
      <c r="AN61" s="1024"/>
      <c r="AO61" s="1024"/>
      <c r="AP61" s="1024"/>
      <c r="AQ61" s="1024"/>
      <c r="AR61" s="1024"/>
      <c r="AS61" s="1024"/>
      <c r="AT61" s="1024"/>
      <c r="AU61" s="1024"/>
      <c r="AV61" s="1024"/>
      <c r="AW61" s="1024"/>
      <c r="AX61" s="1024"/>
      <c r="AY61" s="1024"/>
      <c r="AZ61" s="1025"/>
      <c r="BA61" s="1025"/>
      <c r="BB61" s="1025"/>
      <c r="BC61" s="1025"/>
      <c r="BD61" s="1025"/>
      <c r="BE61" s="971"/>
      <c r="BF61" s="971"/>
      <c r="BG61" s="971"/>
      <c r="BH61" s="971"/>
      <c r="BI61" s="972"/>
      <c r="BJ61" s="232"/>
      <c r="BK61" s="232"/>
      <c r="BL61" s="232"/>
      <c r="BM61" s="232"/>
      <c r="BN61" s="232"/>
      <c r="BO61" s="241"/>
      <c r="BP61" s="241"/>
      <c r="BQ61" s="238">
        <v>55</v>
      </c>
      <c r="BR61" s="239"/>
      <c r="BS61" s="991"/>
      <c r="BT61" s="992"/>
      <c r="BU61" s="992"/>
      <c r="BV61" s="992"/>
      <c r="BW61" s="992"/>
      <c r="BX61" s="992"/>
      <c r="BY61" s="992"/>
      <c r="BZ61" s="992"/>
      <c r="CA61" s="992"/>
      <c r="CB61" s="992"/>
      <c r="CC61" s="992"/>
      <c r="CD61" s="992"/>
      <c r="CE61" s="992"/>
      <c r="CF61" s="992"/>
      <c r="CG61" s="1013"/>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230"/>
    </row>
    <row r="62" spans="1:131" ht="26.25" customHeight="1" x14ac:dyDescent="0.15">
      <c r="A62" s="238">
        <v>35</v>
      </c>
      <c r="B62" s="1029"/>
      <c r="C62" s="1030"/>
      <c r="D62" s="1030"/>
      <c r="E62" s="1030"/>
      <c r="F62" s="1030"/>
      <c r="G62" s="1030"/>
      <c r="H62" s="1030"/>
      <c r="I62" s="1030"/>
      <c r="J62" s="1030"/>
      <c r="K62" s="1030"/>
      <c r="L62" s="1030"/>
      <c r="M62" s="1030"/>
      <c r="N62" s="1030"/>
      <c r="O62" s="1030"/>
      <c r="P62" s="1031"/>
      <c r="Q62" s="1032"/>
      <c r="R62" s="1024"/>
      <c r="S62" s="1024"/>
      <c r="T62" s="1024"/>
      <c r="U62" s="1024"/>
      <c r="V62" s="1024"/>
      <c r="W62" s="1024"/>
      <c r="X62" s="1024"/>
      <c r="Y62" s="1024"/>
      <c r="Z62" s="1024"/>
      <c r="AA62" s="1024"/>
      <c r="AB62" s="1024"/>
      <c r="AC62" s="1024"/>
      <c r="AD62" s="1024"/>
      <c r="AE62" s="1033"/>
      <c r="AF62" s="1034"/>
      <c r="AG62" s="1035"/>
      <c r="AH62" s="1035"/>
      <c r="AI62" s="1035"/>
      <c r="AJ62" s="1036"/>
      <c r="AK62" s="1023"/>
      <c r="AL62" s="1024"/>
      <c r="AM62" s="1024"/>
      <c r="AN62" s="1024"/>
      <c r="AO62" s="1024"/>
      <c r="AP62" s="1024"/>
      <c r="AQ62" s="1024"/>
      <c r="AR62" s="1024"/>
      <c r="AS62" s="1024"/>
      <c r="AT62" s="1024"/>
      <c r="AU62" s="1024"/>
      <c r="AV62" s="1024"/>
      <c r="AW62" s="1024"/>
      <c r="AX62" s="1024"/>
      <c r="AY62" s="1024"/>
      <c r="AZ62" s="1025"/>
      <c r="BA62" s="1025"/>
      <c r="BB62" s="1025"/>
      <c r="BC62" s="1025"/>
      <c r="BD62" s="1025"/>
      <c r="BE62" s="971"/>
      <c r="BF62" s="971"/>
      <c r="BG62" s="971"/>
      <c r="BH62" s="971"/>
      <c r="BI62" s="972"/>
      <c r="BJ62" s="1026" t="s">
        <v>432</v>
      </c>
      <c r="BK62" s="1027"/>
      <c r="BL62" s="1027"/>
      <c r="BM62" s="1027"/>
      <c r="BN62" s="1028"/>
      <c r="BO62" s="241"/>
      <c r="BP62" s="241"/>
      <c r="BQ62" s="238">
        <v>56</v>
      </c>
      <c r="BR62" s="239"/>
      <c r="BS62" s="991"/>
      <c r="BT62" s="992"/>
      <c r="BU62" s="992"/>
      <c r="BV62" s="992"/>
      <c r="BW62" s="992"/>
      <c r="BX62" s="992"/>
      <c r="BY62" s="992"/>
      <c r="BZ62" s="992"/>
      <c r="CA62" s="992"/>
      <c r="CB62" s="992"/>
      <c r="CC62" s="992"/>
      <c r="CD62" s="992"/>
      <c r="CE62" s="992"/>
      <c r="CF62" s="992"/>
      <c r="CG62" s="1013"/>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230"/>
    </row>
    <row r="63" spans="1:131" ht="26.25" customHeight="1" thickBot="1" x14ac:dyDescent="0.2">
      <c r="A63" s="240" t="s">
        <v>403</v>
      </c>
      <c r="B63" s="948" t="s">
        <v>433</v>
      </c>
      <c r="C63" s="949"/>
      <c r="D63" s="949"/>
      <c r="E63" s="949"/>
      <c r="F63" s="949"/>
      <c r="G63" s="949"/>
      <c r="H63" s="949"/>
      <c r="I63" s="949"/>
      <c r="J63" s="949"/>
      <c r="K63" s="949"/>
      <c r="L63" s="949"/>
      <c r="M63" s="949"/>
      <c r="N63" s="949"/>
      <c r="O63" s="949"/>
      <c r="P63" s="950"/>
      <c r="Q63" s="961"/>
      <c r="R63" s="962"/>
      <c r="S63" s="962"/>
      <c r="T63" s="962"/>
      <c r="U63" s="962"/>
      <c r="V63" s="962"/>
      <c r="W63" s="962"/>
      <c r="X63" s="962"/>
      <c r="Y63" s="962"/>
      <c r="Z63" s="962"/>
      <c r="AA63" s="962"/>
      <c r="AB63" s="962"/>
      <c r="AC63" s="962"/>
      <c r="AD63" s="962"/>
      <c r="AE63" s="1019"/>
      <c r="AF63" s="1020">
        <v>8083</v>
      </c>
      <c r="AG63" s="958"/>
      <c r="AH63" s="958"/>
      <c r="AI63" s="958"/>
      <c r="AJ63" s="1021"/>
      <c r="AK63" s="1022"/>
      <c r="AL63" s="962"/>
      <c r="AM63" s="962"/>
      <c r="AN63" s="962"/>
      <c r="AO63" s="962"/>
      <c r="AP63" s="958">
        <v>65396</v>
      </c>
      <c r="AQ63" s="958"/>
      <c r="AR63" s="958"/>
      <c r="AS63" s="958"/>
      <c r="AT63" s="958"/>
      <c r="AU63" s="958">
        <v>27273</v>
      </c>
      <c r="AV63" s="958"/>
      <c r="AW63" s="958"/>
      <c r="AX63" s="958"/>
      <c r="AY63" s="958"/>
      <c r="AZ63" s="1016"/>
      <c r="BA63" s="1016"/>
      <c r="BB63" s="1016"/>
      <c r="BC63" s="1016"/>
      <c r="BD63" s="1016"/>
      <c r="BE63" s="959"/>
      <c r="BF63" s="959"/>
      <c r="BG63" s="959"/>
      <c r="BH63" s="959"/>
      <c r="BI63" s="960"/>
      <c r="BJ63" s="1017" t="s">
        <v>434</v>
      </c>
      <c r="BK63" s="938"/>
      <c r="BL63" s="938"/>
      <c r="BM63" s="938"/>
      <c r="BN63" s="1018"/>
      <c r="BO63" s="241"/>
      <c r="BP63" s="241"/>
      <c r="BQ63" s="238">
        <v>57</v>
      </c>
      <c r="BR63" s="239"/>
      <c r="BS63" s="991"/>
      <c r="BT63" s="992"/>
      <c r="BU63" s="992"/>
      <c r="BV63" s="992"/>
      <c r="BW63" s="992"/>
      <c r="BX63" s="992"/>
      <c r="BY63" s="992"/>
      <c r="BZ63" s="992"/>
      <c r="CA63" s="992"/>
      <c r="CB63" s="992"/>
      <c r="CC63" s="992"/>
      <c r="CD63" s="992"/>
      <c r="CE63" s="992"/>
      <c r="CF63" s="992"/>
      <c r="CG63" s="1013"/>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1"/>
      <c r="BT64" s="992"/>
      <c r="BU64" s="992"/>
      <c r="BV64" s="992"/>
      <c r="BW64" s="992"/>
      <c r="BX64" s="992"/>
      <c r="BY64" s="992"/>
      <c r="BZ64" s="992"/>
      <c r="CA64" s="992"/>
      <c r="CB64" s="992"/>
      <c r="CC64" s="992"/>
      <c r="CD64" s="992"/>
      <c r="CE64" s="992"/>
      <c r="CF64" s="992"/>
      <c r="CG64" s="1013"/>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230"/>
    </row>
    <row r="65" spans="1:131" ht="26.25" customHeight="1" thickBot="1" x14ac:dyDescent="0.2">
      <c r="A65" s="232" t="s">
        <v>435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1"/>
      <c r="BT65" s="992"/>
      <c r="BU65" s="992"/>
      <c r="BV65" s="992"/>
      <c r="BW65" s="992"/>
      <c r="BX65" s="992"/>
      <c r="BY65" s="992"/>
      <c r="BZ65" s="992"/>
      <c r="CA65" s="992"/>
      <c r="CB65" s="992"/>
      <c r="CC65" s="992"/>
      <c r="CD65" s="992"/>
      <c r="CE65" s="992"/>
      <c r="CF65" s="992"/>
      <c r="CG65" s="1013"/>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230"/>
    </row>
    <row r="66" spans="1:131" ht="26.25" customHeight="1" x14ac:dyDescent="0.15">
      <c r="A66" s="994" t="s">
        <v>436</v>
      </c>
      <c r="B66" s="995"/>
      <c r="C66" s="995"/>
      <c r="D66" s="995"/>
      <c r="E66" s="995"/>
      <c r="F66" s="995"/>
      <c r="G66" s="995"/>
      <c r="H66" s="995"/>
      <c r="I66" s="995"/>
      <c r="J66" s="995"/>
      <c r="K66" s="995"/>
      <c r="L66" s="995"/>
      <c r="M66" s="995"/>
      <c r="N66" s="995"/>
      <c r="O66" s="995"/>
      <c r="P66" s="996"/>
      <c r="Q66" s="1000" t="s">
        <v>437</v>
      </c>
      <c r="R66" s="1001"/>
      <c r="S66" s="1001"/>
      <c r="T66" s="1001"/>
      <c r="U66" s="1002"/>
      <c r="V66" s="1000" t="s">
        <v>438</v>
      </c>
      <c r="W66" s="1001"/>
      <c r="X66" s="1001"/>
      <c r="Y66" s="1001"/>
      <c r="Z66" s="1002"/>
      <c r="AA66" s="1000" t="s">
        <v>439</v>
      </c>
      <c r="AB66" s="1001"/>
      <c r="AC66" s="1001"/>
      <c r="AD66" s="1001"/>
      <c r="AE66" s="1002"/>
      <c r="AF66" s="1006" t="s">
        <v>440</v>
      </c>
      <c r="AG66" s="1007"/>
      <c r="AH66" s="1007"/>
      <c r="AI66" s="1007"/>
      <c r="AJ66" s="1008"/>
      <c r="AK66" s="1000" t="s">
        <v>441</v>
      </c>
      <c r="AL66" s="995"/>
      <c r="AM66" s="995"/>
      <c r="AN66" s="995"/>
      <c r="AO66" s="996"/>
      <c r="AP66" s="1000" t="s">
        <v>442</v>
      </c>
      <c r="AQ66" s="1001"/>
      <c r="AR66" s="1001"/>
      <c r="AS66" s="1001"/>
      <c r="AT66" s="1002"/>
      <c r="AU66" s="1000" t="s">
        <v>443</v>
      </c>
      <c r="AV66" s="1001"/>
      <c r="AW66" s="1001"/>
      <c r="AX66" s="1001"/>
      <c r="AY66" s="1002"/>
      <c r="AZ66" s="1000" t="s">
        <v>385</v>
      </c>
      <c r="BA66" s="1001"/>
      <c r="BB66" s="1001"/>
      <c r="BC66" s="1001"/>
      <c r="BD66" s="1014"/>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5"/>
      <c r="DW66" s="946"/>
      <c r="DX66" s="946"/>
      <c r="DY66" s="946"/>
      <c r="DZ66" s="947"/>
      <c r="EA66" s="230"/>
    </row>
    <row r="67" spans="1:13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5"/>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5"/>
      <c r="DW67" s="946"/>
      <c r="DX67" s="946"/>
      <c r="DY67" s="946"/>
      <c r="DZ67" s="947"/>
      <c r="EA67" s="230"/>
    </row>
    <row r="68" spans="1:131" ht="26.25" customHeight="1" thickTop="1" x14ac:dyDescent="0.15">
      <c r="A68" s="236">
        <v>1</v>
      </c>
      <c r="B68" s="984" t="s">
        <v>619</v>
      </c>
      <c r="C68" s="985"/>
      <c r="D68" s="985"/>
      <c r="E68" s="985"/>
      <c r="F68" s="985"/>
      <c r="G68" s="985"/>
      <c r="H68" s="985"/>
      <c r="I68" s="985"/>
      <c r="J68" s="985"/>
      <c r="K68" s="985"/>
      <c r="L68" s="985"/>
      <c r="M68" s="985"/>
      <c r="N68" s="985"/>
      <c r="O68" s="985"/>
      <c r="P68" s="986"/>
      <c r="Q68" s="987">
        <v>284</v>
      </c>
      <c r="R68" s="981"/>
      <c r="S68" s="981"/>
      <c r="T68" s="981"/>
      <c r="U68" s="981"/>
      <c r="V68" s="981">
        <v>269</v>
      </c>
      <c r="W68" s="981"/>
      <c r="X68" s="981"/>
      <c r="Y68" s="981"/>
      <c r="Z68" s="981"/>
      <c r="AA68" s="981">
        <v>15</v>
      </c>
      <c r="AB68" s="981"/>
      <c r="AC68" s="981"/>
      <c r="AD68" s="981"/>
      <c r="AE68" s="981"/>
      <c r="AF68" s="981">
        <v>15</v>
      </c>
      <c r="AG68" s="981"/>
      <c r="AH68" s="981"/>
      <c r="AI68" s="981"/>
      <c r="AJ68" s="981"/>
      <c r="AK68" s="981">
        <v>31</v>
      </c>
      <c r="AL68" s="981"/>
      <c r="AM68" s="981"/>
      <c r="AN68" s="981"/>
      <c r="AO68" s="981"/>
      <c r="AP68" s="981" t="s">
        <v>627</v>
      </c>
      <c r="AQ68" s="981"/>
      <c r="AR68" s="981"/>
      <c r="AS68" s="981"/>
      <c r="AT68" s="981"/>
      <c r="AU68" s="981" t="s">
        <v>627</v>
      </c>
      <c r="AV68" s="981"/>
      <c r="AW68" s="981"/>
      <c r="AX68" s="981"/>
      <c r="AY68" s="981"/>
      <c r="AZ68" s="982"/>
      <c r="BA68" s="982"/>
      <c r="BB68" s="982"/>
      <c r="BC68" s="982"/>
      <c r="BD68" s="983"/>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5"/>
      <c r="DW68" s="946"/>
      <c r="DX68" s="946"/>
      <c r="DY68" s="946"/>
      <c r="DZ68" s="947"/>
      <c r="EA68" s="230"/>
    </row>
    <row r="69" spans="1:131" ht="26.25" customHeight="1" x14ac:dyDescent="0.15">
      <c r="A69" s="238">
        <v>2</v>
      </c>
      <c r="B69" s="973" t="s">
        <v>620</v>
      </c>
      <c r="C69" s="974"/>
      <c r="D69" s="974"/>
      <c r="E69" s="974"/>
      <c r="F69" s="974"/>
      <c r="G69" s="974"/>
      <c r="H69" s="974"/>
      <c r="I69" s="974"/>
      <c r="J69" s="974"/>
      <c r="K69" s="974"/>
      <c r="L69" s="974"/>
      <c r="M69" s="974"/>
      <c r="N69" s="974"/>
      <c r="O69" s="974"/>
      <c r="P69" s="975"/>
      <c r="Q69" s="976">
        <v>230610</v>
      </c>
      <c r="R69" s="970"/>
      <c r="S69" s="970"/>
      <c r="T69" s="970"/>
      <c r="U69" s="970"/>
      <c r="V69" s="970">
        <v>226088</v>
      </c>
      <c r="W69" s="970"/>
      <c r="X69" s="970"/>
      <c r="Y69" s="970"/>
      <c r="Z69" s="970"/>
      <c r="AA69" s="970">
        <v>4522</v>
      </c>
      <c r="AB69" s="970"/>
      <c r="AC69" s="970"/>
      <c r="AD69" s="970"/>
      <c r="AE69" s="970"/>
      <c r="AF69" s="970">
        <v>4522</v>
      </c>
      <c r="AG69" s="970"/>
      <c r="AH69" s="970"/>
      <c r="AI69" s="970"/>
      <c r="AJ69" s="970"/>
      <c r="AK69" s="970">
        <v>41</v>
      </c>
      <c r="AL69" s="970"/>
      <c r="AM69" s="970"/>
      <c r="AN69" s="970"/>
      <c r="AO69" s="970"/>
      <c r="AP69" s="970" t="s">
        <v>627</v>
      </c>
      <c r="AQ69" s="970"/>
      <c r="AR69" s="970"/>
      <c r="AS69" s="970"/>
      <c r="AT69" s="970"/>
      <c r="AU69" s="970" t="s">
        <v>627</v>
      </c>
      <c r="AV69" s="970"/>
      <c r="AW69" s="970"/>
      <c r="AX69" s="970"/>
      <c r="AY69" s="970"/>
      <c r="AZ69" s="971"/>
      <c r="BA69" s="971"/>
      <c r="BB69" s="971"/>
      <c r="BC69" s="971"/>
      <c r="BD69" s="972"/>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5"/>
      <c r="DW69" s="946"/>
      <c r="DX69" s="946"/>
      <c r="DY69" s="946"/>
      <c r="DZ69" s="947"/>
      <c r="EA69" s="230"/>
    </row>
    <row r="70" spans="1:131" ht="26.25" customHeight="1" x14ac:dyDescent="0.15">
      <c r="A70" s="238">
        <v>3</v>
      </c>
      <c r="B70" s="973" t="s">
        <v>621</v>
      </c>
      <c r="C70" s="974"/>
      <c r="D70" s="974"/>
      <c r="E70" s="974"/>
      <c r="F70" s="974"/>
      <c r="G70" s="974"/>
      <c r="H70" s="974"/>
      <c r="I70" s="974"/>
      <c r="J70" s="974"/>
      <c r="K70" s="974"/>
      <c r="L70" s="974"/>
      <c r="M70" s="974"/>
      <c r="N70" s="974"/>
      <c r="O70" s="974"/>
      <c r="P70" s="975"/>
      <c r="Q70" s="976">
        <v>6796</v>
      </c>
      <c r="R70" s="970"/>
      <c r="S70" s="970"/>
      <c r="T70" s="970"/>
      <c r="U70" s="970"/>
      <c r="V70" s="970">
        <v>6048</v>
      </c>
      <c r="W70" s="970"/>
      <c r="X70" s="970"/>
      <c r="Y70" s="970"/>
      <c r="Z70" s="970"/>
      <c r="AA70" s="970">
        <v>749</v>
      </c>
      <c r="AB70" s="970"/>
      <c r="AC70" s="970"/>
      <c r="AD70" s="970"/>
      <c r="AE70" s="970"/>
      <c r="AF70" s="970">
        <v>749</v>
      </c>
      <c r="AG70" s="970"/>
      <c r="AH70" s="970"/>
      <c r="AI70" s="970"/>
      <c r="AJ70" s="970"/>
      <c r="AK70" s="970">
        <v>1022</v>
      </c>
      <c r="AL70" s="970"/>
      <c r="AM70" s="970"/>
      <c r="AN70" s="970"/>
      <c r="AO70" s="970"/>
      <c r="AP70" s="970" t="s">
        <v>627</v>
      </c>
      <c r="AQ70" s="970"/>
      <c r="AR70" s="970"/>
      <c r="AS70" s="970"/>
      <c r="AT70" s="970"/>
      <c r="AU70" s="970" t="s">
        <v>627</v>
      </c>
      <c r="AV70" s="970"/>
      <c r="AW70" s="970"/>
      <c r="AX70" s="970"/>
      <c r="AY70" s="970"/>
      <c r="AZ70" s="971"/>
      <c r="BA70" s="971"/>
      <c r="BB70" s="971"/>
      <c r="BC70" s="971"/>
      <c r="BD70" s="972"/>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5"/>
      <c r="DW70" s="946"/>
      <c r="DX70" s="946"/>
      <c r="DY70" s="946"/>
      <c r="DZ70" s="947"/>
      <c r="EA70" s="230"/>
    </row>
    <row r="71" spans="1:131" ht="26.25" customHeight="1" x14ac:dyDescent="0.15">
      <c r="A71" s="238">
        <v>4</v>
      </c>
      <c r="B71" s="973" t="s">
        <v>622</v>
      </c>
      <c r="C71" s="974"/>
      <c r="D71" s="974"/>
      <c r="E71" s="974"/>
      <c r="F71" s="974"/>
      <c r="G71" s="974"/>
      <c r="H71" s="974"/>
      <c r="I71" s="974"/>
      <c r="J71" s="974"/>
      <c r="K71" s="974"/>
      <c r="L71" s="974"/>
      <c r="M71" s="974"/>
      <c r="N71" s="974"/>
      <c r="O71" s="974"/>
      <c r="P71" s="975"/>
      <c r="Q71" s="976">
        <v>41</v>
      </c>
      <c r="R71" s="970"/>
      <c r="S71" s="970"/>
      <c r="T71" s="970"/>
      <c r="U71" s="970"/>
      <c r="V71" s="970">
        <v>34</v>
      </c>
      <c r="W71" s="970"/>
      <c r="X71" s="970"/>
      <c r="Y71" s="970"/>
      <c r="Z71" s="970"/>
      <c r="AA71" s="970">
        <v>7</v>
      </c>
      <c r="AB71" s="970"/>
      <c r="AC71" s="970"/>
      <c r="AD71" s="970"/>
      <c r="AE71" s="970"/>
      <c r="AF71" s="970">
        <v>7</v>
      </c>
      <c r="AG71" s="970"/>
      <c r="AH71" s="970"/>
      <c r="AI71" s="970"/>
      <c r="AJ71" s="970"/>
      <c r="AK71" s="970" t="s">
        <v>627</v>
      </c>
      <c r="AL71" s="970"/>
      <c r="AM71" s="970"/>
      <c r="AN71" s="970"/>
      <c r="AO71" s="970"/>
      <c r="AP71" s="970" t="s">
        <v>627</v>
      </c>
      <c r="AQ71" s="970"/>
      <c r="AR71" s="970"/>
      <c r="AS71" s="970"/>
      <c r="AT71" s="970"/>
      <c r="AU71" s="970" t="s">
        <v>627</v>
      </c>
      <c r="AV71" s="970"/>
      <c r="AW71" s="970"/>
      <c r="AX71" s="970"/>
      <c r="AY71" s="970"/>
      <c r="AZ71" s="971"/>
      <c r="BA71" s="971"/>
      <c r="BB71" s="971"/>
      <c r="BC71" s="971"/>
      <c r="BD71" s="972"/>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5"/>
      <c r="DW71" s="946"/>
      <c r="DX71" s="946"/>
      <c r="DY71" s="946"/>
      <c r="DZ71" s="947"/>
      <c r="EA71" s="230"/>
    </row>
    <row r="72" spans="1:131" ht="26.25" customHeight="1" x14ac:dyDescent="0.15">
      <c r="A72" s="238">
        <v>5</v>
      </c>
      <c r="B72" s="973" t="s">
        <v>623</v>
      </c>
      <c r="C72" s="974"/>
      <c r="D72" s="974"/>
      <c r="E72" s="974"/>
      <c r="F72" s="974"/>
      <c r="G72" s="974"/>
      <c r="H72" s="974"/>
      <c r="I72" s="974"/>
      <c r="J72" s="974"/>
      <c r="K72" s="974"/>
      <c r="L72" s="974"/>
      <c r="M72" s="974"/>
      <c r="N72" s="974"/>
      <c r="O72" s="974"/>
      <c r="P72" s="975"/>
      <c r="Q72" s="976">
        <v>12</v>
      </c>
      <c r="R72" s="970"/>
      <c r="S72" s="970"/>
      <c r="T72" s="970"/>
      <c r="U72" s="970"/>
      <c r="V72" s="970">
        <v>9</v>
      </c>
      <c r="W72" s="970"/>
      <c r="X72" s="970"/>
      <c r="Y72" s="970"/>
      <c r="Z72" s="970"/>
      <c r="AA72" s="970">
        <v>3</v>
      </c>
      <c r="AB72" s="970"/>
      <c r="AC72" s="970"/>
      <c r="AD72" s="970"/>
      <c r="AE72" s="970"/>
      <c r="AF72" s="970">
        <v>3</v>
      </c>
      <c r="AG72" s="970"/>
      <c r="AH72" s="970"/>
      <c r="AI72" s="970"/>
      <c r="AJ72" s="970"/>
      <c r="AK72" s="970" t="s">
        <v>627</v>
      </c>
      <c r="AL72" s="970"/>
      <c r="AM72" s="970"/>
      <c r="AN72" s="970"/>
      <c r="AO72" s="970"/>
      <c r="AP72" s="970" t="s">
        <v>627</v>
      </c>
      <c r="AQ72" s="970"/>
      <c r="AR72" s="970"/>
      <c r="AS72" s="970"/>
      <c r="AT72" s="970"/>
      <c r="AU72" s="970" t="s">
        <v>627</v>
      </c>
      <c r="AV72" s="970"/>
      <c r="AW72" s="970"/>
      <c r="AX72" s="970"/>
      <c r="AY72" s="970"/>
      <c r="AZ72" s="971"/>
      <c r="BA72" s="971"/>
      <c r="BB72" s="971"/>
      <c r="BC72" s="971"/>
      <c r="BD72" s="972"/>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5"/>
      <c r="DW72" s="946"/>
      <c r="DX72" s="946"/>
      <c r="DY72" s="946"/>
      <c r="DZ72" s="947"/>
      <c r="EA72" s="230"/>
    </row>
    <row r="73" spans="1:131" ht="26.25" customHeight="1" x14ac:dyDescent="0.15">
      <c r="A73" s="238">
        <v>6</v>
      </c>
      <c r="B73" s="973" t="s">
        <v>624</v>
      </c>
      <c r="C73" s="974"/>
      <c r="D73" s="974"/>
      <c r="E73" s="974"/>
      <c r="F73" s="974"/>
      <c r="G73" s="974"/>
      <c r="H73" s="974"/>
      <c r="I73" s="974"/>
      <c r="J73" s="974"/>
      <c r="K73" s="974"/>
      <c r="L73" s="974"/>
      <c r="M73" s="974"/>
      <c r="N73" s="974"/>
      <c r="O73" s="974"/>
      <c r="P73" s="975"/>
      <c r="Q73" s="976">
        <v>3</v>
      </c>
      <c r="R73" s="970"/>
      <c r="S73" s="970"/>
      <c r="T73" s="970"/>
      <c r="U73" s="970"/>
      <c r="V73" s="970">
        <v>1</v>
      </c>
      <c r="W73" s="970"/>
      <c r="X73" s="970"/>
      <c r="Y73" s="970"/>
      <c r="Z73" s="970"/>
      <c r="AA73" s="970">
        <v>2</v>
      </c>
      <c r="AB73" s="970"/>
      <c r="AC73" s="970"/>
      <c r="AD73" s="970"/>
      <c r="AE73" s="970"/>
      <c r="AF73" s="970">
        <v>2</v>
      </c>
      <c r="AG73" s="970"/>
      <c r="AH73" s="970"/>
      <c r="AI73" s="970"/>
      <c r="AJ73" s="970"/>
      <c r="AK73" s="970" t="s">
        <v>627</v>
      </c>
      <c r="AL73" s="970"/>
      <c r="AM73" s="970"/>
      <c r="AN73" s="970"/>
      <c r="AO73" s="970"/>
      <c r="AP73" s="970" t="s">
        <v>627</v>
      </c>
      <c r="AQ73" s="970"/>
      <c r="AR73" s="970"/>
      <c r="AS73" s="970"/>
      <c r="AT73" s="970"/>
      <c r="AU73" s="970" t="s">
        <v>627</v>
      </c>
      <c r="AV73" s="970"/>
      <c r="AW73" s="970"/>
      <c r="AX73" s="970"/>
      <c r="AY73" s="970"/>
      <c r="AZ73" s="971"/>
      <c r="BA73" s="971"/>
      <c r="BB73" s="971"/>
      <c r="BC73" s="971"/>
      <c r="BD73" s="972"/>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5"/>
      <c r="DW73" s="946"/>
      <c r="DX73" s="946"/>
      <c r="DY73" s="946"/>
      <c r="DZ73" s="947"/>
      <c r="EA73" s="230"/>
    </row>
    <row r="74" spans="1:131" ht="26.25" customHeight="1" x14ac:dyDescent="0.15">
      <c r="A74" s="238">
        <v>7</v>
      </c>
      <c r="B74" s="973" t="s">
        <v>625</v>
      </c>
      <c r="C74" s="974"/>
      <c r="D74" s="974"/>
      <c r="E74" s="974"/>
      <c r="F74" s="974"/>
      <c r="G74" s="974"/>
      <c r="H74" s="974"/>
      <c r="I74" s="974"/>
      <c r="J74" s="974"/>
      <c r="K74" s="974"/>
      <c r="L74" s="974"/>
      <c r="M74" s="974"/>
      <c r="N74" s="974"/>
      <c r="O74" s="974"/>
      <c r="P74" s="975"/>
      <c r="Q74" s="976">
        <v>6</v>
      </c>
      <c r="R74" s="970"/>
      <c r="S74" s="970"/>
      <c r="T74" s="970"/>
      <c r="U74" s="970"/>
      <c r="V74" s="970">
        <v>2</v>
      </c>
      <c r="W74" s="970"/>
      <c r="X74" s="970"/>
      <c r="Y74" s="970"/>
      <c r="Z74" s="970"/>
      <c r="AA74" s="970">
        <v>4</v>
      </c>
      <c r="AB74" s="970"/>
      <c r="AC74" s="970"/>
      <c r="AD74" s="970"/>
      <c r="AE74" s="970"/>
      <c r="AF74" s="970">
        <v>4</v>
      </c>
      <c r="AG74" s="970"/>
      <c r="AH74" s="970"/>
      <c r="AI74" s="970"/>
      <c r="AJ74" s="970"/>
      <c r="AK74" s="970" t="s">
        <v>627</v>
      </c>
      <c r="AL74" s="970"/>
      <c r="AM74" s="970"/>
      <c r="AN74" s="970"/>
      <c r="AO74" s="970"/>
      <c r="AP74" s="970" t="s">
        <v>627</v>
      </c>
      <c r="AQ74" s="970"/>
      <c r="AR74" s="970"/>
      <c r="AS74" s="970"/>
      <c r="AT74" s="970"/>
      <c r="AU74" s="970" t="s">
        <v>627</v>
      </c>
      <c r="AV74" s="970"/>
      <c r="AW74" s="970"/>
      <c r="AX74" s="970"/>
      <c r="AY74" s="970"/>
      <c r="AZ74" s="971"/>
      <c r="BA74" s="971"/>
      <c r="BB74" s="971"/>
      <c r="BC74" s="971"/>
      <c r="BD74" s="972"/>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5"/>
      <c r="DW74" s="946"/>
      <c r="DX74" s="946"/>
      <c r="DY74" s="946"/>
      <c r="DZ74" s="947"/>
      <c r="EA74" s="230"/>
    </row>
    <row r="75" spans="1:131" ht="26.25" customHeight="1" x14ac:dyDescent="0.15">
      <c r="A75" s="238">
        <v>8</v>
      </c>
      <c r="B75" s="973" t="s">
        <v>626</v>
      </c>
      <c r="C75" s="974"/>
      <c r="D75" s="974"/>
      <c r="E75" s="974"/>
      <c r="F75" s="974"/>
      <c r="G75" s="974"/>
      <c r="H75" s="974"/>
      <c r="I75" s="974"/>
      <c r="J75" s="974"/>
      <c r="K75" s="974"/>
      <c r="L75" s="974"/>
      <c r="M75" s="974"/>
      <c r="N75" s="974"/>
      <c r="O75" s="974"/>
      <c r="P75" s="975"/>
      <c r="Q75" s="977">
        <v>32</v>
      </c>
      <c r="R75" s="978"/>
      <c r="S75" s="978"/>
      <c r="T75" s="978"/>
      <c r="U75" s="979"/>
      <c r="V75" s="980">
        <v>27</v>
      </c>
      <c r="W75" s="978"/>
      <c r="X75" s="978"/>
      <c r="Y75" s="978"/>
      <c r="Z75" s="979"/>
      <c r="AA75" s="980">
        <v>5</v>
      </c>
      <c r="AB75" s="978"/>
      <c r="AC75" s="978"/>
      <c r="AD75" s="978"/>
      <c r="AE75" s="979"/>
      <c r="AF75" s="980">
        <v>5</v>
      </c>
      <c r="AG75" s="978"/>
      <c r="AH75" s="978"/>
      <c r="AI75" s="978"/>
      <c r="AJ75" s="979"/>
      <c r="AK75" s="980" t="s">
        <v>627</v>
      </c>
      <c r="AL75" s="978"/>
      <c r="AM75" s="978"/>
      <c r="AN75" s="978"/>
      <c r="AO75" s="979"/>
      <c r="AP75" s="980" t="s">
        <v>627</v>
      </c>
      <c r="AQ75" s="978"/>
      <c r="AR75" s="978"/>
      <c r="AS75" s="978"/>
      <c r="AT75" s="979"/>
      <c r="AU75" s="980" t="s">
        <v>627</v>
      </c>
      <c r="AV75" s="978"/>
      <c r="AW75" s="978"/>
      <c r="AX75" s="978"/>
      <c r="AY75" s="979"/>
      <c r="AZ75" s="971"/>
      <c r="BA75" s="971"/>
      <c r="BB75" s="971"/>
      <c r="BC75" s="971"/>
      <c r="BD75" s="972"/>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5"/>
      <c r="DW75" s="946"/>
      <c r="DX75" s="946"/>
      <c r="DY75" s="946"/>
      <c r="DZ75" s="947"/>
      <c r="EA75" s="230"/>
    </row>
    <row r="76" spans="1:131" ht="26.25" customHeight="1" x14ac:dyDescent="0.15">
      <c r="A76" s="238">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5"/>
      <c r="DW76" s="946"/>
      <c r="DX76" s="946"/>
      <c r="DY76" s="946"/>
      <c r="DZ76" s="947"/>
      <c r="EA76" s="230"/>
    </row>
    <row r="77" spans="1:131" ht="26.25" customHeight="1" x14ac:dyDescent="0.15">
      <c r="A77" s="238">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5"/>
      <c r="DW77" s="946"/>
      <c r="DX77" s="946"/>
      <c r="DY77" s="946"/>
      <c r="DZ77" s="947"/>
      <c r="EA77" s="230"/>
    </row>
    <row r="78" spans="1:131" ht="26.25" customHeight="1" x14ac:dyDescent="0.15">
      <c r="A78" s="238">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5"/>
      <c r="DW78" s="946"/>
      <c r="DX78" s="946"/>
      <c r="DY78" s="946"/>
      <c r="DZ78" s="947"/>
      <c r="EA78" s="230"/>
    </row>
    <row r="79" spans="1:131" ht="26.25" customHeight="1" x14ac:dyDescent="0.15">
      <c r="A79" s="238">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5"/>
      <c r="DW79" s="946"/>
      <c r="DX79" s="946"/>
      <c r="DY79" s="946"/>
      <c r="DZ79" s="947"/>
      <c r="EA79" s="230"/>
    </row>
    <row r="80" spans="1:131" ht="26.25" customHeight="1" x14ac:dyDescent="0.15">
      <c r="A80" s="238">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5"/>
      <c r="DW80" s="946"/>
      <c r="DX80" s="946"/>
      <c r="DY80" s="946"/>
      <c r="DZ80" s="947"/>
      <c r="EA80" s="230"/>
    </row>
    <row r="81" spans="1:131" ht="26.25" customHeight="1" x14ac:dyDescent="0.15">
      <c r="A81" s="238">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5"/>
      <c r="DW81" s="946"/>
      <c r="DX81" s="946"/>
      <c r="DY81" s="946"/>
      <c r="DZ81" s="947"/>
      <c r="EA81" s="230"/>
    </row>
    <row r="82" spans="1:131" ht="26.25" customHeight="1" x14ac:dyDescent="0.15">
      <c r="A82" s="238">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5"/>
      <c r="DW82" s="946"/>
      <c r="DX82" s="946"/>
      <c r="DY82" s="946"/>
      <c r="DZ82" s="947"/>
      <c r="EA82" s="230"/>
    </row>
    <row r="83" spans="1:131" ht="26.25" customHeight="1" x14ac:dyDescent="0.15">
      <c r="A83" s="238">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5"/>
      <c r="DW83" s="946"/>
      <c r="DX83" s="946"/>
      <c r="DY83" s="946"/>
      <c r="DZ83" s="947"/>
      <c r="EA83" s="230"/>
    </row>
    <row r="84" spans="1:131" ht="26.25" customHeight="1" x14ac:dyDescent="0.15">
      <c r="A84" s="238">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5"/>
      <c r="DW84" s="946"/>
      <c r="DX84" s="946"/>
      <c r="DY84" s="946"/>
      <c r="DZ84" s="947"/>
      <c r="EA84" s="230"/>
    </row>
    <row r="85" spans="1:131" ht="26.25" customHeight="1" x14ac:dyDescent="0.15">
      <c r="A85" s="238">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5"/>
      <c r="DW85" s="946"/>
      <c r="DX85" s="946"/>
      <c r="DY85" s="946"/>
      <c r="DZ85" s="947"/>
      <c r="EA85" s="230"/>
    </row>
    <row r="86" spans="1:131" ht="26.25" customHeight="1" x14ac:dyDescent="0.15">
      <c r="A86" s="238">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5"/>
      <c r="DW86" s="946"/>
      <c r="DX86" s="946"/>
      <c r="DY86" s="946"/>
      <c r="DZ86" s="947"/>
      <c r="EA86" s="230"/>
    </row>
    <row r="87" spans="1:131" ht="26.25" customHeight="1" x14ac:dyDescent="0.15">
      <c r="A87" s="244">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5"/>
      <c r="DW87" s="946"/>
      <c r="DX87" s="946"/>
      <c r="DY87" s="946"/>
      <c r="DZ87" s="947"/>
      <c r="EA87" s="230"/>
    </row>
    <row r="88" spans="1:131" ht="26.25" customHeight="1" thickBot="1" x14ac:dyDescent="0.2">
      <c r="A88" s="240" t="s">
        <v>403</v>
      </c>
      <c r="B88" s="948" t="s">
        <v>444</v>
      </c>
      <c r="C88" s="949"/>
      <c r="D88" s="949"/>
      <c r="E88" s="949"/>
      <c r="F88" s="949"/>
      <c r="G88" s="949"/>
      <c r="H88" s="949"/>
      <c r="I88" s="949"/>
      <c r="J88" s="949"/>
      <c r="K88" s="949"/>
      <c r="L88" s="949"/>
      <c r="M88" s="949"/>
      <c r="N88" s="949"/>
      <c r="O88" s="949"/>
      <c r="P88" s="950"/>
      <c r="Q88" s="961"/>
      <c r="R88" s="962"/>
      <c r="S88" s="962"/>
      <c r="T88" s="962"/>
      <c r="U88" s="962"/>
      <c r="V88" s="962"/>
      <c r="W88" s="962"/>
      <c r="X88" s="962"/>
      <c r="Y88" s="962"/>
      <c r="Z88" s="962"/>
      <c r="AA88" s="962"/>
      <c r="AB88" s="962"/>
      <c r="AC88" s="962"/>
      <c r="AD88" s="962"/>
      <c r="AE88" s="962"/>
      <c r="AF88" s="958">
        <v>5307</v>
      </c>
      <c r="AG88" s="958"/>
      <c r="AH88" s="958"/>
      <c r="AI88" s="958"/>
      <c r="AJ88" s="958"/>
      <c r="AK88" s="962"/>
      <c r="AL88" s="962"/>
      <c r="AM88" s="962"/>
      <c r="AN88" s="962"/>
      <c r="AO88" s="962"/>
      <c r="AP88" s="958" t="s">
        <v>627</v>
      </c>
      <c r="AQ88" s="958"/>
      <c r="AR88" s="958"/>
      <c r="AS88" s="958"/>
      <c r="AT88" s="958"/>
      <c r="AU88" s="958" t="s">
        <v>627</v>
      </c>
      <c r="AV88" s="958"/>
      <c r="AW88" s="958"/>
      <c r="AX88" s="958"/>
      <c r="AY88" s="958"/>
      <c r="AZ88" s="959"/>
      <c r="BA88" s="959"/>
      <c r="BB88" s="959"/>
      <c r="BC88" s="959"/>
      <c r="BD88" s="960"/>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403</v>
      </c>
      <c r="BR102" s="948" t="s">
        <v>445</v>
      </c>
      <c r="BS102" s="949"/>
      <c r="BT102" s="949"/>
      <c r="BU102" s="949"/>
      <c r="BV102" s="949"/>
      <c r="BW102" s="949"/>
      <c r="BX102" s="949"/>
      <c r="BY102" s="949"/>
      <c r="BZ102" s="949"/>
      <c r="CA102" s="949"/>
      <c r="CB102" s="949"/>
      <c r="CC102" s="949"/>
      <c r="CD102" s="949"/>
      <c r="CE102" s="949"/>
      <c r="CF102" s="949"/>
      <c r="CG102" s="950"/>
      <c r="CH102" s="951"/>
      <c r="CI102" s="952"/>
      <c r="CJ102" s="952"/>
      <c r="CK102" s="952"/>
      <c r="CL102" s="953"/>
      <c r="CM102" s="951"/>
      <c r="CN102" s="952"/>
      <c r="CO102" s="952"/>
      <c r="CP102" s="952"/>
      <c r="CQ102" s="953"/>
      <c r="CR102" s="937">
        <v>5542</v>
      </c>
      <c r="CS102" s="938"/>
      <c r="CT102" s="938"/>
      <c r="CU102" s="938"/>
      <c r="CV102" s="939"/>
      <c r="CW102" s="937">
        <v>1147</v>
      </c>
      <c r="CX102" s="938"/>
      <c r="CY102" s="938"/>
      <c r="CZ102" s="938"/>
      <c r="DA102" s="939"/>
      <c r="DB102" s="937">
        <v>5920</v>
      </c>
      <c r="DC102" s="938"/>
      <c r="DD102" s="938"/>
      <c r="DE102" s="938"/>
      <c r="DF102" s="939"/>
      <c r="DG102" s="937">
        <v>153</v>
      </c>
      <c r="DH102" s="938"/>
      <c r="DI102" s="938"/>
      <c r="DJ102" s="938"/>
      <c r="DK102" s="939"/>
      <c r="DL102" s="937" t="s">
        <v>613</v>
      </c>
      <c r="DM102" s="938"/>
      <c r="DN102" s="938"/>
      <c r="DO102" s="938"/>
      <c r="DP102" s="939"/>
      <c r="DQ102" s="937">
        <v>15</v>
      </c>
      <c r="DR102" s="938"/>
      <c r="DS102" s="938"/>
      <c r="DT102" s="938"/>
      <c r="DU102" s="939"/>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446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447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448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450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451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452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453</v>
      </c>
      <c r="AB109" s="896"/>
      <c r="AC109" s="896"/>
      <c r="AD109" s="896"/>
      <c r="AE109" s="897"/>
      <c r="AF109" s="898" t="s">
        <v>454</v>
      </c>
      <c r="AG109" s="896"/>
      <c r="AH109" s="896"/>
      <c r="AI109" s="896"/>
      <c r="AJ109" s="897"/>
      <c r="AK109" s="898" t="s">
        <v>315</v>
      </c>
      <c r="AL109" s="896"/>
      <c r="AM109" s="896"/>
      <c r="AN109" s="896"/>
      <c r="AO109" s="897"/>
      <c r="AP109" s="898" t="s">
        <v>455</v>
      </c>
      <c r="AQ109" s="896"/>
      <c r="AR109" s="896"/>
      <c r="AS109" s="896"/>
      <c r="AT109" s="929"/>
      <c r="AU109" s="895" t="s">
        <v>452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453</v>
      </c>
      <c r="BR109" s="896"/>
      <c r="BS109" s="896"/>
      <c r="BT109" s="896"/>
      <c r="BU109" s="897"/>
      <c r="BV109" s="898" t="s">
        <v>454</v>
      </c>
      <c r="BW109" s="896"/>
      <c r="BX109" s="896"/>
      <c r="BY109" s="896"/>
      <c r="BZ109" s="897"/>
      <c r="CA109" s="898" t="s">
        <v>315</v>
      </c>
      <c r="CB109" s="896"/>
      <c r="CC109" s="896"/>
      <c r="CD109" s="896"/>
      <c r="CE109" s="897"/>
      <c r="CF109" s="936" t="s">
        <v>455</v>
      </c>
      <c r="CG109" s="936"/>
      <c r="CH109" s="936"/>
      <c r="CI109" s="936"/>
      <c r="CJ109" s="936"/>
      <c r="CK109" s="898" t="s">
        <v>456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453</v>
      </c>
      <c r="DH109" s="896"/>
      <c r="DI109" s="896"/>
      <c r="DJ109" s="896"/>
      <c r="DK109" s="897"/>
      <c r="DL109" s="898" t="s">
        <v>454</v>
      </c>
      <c r="DM109" s="896"/>
      <c r="DN109" s="896"/>
      <c r="DO109" s="896"/>
      <c r="DP109" s="897"/>
      <c r="DQ109" s="898" t="s">
        <v>315</v>
      </c>
      <c r="DR109" s="896"/>
      <c r="DS109" s="896"/>
      <c r="DT109" s="896"/>
      <c r="DU109" s="897"/>
      <c r="DV109" s="898" t="s">
        <v>455</v>
      </c>
      <c r="DW109" s="896"/>
      <c r="DX109" s="896"/>
      <c r="DY109" s="896"/>
      <c r="DZ109" s="929"/>
    </row>
    <row r="110" spans="1:131" s="230" customFormat="1" ht="26.25" customHeight="1" x14ac:dyDescent="0.15">
      <c r="A110" s="807" t="s">
        <v>457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11249768</v>
      </c>
      <c r="AB110" s="889"/>
      <c r="AC110" s="889"/>
      <c r="AD110" s="889"/>
      <c r="AE110" s="890"/>
      <c r="AF110" s="891">
        <v>11871036</v>
      </c>
      <c r="AG110" s="889"/>
      <c r="AH110" s="889"/>
      <c r="AI110" s="889"/>
      <c r="AJ110" s="890"/>
      <c r="AK110" s="891">
        <v>11824233</v>
      </c>
      <c r="AL110" s="889"/>
      <c r="AM110" s="889"/>
      <c r="AN110" s="889"/>
      <c r="AO110" s="890"/>
      <c r="AP110" s="892">
        <v>22.8</v>
      </c>
      <c r="AQ110" s="893"/>
      <c r="AR110" s="893"/>
      <c r="AS110" s="893"/>
      <c r="AT110" s="894"/>
      <c r="AU110" s="930" t="s">
        <v>75</v>
      </c>
      <c r="AV110" s="931"/>
      <c r="AW110" s="931"/>
      <c r="AX110" s="931"/>
      <c r="AY110" s="931"/>
      <c r="AZ110" s="860" t="s">
        <v>458</v>
      </c>
      <c r="BA110" s="808"/>
      <c r="BB110" s="808"/>
      <c r="BC110" s="808"/>
      <c r="BD110" s="808"/>
      <c r="BE110" s="808"/>
      <c r="BF110" s="808"/>
      <c r="BG110" s="808"/>
      <c r="BH110" s="808"/>
      <c r="BI110" s="808"/>
      <c r="BJ110" s="808"/>
      <c r="BK110" s="808"/>
      <c r="BL110" s="808"/>
      <c r="BM110" s="808"/>
      <c r="BN110" s="808"/>
      <c r="BO110" s="808"/>
      <c r="BP110" s="809"/>
      <c r="BQ110" s="861">
        <v>114202513</v>
      </c>
      <c r="BR110" s="842"/>
      <c r="BS110" s="842"/>
      <c r="BT110" s="842"/>
      <c r="BU110" s="842"/>
      <c r="BV110" s="842">
        <v>112935775</v>
      </c>
      <c r="BW110" s="842"/>
      <c r="BX110" s="842"/>
      <c r="BY110" s="842"/>
      <c r="BZ110" s="842"/>
      <c r="CA110" s="842">
        <v>110300592</v>
      </c>
      <c r="CB110" s="842"/>
      <c r="CC110" s="842"/>
      <c r="CD110" s="842"/>
      <c r="CE110" s="842"/>
      <c r="CF110" s="866">
        <v>212.3</v>
      </c>
      <c r="CG110" s="867"/>
      <c r="CH110" s="867"/>
      <c r="CI110" s="867"/>
      <c r="CJ110" s="867"/>
      <c r="CK110" s="926" t="s">
        <v>459</v>
      </c>
      <c r="CL110" s="819"/>
      <c r="CM110" s="860" t="s">
        <v>460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1312127</v>
      </c>
      <c r="DH110" s="842"/>
      <c r="DI110" s="842"/>
      <c r="DJ110" s="842"/>
      <c r="DK110" s="842"/>
      <c r="DL110" s="842">
        <v>879606</v>
      </c>
      <c r="DM110" s="842"/>
      <c r="DN110" s="842"/>
      <c r="DO110" s="842"/>
      <c r="DP110" s="842"/>
      <c r="DQ110" s="842">
        <v>838256</v>
      </c>
      <c r="DR110" s="842"/>
      <c r="DS110" s="842"/>
      <c r="DT110" s="842"/>
      <c r="DU110" s="842"/>
      <c r="DV110" s="843">
        <v>1.6</v>
      </c>
      <c r="DW110" s="843"/>
      <c r="DX110" s="843"/>
      <c r="DY110" s="843"/>
      <c r="DZ110" s="844"/>
    </row>
    <row r="111" spans="1:131" s="230" customFormat="1" ht="26.25" customHeight="1" x14ac:dyDescent="0.15">
      <c r="A111" s="774" t="s">
        <v>461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245</v>
      </c>
      <c r="AB111" s="919"/>
      <c r="AC111" s="919"/>
      <c r="AD111" s="919"/>
      <c r="AE111" s="920"/>
      <c r="AF111" s="921" t="s">
        <v>398</v>
      </c>
      <c r="AG111" s="919"/>
      <c r="AH111" s="919"/>
      <c r="AI111" s="919"/>
      <c r="AJ111" s="920"/>
      <c r="AK111" s="921" t="s">
        <v>245</v>
      </c>
      <c r="AL111" s="919"/>
      <c r="AM111" s="919"/>
      <c r="AN111" s="919"/>
      <c r="AO111" s="920"/>
      <c r="AP111" s="922" t="s">
        <v>245</v>
      </c>
      <c r="AQ111" s="923"/>
      <c r="AR111" s="923"/>
      <c r="AS111" s="923"/>
      <c r="AT111" s="924"/>
      <c r="AU111" s="932"/>
      <c r="AV111" s="933"/>
      <c r="AW111" s="933"/>
      <c r="AX111" s="933"/>
      <c r="AY111" s="933"/>
      <c r="AZ111" s="815" t="s">
        <v>462</v>
      </c>
      <c r="BA111" s="752"/>
      <c r="BB111" s="752"/>
      <c r="BC111" s="752"/>
      <c r="BD111" s="752"/>
      <c r="BE111" s="752"/>
      <c r="BF111" s="752"/>
      <c r="BG111" s="752"/>
      <c r="BH111" s="752"/>
      <c r="BI111" s="752"/>
      <c r="BJ111" s="752"/>
      <c r="BK111" s="752"/>
      <c r="BL111" s="752"/>
      <c r="BM111" s="752"/>
      <c r="BN111" s="752"/>
      <c r="BO111" s="752"/>
      <c r="BP111" s="753"/>
      <c r="BQ111" s="816">
        <v>1312127</v>
      </c>
      <c r="BR111" s="817"/>
      <c r="BS111" s="817"/>
      <c r="BT111" s="817"/>
      <c r="BU111" s="817"/>
      <c r="BV111" s="817">
        <v>879606</v>
      </c>
      <c r="BW111" s="817"/>
      <c r="BX111" s="817"/>
      <c r="BY111" s="817"/>
      <c r="BZ111" s="817"/>
      <c r="CA111" s="817">
        <v>838256</v>
      </c>
      <c r="CB111" s="817"/>
      <c r="CC111" s="817"/>
      <c r="CD111" s="817"/>
      <c r="CE111" s="817"/>
      <c r="CF111" s="875">
        <v>1.6</v>
      </c>
      <c r="CG111" s="876"/>
      <c r="CH111" s="876"/>
      <c r="CI111" s="876"/>
      <c r="CJ111" s="876"/>
      <c r="CK111" s="927"/>
      <c r="CL111" s="821"/>
      <c r="CM111" s="815" t="s">
        <v>463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398</v>
      </c>
      <c r="DH111" s="817"/>
      <c r="DI111" s="817"/>
      <c r="DJ111" s="817"/>
      <c r="DK111" s="817"/>
      <c r="DL111" s="817" t="s">
        <v>398</v>
      </c>
      <c r="DM111" s="817"/>
      <c r="DN111" s="817"/>
      <c r="DO111" s="817"/>
      <c r="DP111" s="817"/>
      <c r="DQ111" s="817" t="s">
        <v>398</v>
      </c>
      <c r="DR111" s="817"/>
      <c r="DS111" s="817"/>
      <c r="DT111" s="817"/>
      <c r="DU111" s="817"/>
      <c r="DV111" s="794" t="s">
        <v>398</v>
      </c>
      <c r="DW111" s="794"/>
      <c r="DX111" s="794"/>
      <c r="DY111" s="794"/>
      <c r="DZ111" s="795"/>
    </row>
    <row r="112" spans="1:131" s="230" customFormat="1" ht="26.25" customHeight="1" x14ac:dyDescent="0.15">
      <c r="A112" s="912" t="s">
        <v>464</v>
      </c>
      <c r="B112" s="913"/>
      <c r="C112" s="752" t="s">
        <v>465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143333</v>
      </c>
      <c r="AB112" s="780"/>
      <c r="AC112" s="780"/>
      <c r="AD112" s="780"/>
      <c r="AE112" s="781"/>
      <c r="AF112" s="782">
        <v>143333</v>
      </c>
      <c r="AG112" s="780"/>
      <c r="AH112" s="780"/>
      <c r="AI112" s="780"/>
      <c r="AJ112" s="781"/>
      <c r="AK112" s="782">
        <v>143333</v>
      </c>
      <c r="AL112" s="780"/>
      <c r="AM112" s="780"/>
      <c r="AN112" s="780"/>
      <c r="AO112" s="781"/>
      <c r="AP112" s="824">
        <v>0.3</v>
      </c>
      <c r="AQ112" s="825"/>
      <c r="AR112" s="825"/>
      <c r="AS112" s="825"/>
      <c r="AT112" s="826"/>
      <c r="AU112" s="932"/>
      <c r="AV112" s="933"/>
      <c r="AW112" s="933"/>
      <c r="AX112" s="933"/>
      <c r="AY112" s="933"/>
      <c r="AZ112" s="815" t="s">
        <v>466</v>
      </c>
      <c r="BA112" s="752"/>
      <c r="BB112" s="752"/>
      <c r="BC112" s="752"/>
      <c r="BD112" s="752"/>
      <c r="BE112" s="752"/>
      <c r="BF112" s="752"/>
      <c r="BG112" s="752"/>
      <c r="BH112" s="752"/>
      <c r="BI112" s="752"/>
      <c r="BJ112" s="752"/>
      <c r="BK112" s="752"/>
      <c r="BL112" s="752"/>
      <c r="BM112" s="752"/>
      <c r="BN112" s="752"/>
      <c r="BO112" s="752"/>
      <c r="BP112" s="753"/>
      <c r="BQ112" s="816">
        <v>26030135</v>
      </c>
      <c r="BR112" s="817"/>
      <c r="BS112" s="817"/>
      <c r="BT112" s="817"/>
      <c r="BU112" s="817"/>
      <c r="BV112" s="817">
        <v>26133960</v>
      </c>
      <c r="BW112" s="817"/>
      <c r="BX112" s="817"/>
      <c r="BY112" s="817"/>
      <c r="BZ112" s="817"/>
      <c r="CA112" s="817">
        <v>27273790</v>
      </c>
      <c r="CB112" s="817"/>
      <c r="CC112" s="817"/>
      <c r="CD112" s="817"/>
      <c r="CE112" s="817"/>
      <c r="CF112" s="875">
        <v>52.5</v>
      </c>
      <c r="CG112" s="876"/>
      <c r="CH112" s="876"/>
      <c r="CI112" s="876"/>
      <c r="CJ112" s="876"/>
      <c r="CK112" s="927"/>
      <c r="CL112" s="821"/>
      <c r="CM112" s="815" t="s">
        <v>467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398</v>
      </c>
      <c r="DH112" s="817"/>
      <c r="DI112" s="817"/>
      <c r="DJ112" s="817"/>
      <c r="DK112" s="817"/>
      <c r="DL112" s="817" t="s">
        <v>398</v>
      </c>
      <c r="DM112" s="817"/>
      <c r="DN112" s="817"/>
      <c r="DO112" s="817"/>
      <c r="DP112" s="817"/>
      <c r="DQ112" s="817" t="s">
        <v>245</v>
      </c>
      <c r="DR112" s="817"/>
      <c r="DS112" s="817"/>
      <c r="DT112" s="817"/>
      <c r="DU112" s="817"/>
      <c r="DV112" s="794" t="s">
        <v>398</v>
      </c>
      <c r="DW112" s="794"/>
      <c r="DX112" s="794"/>
      <c r="DY112" s="794"/>
      <c r="DZ112" s="795"/>
    </row>
    <row r="113" spans="1:130" s="230" customFormat="1" ht="26.25" customHeight="1" x14ac:dyDescent="0.15">
      <c r="A113" s="914"/>
      <c r="B113" s="915"/>
      <c r="C113" s="752" t="s">
        <v>468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2021181</v>
      </c>
      <c r="AB113" s="919"/>
      <c r="AC113" s="919"/>
      <c r="AD113" s="919"/>
      <c r="AE113" s="920"/>
      <c r="AF113" s="921">
        <v>1861072</v>
      </c>
      <c r="AG113" s="919"/>
      <c r="AH113" s="919"/>
      <c r="AI113" s="919"/>
      <c r="AJ113" s="920"/>
      <c r="AK113" s="921">
        <v>1777774</v>
      </c>
      <c r="AL113" s="919"/>
      <c r="AM113" s="919"/>
      <c r="AN113" s="919"/>
      <c r="AO113" s="920"/>
      <c r="AP113" s="922">
        <v>3.4</v>
      </c>
      <c r="AQ113" s="923"/>
      <c r="AR113" s="923"/>
      <c r="AS113" s="923"/>
      <c r="AT113" s="924"/>
      <c r="AU113" s="932"/>
      <c r="AV113" s="933"/>
      <c r="AW113" s="933"/>
      <c r="AX113" s="933"/>
      <c r="AY113" s="933"/>
      <c r="AZ113" s="815" t="s">
        <v>469</v>
      </c>
      <c r="BA113" s="752"/>
      <c r="BB113" s="752"/>
      <c r="BC113" s="752"/>
      <c r="BD113" s="752"/>
      <c r="BE113" s="752"/>
      <c r="BF113" s="752"/>
      <c r="BG113" s="752"/>
      <c r="BH113" s="752"/>
      <c r="BI113" s="752"/>
      <c r="BJ113" s="752"/>
      <c r="BK113" s="752"/>
      <c r="BL113" s="752"/>
      <c r="BM113" s="752"/>
      <c r="BN113" s="752"/>
      <c r="BO113" s="752"/>
      <c r="BP113" s="753"/>
      <c r="BQ113" s="816" t="s">
        <v>398</v>
      </c>
      <c r="BR113" s="817"/>
      <c r="BS113" s="817"/>
      <c r="BT113" s="817"/>
      <c r="BU113" s="817"/>
      <c r="BV113" s="817" t="s">
        <v>398</v>
      </c>
      <c r="BW113" s="817"/>
      <c r="BX113" s="817"/>
      <c r="BY113" s="817"/>
      <c r="BZ113" s="817"/>
      <c r="CA113" s="817" t="s">
        <v>398</v>
      </c>
      <c r="CB113" s="817"/>
      <c r="CC113" s="817"/>
      <c r="CD113" s="817"/>
      <c r="CE113" s="817"/>
      <c r="CF113" s="875" t="s">
        <v>398</v>
      </c>
      <c r="CG113" s="876"/>
      <c r="CH113" s="876"/>
      <c r="CI113" s="876"/>
      <c r="CJ113" s="876"/>
      <c r="CK113" s="927"/>
      <c r="CL113" s="821"/>
      <c r="CM113" s="815" t="s">
        <v>470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398</v>
      </c>
      <c r="DH113" s="780"/>
      <c r="DI113" s="780"/>
      <c r="DJ113" s="780"/>
      <c r="DK113" s="781"/>
      <c r="DL113" s="782" t="s">
        <v>245</v>
      </c>
      <c r="DM113" s="780"/>
      <c r="DN113" s="780"/>
      <c r="DO113" s="780"/>
      <c r="DP113" s="781"/>
      <c r="DQ113" s="782" t="s">
        <v>245</v>
      </c>
      <c r="DR113" s="780"/>
      <c r="DS113" s="780"/>
      <c r="DT113" s="780"/>
      <c r="DU113" s="781"/>
      <c r="DV113" s="824" t="s">
        <v>398</v>
      </c>
      <c r="DW113" s="825"/>
      <c r="DX113" s="825"/>
      <c r="DY113" s="825"/>
      <c r="DZ113" s="826"/>
    </row>
    <row r="114" spans="1:130" s="230" customFormat="1" ht="26.25" customHeight="1" x14ac:dyDescent="0.15">
      <c r="A114" s="914"/>
      <c r="B114" s="915"/>
      <c r="C114" s="752" t="s">
        <v>471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398</v>
      </c>
      <c r="AB114" s="780"/>
      <c r="AC114" s="780"/>
      <c r="AD114" s="780"/>
      <c r="AE114" s="781"/>
      <c r="AF114" s="782" t="s">
        <v>245</v>
      </c>
      <c r="AG114" s="780"/>
      <c r="AH114" s="780"/>
      <c r="AI114" s="780"/>
      <c r="AJ114" s="781"/>
      <c r="AK114" s="782" t="s">
        <v>434</v>
      </c>
      <c r="AL114" s="780"/>
      <c r="AM114" s="780"/>
      <c r="AN114" s="780"/>
      <c r="AO114" s="781"/>
      <c r="AP114" s="824" t="s">
        <v>398</v>
      </c>
      <c r="AQ114" s="825"/>
      <c r="AR114" s="825"/>
      <c r="AS114" s="825"/>
      <c r="AT114" s="826"/>
      <c r="AU114" s="932"/>
      <c r="AV114" s="933"/>
      <c r="AW114" s="933"/>
      <c r="AX114" s="933"/>
      <c r="AY114" s="933"/>
      <c r="AZ114" s="815" t="s">
        <v>472</v>
      </c>
      <c r="BA114" s="752"/>
      <c r="BB114" s="752"/>
      <c r="BC114" s="752"/>
      <c r="BD114" s="752"/>
      <c r="BE114" s="752"/>
      <c r="BF114" s="752"/>
      <c r="BG114" s="752"/>
      <c r="BH114" s="752"/>
      <c r="BI114" s="752"/>
      <c r="BJ114" s="752"/>
      <c r="BK114" s="752"/>
      <c r="BL114" s="752"/>
      <c r="BM114" s="752"/>
      <c r="BN114" s="752"/>
      <c r="BO114" s="752"/>
      <c r="BP114" s="753"/>
      <c r="BQ114" s="816">
        <v>13454052</v>
      </c>
      <c r="BR114" s="817"/>
      <c r="BS114" s="817"/>
      <c r="BT114" s="817"/>
      <c r="BU114" s="817"/>
      <c r="BV114" s="817">
        <v>12360085</v>
      </c>
      <c r="BW114" s="817"/>
      <c r="BX114" s="817"/>
      <c r="BY114" s="817"/>
      <c r="BZ114" s="817"/>
      <c r="CA114" s="817">
        <v>12151898</v>
      </c>
      <c r="CB114" s="817"/>
      <c r="CC114" s="817"/>
      <c r="CD114" s="817"/>
      <c r="CE114" s="817"/>
      <c r="CF114" s="875">
        <v>23.4</v>
      </c>
      <c r="CG114" s="876"/>
      <c r="CH114" s="876"/>
      <c r="CI114" s="876"/>
      <c r="CJ114" s="876"/>
      <c r="CK114" s="927"/>
      <c r="CL114" s="821"/>
      <c r="CM114" s="815" t="s">
        <v>473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398</v>
      </c>
      <c r="DH114" s="780"/>
      <c r="DI114" s="780"/>
      <c r="DJ114" s="780"/>
      <c r="DK114" s="781"/>
      <c r="DL114" s="782" t="s">
        <v>398</v>
      </c>
      <c r="DM114" s="780"/>
      <c r="DN114" s="780"/>
      <c r="DO114" s="780"/>
      <c r="DP114" s="781"/>
      <c r="DQ114" s="782" t="s">
        <v>245</v>
      </c>
      <c r="DR114" s="780"/>
      <c r="DS114" s="780"/>
      <c r="DT114" s="780"/>
      <c r="DU114" s="781"/>
      <c r="DV114" s="824" t="s">
        <v>398</v>
      </c>
      <c r="DW114" s="825"/>
      <c r="DX114" s="825"/>
      <c r="DY114" s="825"/>
      <c r="DZ114" s="826"/>
    </row>
    <row r="115" spans="1:130" s="230" customFormat="1" ht="26.25" customHeight="1" x14ac:dyDescent="0.15">
      <c r="A115" s="914"/>
      <c r="B115" s="915"/>
      <c r="C115" s="752" t="s">
        <v>474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28370</v>
      </c>
      <c r="AB115" s="919"/>
      <c r="AC115" s="919"/>
      <c r="AD115" s="919"/>
      <c r="AE115" s="920"/>
      <c r="AF115" s="921">
        <v>22276</v>
      </c>
      <c r="AG115" s="919"/>
      <c r="AH115" s="919"/>
      <c r="AI115" s="919"/>
      <c r="AJ115" s="920"/>
      <c r="AK115" s="921">
        <v>21231</v>
      </c>
      <c r="AL115" s="919"/>
      <c r="AM115" s="919"/>
      <c r="AN115" s="919"/>
      <c r="AO115" s="920"/>
      <c r="AP115" s="922">
        <v>0</v>
      </c>
      <c r="AQ115" s="923"/>
      <c r="AR115" s="923"/>
      <c r="AS115" s="923"/>
      <c r="AT115" s="924"/>
      <c r="AU115" s="932"/>
      <c r="AV115" s="933"/>
      <c r="AW115" s="933"/>
      <c r="AX115" s="933"/>
      <c r="AY115" s="933"/>
      <c r="AZ115" s="815" t="s">
        <v>475</v>
      </c>
      <c r="BA115" s="752"/>
      <c r="BB115" s="752"/>
      <c r="BC115" s="752"/>
      <c r="BD115" s="752"/>
      <c r="BE115" s="752"/>
      <c r="BF115" s="752"/>
      <c r="BG115" s="752"/>
      <c r="BH115" s="752"/>
      <c r="BI115" s="752"/>
      <c r="BJ115" s="752"/>
      <c r="BK115" s="752"/>
      <c r="BL115" s="752"/>
      <c r="BM115" s="752"/>
      <c r="BN115" s="752"/>
      <c r="BO115" s="752"/>
      <c r="BP115" s="753"/>
      <c r="BQ115" s="816">
        <v>107840</v>
      </c>
      <c r="BR115" s="817"/>
      <c r="BS115" s="817"/>
      <c r="BT115" s="817"/>
      <c r="BU115" s="817"/>
      <c r="BV115" s="817">
        <v>111412</v>
      </c>
      <c r="BW115" s="817"/>
      <c r="BX115" s="817"/>
      <c r="BY115" s="817"/>
      <c r="BZ115" s="817"/>
      <c r="CA115" s="817">
        <v>124015</v>
      </c>
      <c r="CB115" s="817"/>
      <c r="CC115" s="817"/>
      <c r="CD115" s="817"/>
      <c r="CE115" s="817"/>
      <c r="CF115" s="875">
        <v>0.2</v>
      </c>
      <c r="CG115" s="876"/>
      <c r="CH115" s="876"/>
      <c r="CI115" s="876"/>
      <c r="CJ115" s="876"/>
      <c r="CK115" s="927"/>
      <c r="CL115" s="821"/>
      <c r="CM115" s="815" t="s">
        <v>476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245</v>
      </c>
      <c r="DH115" s="780"/>
      <c r="DI115" s="780"/>
      <c r="DJ115" s="780"/>
      <c r="DK115" s="781"/>
      <c r="DL115" s="782" t="s">
        <v>398</v>
      </c>
      <c r="DM115" s="780"/>
      <c r="DN115" s="780"/>
      <c r="DO115" s="780"/>
      <c r="DP115" s="781"/>
      <c r="DQ115" s="782" t="s">
        <v>245</v>
      </c>
      <c r="DR115" s="780"/>
      <c r="DS115" s="780"/>
      <c r="DT115" s="780"/>
      <c r="DU115" s="781"/>
      <c r="DV115" s="824" t="s">
        <v>434</v>
      </c>
      <c r="DW115" s="825"/>
      <c r="DX115" s="825"/>
      <c r="DY115" s="825"/>
      <c r="DZ115" s="826"/>
    </row>
    <row r="116" spans="1:130" s="230" customFormat="1" ht="26.25" customHeight="1" x14ac:dyDescent="0.15">
      <c r="A116" s="916"/>
      <c r="B116" s="917"/>
      <c r="C116" s="839" t="s">
        <v>477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397</v>
      </c>
      <c r="AB116" s="780"/>
      <c r="AC116" s="780"/>
      <c r="AD116" s="780"/>
      <c r="AE116" s="781"/>
      <c r="AF116" s="782" t="s">
        <v>398</v>
      </c>
      <c r="AG116" s="780"/>
      <c r="AH116" s="780"/>
      <c r="AI116" s="780"/>
      <c r="AJ116" s="781"/>
      <c r="AK116" s="782" t="s">
        <v>434</v>
      </c>
      <c r="AL116" s="780"/>
      <c r="AM116" s="780"/>
      <c r="AN116" s="780"/>
      <c r="AO116" s="781"/>
      <c r="AP116" s="824" t="s">
        <v>245</v>
      </c>
      <c r="AQ116" s="825"/>
      <c r="AR116" s="825"/>
      <c r="AS116" s="825"/>
      <c r="AT116" s="826"/>
      <c r="AU116" s="932"/>
      <c r="AV116" s="933"/>
      <c r="AW116" s="933"/>
      <c r="AX116" s="933"/>
      <c r="AY116" s="933"/>
      <c r="AZ116" s="909" t="s">
        <v>478</v>
      </c>
      <c r="BA116" s="910"/>
      <c r="BB116" s="910"/>
      <c r="BC116" s="910"/>
      <c r="BD116" s="910"/>
      <c r="BE116" s="910"/>
      <c r="BF116" s="910"/>
      <c r="BG116" s="910"/>
      <c r="BH116" s="910"/>
      <c r="BI116" s="910"/>
      <c r="BJ116" s="910"/>
      <c r="BK116" s="910"/>
      <c r="BL116" s="910"/>
      <c r="BM116" s="910"/>
      <c r="BN116" s="910"/>
      <c r="BO116" s="910"/>
      <c r="BP116" s="911"/>
      <c r="BQ116" s="816" t="s">
        <v>398</v>
      </c>
      <c r="BR116" s="817"/>
      <c r="BS116" s="817"/>
      <c r="BT116" s="817"/>
      <c r="BU116" s="817"/>
      <c r="BV116" s="817" t="s">
        <v>398</v>
      </c>
      <c r="BW116" s="817"/>
      <c r="BX116" s="817"/>
      <c r="BY116" s="817"/>
      <c r="BZ116" s="817"/>
      <c r="CA116" s="817" t="s">
        <v>398</v>
      </c>
      <c r="CB116" s="817"/>
      <c r="CC116" s="817"/>
      <c r="CD116" s="817"/>
      <c r="CE116" s="817"/>
      <c r="CF116" s="875" t="s">
        <v>245</v>
      </c>
      <c r="CG116" s="876"/>
      <c r="CH116" s="876"/>
      <c r="CI116" s="876"/>
      <c r="CJ116" s="876"/>
      <c r="CK116" s="927"/>
      <c r="CL116" s="821"/>
      <c r="CM116" s="815" t="s">
        <v>479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245</v>
      </c>
      <c r="DH116" s="780"/>
      <c r="DI116" s="780"/>
      <c r="DJ116" s="780"/>
      <c r="DK116" s="781"/>
      <c r="DL116" s="782" t="s">
        <v>245</v>
      </c>
      <c r="DM116" s="780"/>
      <c r="DN116" s="780"/>
      <c r="DO116" s="780"/>
      <c r="DP116" s="781"/>
      <c r="DQ116" s="782" t="s">
        <v>398</v>
      </c>
      <c r="DR116" s="780"/>
      <c r="DS116" s="780"/>
      <c r="DT116" s="780"/>
      <c r="DU116" s="781"/>
      <c r="DV116" s="824" t="s">
        <v>398</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480</v>
      </c>
      <c r="Z117" s="897"/>
      <c r="AA117" s="902">
        <v>13443049</v>
      </c>
      <c r="AB117" s="903"/>
      <c r="AC117" s="903"/>
      <c r="AD117" s="903"/>
      <c r="AE117" s="904"/>
      <c r="AF117" s="905">
        <v>13897717</v>
      </c>
      <c r="AG117" s="903"/>
      <c r="AH117" s="903"/>
      <c r="AI117" s="903"/>
      <c r="AJ117" s="904"/>
      <c r="AK117" s="905">
        <v>13766571</v>
      </c>
      <c r="AL117" s="903"/>
      <c r="AM117" s="903"/>
      <c r="AN117" s="903"/>
      <c r="AO117" s="904"/>
      <c r="AP117" s="906"/>
      <c r="AQ117" s="907"/>
      <c r="AR117" s="907"/>
      <c r="AS117" s="907"/>
      <c r="AT117" s="908"/>
      <c r="AU117" s="932"/>
      <c r="AV117" s="933"/>
      <c r="AW117" s="933"/>
      <c r="AX117" s="933"/>
      <c r="AY117" s="933"/>
      <c r="AZ117" s="863" t="s">
        <v>481</v>
      </c>
      <c r="BA117" s="864"/>
      <c r="BB117" s="864"/>
      <c r="BC117" s="864"/>
      <c r="BD117" s="864"/>
      <c r="BE117" s="864"/>
      <c r="BF117" s="864"/>
      <c r="BG117" s="864"/>
      <c r="BH117" s="864"/>
      <c r="BI117" s="864"/>
      <c r="BJ117" s="864"/>
      <c r="BK117" s="864"/>
      <c r="BL117" s="864"/>
      <c r="BM117" s="864"/>
      <c r="BN117" s="864"/>
      <c r="BO117" s="864"/>
      <c r="BP117" s="865"/>
      <c r="BQ117" s="816" t="s">
        <v>398</v>
      </c>
      <c r="BR117" s="817"/>
      <c r="BS117" s="817"/>
      <c r="BT117" s="817"/>
      <c r="BU117" s="817"/>
      <c r="BV117" s="817" t="s">
        <v>398</v>
      </c>
      <c r="BW117" s="817"/>
      <c r="BX117" s="817"/>
      <c r="BY117" s="817"/>
      <c r="BZ117" s="817"/>
      <c r="CA117" s="817" t="s">
        <v>245</v>
      </c>
      <c r="CB117" s="817"/>
      <c r="CC117" s="817"/>
      <c r="CD117" s="817"/>
      <c r="CE117" s="817"/>
      <c r="CF117" s="875" t="s">
        <v>398</v>
      </c>
      <c r="CG117" s="876"/>
      <c r="CH117" s="876"/>
      <c r="CI117" s="876"/>
      <c r="CJ117" s="876"/>
      <c r="CK117" s="927"/>
      <c r="CL117" s="821"/>
      <c r="CM117" s="815" t="s">
        <v>482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398</v>
      </c>
      <c r="DH117" s="780"/>
      <c r="DI117" s="780"/>
      <c r="DJ117" s="780"/>
      <c r="DK117" s="781"/>
      <c r="DL117" s="782" t="s">
        <v>398</v>
      </c>
      <c r="DM117" s="780"/>
      <c r="DN117" s="780"/>
      <c r="DO117" s="780"/>
      <c r="DP117" s="781"/>
      <c r="DQ117" s="782" t="s">
        <v>245</v>
      </c>
      <c r="DR117" s="780"/>
      <c r="DS117" s="780"/>
      <c r="DT117" s="780"/>
      <c r="DU117" s="781"/>
      <c r="DV117" s="824" t="s">
        <v>398</v>
      </c>
      <c r="DW117" s="825"/>
      <c r="DX117" s="825"/>
      <c r="DY117" s="825"/>
      <c r="DZ117" s="826"/>
    </row>
    <row r="118" spans="1:130" s="230" customFormat="1" ht="26.25" customHeight="1" x14ac:dyDescent="0.15">
      <c r="A118" s="895" t="s">
        <v>456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453</v>
      </c>
      <c r="AB118" s="896"/>
      <c r="AC118" s="896"/>
      <c r="AD118" s="896"/>
      <c r="AE118" s="897"/>
      <c r="AF118" s="898" t="s">
        <v>454</v>
      </c>
      <c r="AG118" s="896"/>
      <c r="AH118" s="896"/>
      <c r="AI118" s="896"/>
      <c r="AJ118" s="897"/>
      <c r="AK118" s="898" t="s">
        <v>315</v>
      </c>
      <c r="AL118" s="896"/>
      <c r="AM118" s="896"/>
      <c r="AN118" s="896"/>
      <c r="AO118" s="897"/>
      <c r="AP118" s="899" t="s">
        <v>455</v>
      </c>
      <c r="AQ118" s="900"/>
      <c r="AR118" s="900"/>
      <c r="AS118" s="900"/>
      <c r="AT118" s="901"/>
      <c r="AU118" s="932"/>
      <c r="AV118" s="933"/>
      <c r="AW118" s="933"/>
      <c r="AX118" s="933"/>
      <c r="AY118" s="933"/>
      <c r="AZ118" s="838" t="s">
        <v>483</v>
      </c>
      <c r="BA118" s="839"/>
      <c r="BB118" s="839"/>
      <c r="BC118" s="839"/>
      <c r="BD118" s="839"/>
      <c r="BE118" s="839"/>
      <c r="BF118" s="839"/>
      <c r="BG118" s="839"/>
      <c r="BH118" s="839"/>
      <c r="BI118" s="839"/>
      <c r="BJ118" s="839"/>
      <c r="BK118" s="839"/>
      <c r="BL118" s="839"/>
      <c r="BM118" s="839"/>
      <c r="BN118" s="839"/>
      <c r="BO118" s="839"/>
      <c r="BP118" s="840"/>
      <c r="BQ118" s="879" t="s">
        <v>245</v>
      </c>
      <c r="BR118" s="845"/>
      <c r="BS118" s="845"/>
      <c r="BT118" s="845"/>
      <c r="BU118" s="845"/>
      <c r="BV118" s="845" t="s">
        <v>398</v>
      </c>
      <c r="BW118" s="845"/>
      <c r="BX118" s="845"/>
      <c r="BY118" s="845"/>
      <c r="BZ118" s="845"/>
      <c r="CA118" s="845" t="s">
        <v>398</v>
      </c>
      <c r="CB118" s="845"/>
      <c r="CC118" s="845"/>
      <c r="CD118" s="845"/>
      <c r="CE118" s="845"/>
      <c r="CF118" s="875" t="s">
        <v>398</v>
      </c>
      <c r="CG118" s="876"/>
      <c r="CH118" s="876"/>
      <c r="CI118" s="876"/>
      <c r="CJ118" s="876"/>
      <c r="CK118" s="927"/>
      <c r="CL118" s="821"/>
      <c r="CM118" s="815" t="s">
        <v>484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245</v>
      </c>
      <c r="DH118" s="780"/>
      <c r="DI118" s="780"/>
      <c r="DJ118" s="780"/>
      <c r="DK118" s="781"/>
      <c r="DL118" s="782" t="s">
        <v>398</v>
      </c>
      <c r="DM118" s="780"/>
      <c r="DN118" s="780"/>
      <c r="DO118" s="780"/>
      <c r="DP118" s="781"/>
      <c r="DQ118" s="782" t="s">
        <v>245</v>
      </c>
      <c r="DR118" s="780"/>
      <c r="DS118" s="780"/>
      <c r="DT118" s="780"/>
      <c r="DU118" s="781"/>
      <c r="DV118" s="824" t="s">
        <v>398</v>
      </c>
      <c r="DW118" s="825"/>
      <c r="DX118" s="825"/>
      <c r="DY118" s="825"/>
      <c r="DZ118" s="826"/>
    </row>
    <row r="119" spans="1:130" s="230" customFormat="1" ht="26.25" customHeight="1" x14ac:dyDescent="0.15">
      <c r="A119" s="818" t="s">
        <v>459</v>
      </c>
      <c r="B119" s="819"/>
      <c r="C119" s="860" t="s">
        <v>460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398</v>
      </c>
      <c r="AB119" s="889"/>
      <c r="AC119" s="889"/>
      <c r="AD119" s="889"/>
      <c r="AE119" s="890"/>
      <c r="AF119" s="891" t="s">
        <v>398</v>
      </c>
      <c r="AG119" s="889"/>
      <c r="AH119" s="889"/>
      <c r="AI119" s="889"/>
      <c r="AJ119" s="890"/>
      <c r="AK119" s="891" t="s">
        <v>398</v>
      </c>
      <c r="AL119" s="889"/>
      <c r="AM119" s="889"/>
      <c r="AN119" s="889"/>
      <c r="AO119" s="890"/>
      <c r="AP119" s="892" t="s">
        <v>245</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485</v>
      </c>
      <c r="BP119" s="878"/>
      <c r="BQ119" s="879">
        <v>155106667</v>
      </c>
      <c r="BR119" s="845"/>
      <c r="BS119" s="845"/>
      <c r="BT119" s="845"/>
      <c r="BU119" s="845"/>
      <c r="BV119" s="845">
        <v>152420838</v>
      </c>
      <c r="BW119" s="845"/>
      <c r="BX119" s="845"/>
      <c r="BY119" s="845"/>
      <c r="BZ119" s="845"/>
      <c r="CA119" s="845">
        <v>150688551</v>
      </c>
      <c r="CB119" s="845"/>
      <c r="CC119" s="845"/>
      <c r="CD119" s="845"/>
      <c r="CE119" s="845"/>
      <c r="CF119" s="748"/>
      <c r="CG119" s="749"/>
      <c r="CH119" s="749"/>
      <c r="CI119" s="749"/>
      <c r="CJ119" s="834"/>
      <c r="CK119" s="928"/>
      <c r="CL119" s="823"/>
      <c r="CM119" s="838" t="s">
        <v>486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398</v>
      </c>
      <c r="DH119" s="764"/>
      <c r="DI119" s="764"/>
      <c r="DJ119" s="764"/>
      <c r="DK119" s="765"/>
      <c r="DL119" s="766" t="s">
        <v>398</v>
      </c>
      <c r="DM119" s="764"/>
      <c r="DN119" s="764"/>
      <c r="DO119" s="764"/>
      <c r="DP119" s="765"/>
      <c r="DQ119" s="766" t="s">
        <v>398</v>
      </c>
      <c r="DR119" s="764"/>
      <c r="DS119" s="764"/>
      <c r="DT119" s="764"/>
      <c r="DU119" s="765"/>
      <c r="DV119" s="848" t="s">
        <v>398</v>
      </c>
      <c r="DW119" s="849"/>
      <c r="DX119" s="849"/>
      <c r="DY119" s="849"/>
      <c r="DZ119" s="850"/>
    </row>
    <row r="120" spans="1:130" s="230" customFormat="1" ht="26.25" customHeight="1" x14ac:dyDescent="0.15">
      <c r="A120" s="820"/>
      <c r="B120" s="821"/>
      <c r="C120" s="815" t="s">
        <v>463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398</v>
      </c>
      <c r="AB120" s="780"/>
      <c r="AC120" s="780"/>
      <c r="AD120" s="780"/>
      <c r="AE120" s="781"/>
      <c r="AF120" s="782" t="s">
        <v>398</v>
      </c>
      <c r="AG120" s="780"/>
      <c r="AH120" s="780"/>
      <c r="AI120" s="780"/>
      <c r="AJ120" s="781"/>
      <c r="AK120" s="782" t="s">
        <v>398</v>
      </c>
      <c r="AL120" s="780"/>
      <c r="AM120" s="780"/>
      <c r="AN120" s="780"/>
      <c r="AO120" s="781"/>
      <c r="AP120" s="824" t="s">
        <v>398</v>
      </c>
      <c r="AQ120" s="825"/>
      <c r="AR120" s="825"/>
      <c r="AS120" s="825"/>
      <c r="AT120" s="826"/>
      <c r="AU120" s="880" t="s">
        <v>487</v>
      </c>
      <c r="AV120" s="881"/>
      <c r="AW120" s="881"/>
      <c r="AX120" s="881"/>
      <c r="AY120" s="882"/>
      <c r="AZ120" s="860" t="s">
        <v>488</v>
      </c>
      <c r="BA120" s="808"/>
      <c r="BB120" s="808"/>
      <c r="BC120" s="808"/>
      <c r="BD120" s="808"/>
      <c r="BE120" s="808"/>
      <c r="BF120" s="808"/>
      <c r="BG120" s="808"/>
      <c r="BH120" s="808"/>
      <c r="BI120" s="808"/>
      <c r="BJ120" s="808"/>
      <c r="BK120" s="808"/>
      <c r="BL120" s="808"/>
      <c r="BM120" s="808"/>
      <c r="BN120" s="808"/>
      <c r="BO120" s="808"/>
      <c r="BP120" s="809"/>
      <c r="BQ120" s="861">
        <v>28198207</v>
      </c>
      <c r="BR120" s="842"/>
      <c r="BS120" s="842"/>
      <c r="BT120" s="842"/>
      <c r="BU120" s="842"/>
      <c r="BV120" s="842">
        <v>30992753</v>
      </c>
      <c r="BW120" s="842"/>
      <c r="BX120" s="842"/>
      <c r="BY120" s="842"/>
      <c r="BZ120" s="842"/>
      <c r="CA120" s="842">
        <v>30963646</v>
      </c>
      <c r="CB120" s="842"/>
      <c r="CC120" s="842"/>
      <c r="CD120" s="842"/>
      <c r="CE120" s="842"/>
      <c r="CF120" s="866">
        <v>59.6</v>
      </c>
      <c r="CG120" s="867"/>
      <c r="CH120" s="867"/>
      <c r="CI120" s="867"/>
      <c r="CJ120" s="867"/>
      <c r="CK120" s="868" t="s">
        <v>489</v>
      </c>
      <c r="CL120" s="852"/>
      <c r="CM120" s="852"/>
      <c r="CN120" s="852"/>
      <c r="CO120" s="853"/>
      <c r="CP120" s="872" t="s">
        <v>422</v>
      </c>
      <c r="CQ120" s="873"/>
      <c r="CR120" s="873"/>
      <c r="CS120" s="873"/>
      <c r="CT120" s="873"/>
      <c r="CU120" s="873"/>
      <c r="CV120" s="873"/>
      <c r="CW120" s="873"/>
      <c r="CX120" s="873"/>
      <c r="CY120" s="873"/>
      <c r="CZ120" s="873"/>
      <c r="DA120" s="873"/>
      <c r="DB120" s="873"/>
      <c r="DC120" s="873"/>
      <c r="DD120" s="873"/>
      <c r="DE120" s="873"/>
      <c r="DF120" s="874"/>
      <c r="DG120" s="861">
        <v>23009370</v>
      </c>
      <c r="DH120" s="842"/>
      <c r="DI120" s="842"/>
      <c r="DJ120" s="842"/>
      <c r="DK120" s="842"/>
      <c r="DL120" s="842">
        <v>24119906</v>
      </c>
      <c r="DM120" s="842"/>
      <c r="DN120" s="842"/>
      <c r="DO120" s="842"/>
      <c r="DP120" s="842"/>
      <c r="DQ120" s="842">
        <v>24674498</v>
      </c>
      <c r="DR120" s="842"/>
      <c r="DS120" s="842"/>
      <c r="DT120" s="842"/>
      <c r="DU120" s="842"/>
      <c r="DV120" s="843">
        <v>47.5</v>
      </c>
      <c r="DW120" s="843"/>
      <c r="DX120" s="843"/>
      <c r="DY120" s="843"/>
      <c r="DZ120" s="844"/>
    </row>
    <row r="121" spans="1:130" s="230" customFormat="1" ht="26.25" customHeight="1" x14ac:dyDescent="0.15">
      <c r="A121" s="820"/>
      <c r="B121" s="821"/>
      <c r="C121" s="863" t="s">
        <v>490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398</v>
      </c>
      <c r="AB121" s="780"/>
      <c r="AC121" s="780"/>
      <c r="AD121" s="780"/>
      <c r="AE121" s="781"/>
      <c r="AF121" s="782" t="s">
        <v>398</v>
      </c>
      <c r="AG121" s="780"/>
      <c r="AH121" s="780"/>
      <c r="AI121" s="780"/>
      <c r="AJ121" s="781"/>
      <c r="AK121" s="782" t="s">
        <v>398</v>
      </c>
      <c r="AL121" s="780"/>
      <c r="AM121" s="780"/>
      <c r="AN121" s="780"/>
      <c r="AO121" s="781"/>
      <c r="AP121" s="824" t="s">
        <v>398</v>
      </c>
      <c r="AQ121" s="825"/>
      <c r="AR121" s="825"/>
      <c r="AS121" s="825"/>
      <c r="AT121" s="826"/>
      <c r="AU121" s="883"/>
      <c r="AV121" s="884"/>
      <c r="AW121" s="884"/>
      <c r="AX121" s="884"/>
      <c r="AY121" s="885"/>
      <c r="AZ121" s="815" t="s">
        <v>491</v>
      </c>
      <c r="BA121" s="752"/>
      <c r="BB121" s="752"/>
      <c r="BC121" s="752"/>
      <c r="BD121" s="752"/>
      <c r="BE121" s="752"/>
      <c r="BF121" s="752"/>
      <c r="BG121" s="752"/>
      <c r="BH121" s="752"/>
      <c r="BI121" s="752"/>
      <c r="BJ121" s="752"/>
      <c r="BK121" s="752"/>
      <c r="BL121" s="752"/>
      <c r="BM121" s="752"/>
      <c r="BN121" s="752"/>
      <c r="BO121" s="752"/>
      <c r="BP121" s="753"/>
      <c r="BQ121" s="816">
        <v>34680611</v>
      </c>
      <c r="BR121" s="817"/>
      <c r="BS121" s="817"/>
      <c r="BT121" s="817"/>
      <c r="BU121" s="817"/>
      <c r="BV121" s="817">
        <v>36391536</v>
      </c>
      <c r="BW121" s="817"/>
      <c r="BX121" s="817"/>
      <c r="BY121" s="817"/>
      <c r="BZ121" s="817"/>
      <c r="CA121" s="817">
        <v>37006497</v>
      </c>
      <c r="CB121" s="817"/>
      <c r="CC121" s="817"/>
      <c r="CD121" s="817"/>
      <c r="CE121" s="817"/>
      <c r="CF121" s="875">
        <v>71.2</v>
      </c>
      <c r="CG121" s="876"/>
      <c r="CH121" s="876"/>
      <c r="CI121" s="876"/>
      <c r="CJ121" s="876"/>
      <c r="CK121" s="869"/>
      <c r="CL121" s="855"/>
      <c r="CM121" s="855"/>
      <c r="CN121" s="855"/>
      <c r="CO121" s="856"/>
      <c r="CP121" s="835" t="s">
        <v>420</v>
      </c>
      <c r="CQ121" s="836"/>
      <c r="CR121" s="836"/>
      <c r="CS121" s="836"/>
      <c r="CT121" s="836"/>
      <c r="CU121" s="836"/>
      <c r="CV121" s="836"/>
      <c r="CW121" s="836"/>
      <c r="CX121" s="836"/>
      <c r="CY121" s="836"/>
      <c r="CZ121" s="836"/>
      <c r="DA121" s="836"/>
      <c r="DB121" s="836"/>
      <c r="DC121" s="836"/>
      <c r="DD121" s="836"/>
      <c r="DE121" s="836"/>
      <c r="DF121" s="837"/>
      <c r="DG121" s="816">
        <v>1743577</v>
      </c>
      <c r="DH121" s="817"/>
      <c r="DI121" s="817"/>
      <c r="DJ121" s="817"/>
      <c r="DK121" s="817"/>
      <c r="DL121" s="817">
        <v>1799941</v>
      </c>
      <c r="DM121" s="817"/>
      <c r="DN121" s="817"/>
      <c r="DO121" s="817"/>
      <c r="DP121" s="817"/>
      <c r="DQ121" s="817">
        <v>1820217</v>
      </c>
      <c r="DR121" s="817"/>
      <c r="DS121" s="817"/>
      <c r="DT121" s="817"/>
      <c r="DU121" s="817"/>
      <c r="DV121" s="794">
        <v>3.5</v>
      </c>
      <c r="DW121" s="794"/>
      <c r="DX121" s="794"/>
      <c r="DY121" s="794"/>
      <c r="DZ121" s="795"/>
    </row>
    <row r="122" spans="1:130" s="230" customFormat="1" ht="26.25" customHeight="1" x14ac:dyDescent="0.15">
      <c r="A122" s="820"/>
      <c r="B122" s="821"/>
      <c r="C122" s="815" t="s">
        <v>473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398</v>
      </c>
      <c r="AB122" s="780"/>
      <c r="AC122" s="780"/>
      <c r="AD122" s="780"/>
      <c r="AE122" s="781"/>
      <c r="AF122" s="782" t="s">
        <v>398</v>
      </c>
      <c r="AG122" s="780"/>
      <c r="AH122" s="780"/>
      <c r="AI122" s="780"/>
      <c r="AJ122" s="781"/>
      <c r="AK122" s="782" t="s">
        <v>398</v>
      </c>
      <c r="AL122" s="780"/>
      <c r="AM122" s="780"/>
      <c r="AN122" s="780"/>
      <c r="AO122" s="781"/>
      <c r="AP122" s="824" t="s">
        <v>398</v>
      </c>
      <c r="AQ122" s="825"/>
      <c r="AR122" s="825"/>
      <c r="AS122" s="825"/>
      <c r="AT122" s="826"/>
      <c r="AU122" s="883"/>
      <c r="AV122" s="884"/>
      <c r="AW122" s="884"/>
      <c r="AX122" s="884"/>
      <c r="AY122" s="885"/>
      <c r="AZ122" s="838" t="s">
        <v>492</v>
      </c>
      <c r="BA122" s="839"/>
      <c r="BB122" s="839"/>
      <c r="BC122" s="839"/>
      <c r="BD122" s="839"/>
      <c r="BE122" s="839"/>
      <c r="BF122" s="839"/>
      <c r="BG122" s="839"/>
      <c r="BH122" s="839"/>
      <c r="BI122" s="839"/>
      <c r="BJ122" s="839"/>
      <c r="BK122" s="839"/>
      <c r="BL122" s="839"/>
      <c r="BM122" s="839"/>
      <c r="BN122" s="839"/>
      <c r="BO122" s="839"/>
      <c r="BP122" s="840"/>
      <c r="BQ122" s="879">
        <v>92552650</v>
      </c>
      <c r="BR122" s="845"/>
      <c r="BS122" s="845"/>
      <c r="BT122" s="845"/>
      <c r="BU122" s="845"/>
      <c r="BV122" s="845">
        <v>91447567</v>
      </c>
      <c r="BW122" s="845"/>
      <c r="BX122" s="845"/>
      <c r="BY122" s="845"/>
      <c r="BZ122" s="845"/>
      <c r="CA122" s="845">
        <v>88426634</v>
      </c>
      <c r="CB122" s="845"/>
      <c r="CC122" s="845"/>
      <c r="CD122" s="845"/>
      <c r="CE122" s="845"/>
      <c r="CF122" s="846">
        <v>170.2</v>
      </c>
      <c r="CG122" s="847"/>
      <c r="CH122" s="847"/>
      <c r="CI122" s="847"/>
      <c r="CJ122" s="847"/>
      <c r="CK122" s="869"/>
      <c r="CL122" s="855"/>
      <c r="CM122" s="855"/>
      <c r="CN122" s="855"/>
      <c r="CO122" s="856"/>
      <c r="CP122" s="835" t="s">
        <v>427</v>
      </c>
      <c r="CQ122" s="836"/>
      <c r="CR122" s="836"/>
      <c r="CS122" s="836"/>
      <c r="CT122" s="836"/>
      <c r="CU122" s="836"/>
      <c r="CV122" s="836"/>
      <c r="CW122" s="836"/>
      <c r="CX122" s="836"/>
      <c r="CY122" s="836"/>
      <c r="CZ122" s="836"/>
      <c r="DA122" s="836"/>
      <c r="DB122" s="836"/>
      <c r="DC122" s="836"/>
      <c r="DD122" s="836"/>
      <c r="DE122" s="836"/>
      <c r="DF122" s="837"/>
      <c r="DG122" s="816">
        <v>904397</v>
      </c>
      <c r="DH122" s="817"/>
      <c r="DI122" s="817"/>
      <c r="DJ122" s="817"/>
      <c r="DK122" s="817"/>
      <c r="DL122" s="817">
        <v>712789</v>
      </c>
      <c r="DM122" s="817"/>
      <c r="DN122" s="817"/>
      <c r="DO122" s="817"/>
      <c r="DP122" s="817"/>
      <c r="DQ122" s="817">
        <v>622355</v>
      </c>
      <c r="DR122" s="817"/>
      <c r="DS122" s="817"/>
      <c r="DT122" s="817"/>
      <c r="DU122" s="817"/>
      <c r="DV122" s="794">
        <v>1.2</v>
      </c>
      <c r="DW122" s="794"/>
      <c r="DX122" s="794"/>
      <c r="DY122" s="794"/>
      <c r="DZ122" s="795"/>
    </row>
    <row r="123" spans="1:130" s="230" customFormat="1" ht="26.25" customHeight="1" x14ac:dyDescent="0.15">
      <c r="A123" s="820"/>
      <c r="B123" s="821"/>
      <c r="C123" s="815" t="s">
        <v>479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245</v>
      </c>
      <c r="AB123" s="780"/>
      <c r="AC123" s="780"/>
      <c r="AD123" s="780"/>
      <c r="AE123" s="781"/>
      <c r="AF123" s="782" t="s">
        <v>398</v>
      </c>
      <c r="AG123" s="780"/>
      <c r="AH123" s="780"/>
      <c r="AI123" s="780"/>
      <c r="AJ123" s="781"/>
      <c r="AK123" s="782" t="s">
        <v>398</v>
      </c>
      <c r="AL123" s="780"/>
      <c r="AM123" s="780"/>
      <c r="AN123" s="780"/>
      <c r="AO123" s="781"/>
      <c r="AP123" s="824" t="s">
        <v>398</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493</v>
      </c>
      <c r="BP123" s="878"/>
      <c r="BQ123" s="832">
        <v>155431468</v>
      </c>
      <c r="BR123" s="833"/>
      <c r="BS123" s="833"/>
      <c r="BT123" s="833"/>
      <c r="BU123" s="833"/>
      <c r="BV123" s="833">
        <v>158831856</v>
      </c>
      <c r="BW123" s="833"/>
      <c r="BX123" s="833"/>
      <c r="BY123" s="833"/>
      <c r="BZ123" s="833"/>
      <c r="CA123" s="833">
        <v>156396777</v>
      </c>
      <c r="CB123" s="833"/>
      <c r="CC123" s="833"/>
      <c r="CD123" s="833"/>
      <c r="CE123" s="833"/>
      <c r="CF123" s="748"/>
      <c r="CG123" s="749"/>
      <c r="CH123" s="749"/>
      <c r="CI123" s="749"/>
      <c r="CJ123" s="834"/>
      <c r="CK123" s="869"/>
      <c r="CL123" s="855"/>
      <c r="CM123" s="855"/>
      <c r="CN123" s="855"/>
      <c r="CO123" s="856"/>
      <c r="CP123" s="835" t="s">
        <v>424</v>
      </c>
      <c r="CQ123" s="836"/>
      <c r="CR123" s="836"/>
      <c r="CS123" s="836"/>
      <c r="CT123" s="836"/>
      <c r="CU123" s="836"/>
      <c r="CV123" s="836"/>
      <c r="CW123" s="836"/>
      <c r="CX123" s="836"/>
      <c r="CY123" s="836"/>
      <c r="CZ123" s="836"/>
      <c r="DA123" s="836"/>
      <c r="DB123" s="836"/>
      <c r="DC123" s="836"/>
      <c r="DD123" s="836"/>
      <c r="DE123" s="836"/>
      <c r="DF123" s="837"/>
      <c r="DG123" s="779">
        <v>176096</v>
      </c>
      <c r="DH123" s="780"/>
      <c r="DI123" s="780"/>
      <c r="DJ123" s="780"/>
      <c r="DK123" s="781"/>
      <c r="DL123" s="782">
        <v>157608</v>
      </c>
      <c r="DM123" s="780"/>
      <c r="DN123" s="780"/>
      <c r="DO123" s="780"/>
      <c r="DP123" s="781"/>
      <c r="DQ123" s="782">
        <v>140708</v>
      </c>
      <c r="DR123" s="780"/>
      <c r="DS123" s="780"/>
      <c r="DT123" s="780"/>
      <c r="DU123" s="781"/>
      <c r="DV123" s="824">
        <v>0.3</v>
      </c>
      <c r="DW123" s="825"/>
      <c r="DX123" s="825"/>
      <c r="DY123" s="825"/>
      <c r="DZ123" s="826"/>
    </row>
    <row r="124" spans="1:130" s="230" customFormat="1" ht="26.25" customHeight="1" thickBot="1" x14ac:dyDescent="0.2">
      <c r="A124" s="820"/>
      <c r="B124" s="821"/>
      <c r="C124" s="815" t="s">
        <v>482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245</v>
      </c>
      <c r="AB124" s="780"/>
      <c r="AC124" s="780"/>
      <c r="AD124" s="780"/>
      <c r="AE124" s="781"/>
      <c r="AF124" s="782" t="s">
        <v>398</v>
      </c>
      <c r="AG124" s="780"/>
      <c r="AH124" s="780"/>
      <c r="AI124" s="780"/>
      <c r="AJ124" s="781"/>
      <c r="AK124" s="782" t="s">
        <v>245</v>
      </c>
      <c r="AL124" s="780"/>
      <c r="AM124" s="780"/>
      <c r="AN124" s="780"/>
      <c r="AO124" s="781"/>
      <c r="AP124" s="824" t="s">
        <v>398</v>
      </c>
      <c r="AQ124" s="825"/>
      <c r="AR124" s="825"/>
      <c r="AS124" s="825"/>
      <c r="AT124" s="826"/>
      <c r="AU124" s="827" t="s">
        <v>494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245</v>
      </c>
      <c r="BR124" s="831"/>
      <c r="BS124" s="831"/>
      <c r="BT124" s="831"/>
      <c r="BU124" s="831"/>
      <c r="BV124" s="831" t="s">
        <v>245</v>
      </c>
      <c r="BW124" s="831"/>
      <c r="BX124" s="831"/>
      <c r="BY124" s="831"/>
      <c r="BZ124" s="831"/>
      <c r="CA124" s="831" t="s">
        <v>245</v>
      </c>
      <c r="CB124" s="831"/>
      <c r="CC124" s="831"/>
      <c r="CD124" s="831"/>
      <c r="CE124" s="831"/>
      <c r="CF124" s="726"/>
      <c r="CG124" s="727"/>
      <c r="CH124" s="727"/>
      <c r="CI124" s="727"/>
      <c r="CJ124" s="862"/>
      <c r="CK124" s="870"/>
      <c r="CL124" s="870"/>
      <c r="CM124" s="870"/>
      <c r="CN124" s="870"/>
      <c r="CO124" s="871"/>
      <c r="CP124" s="835" t="s">
        <v>495</v>
      </c>
      <c r="CQ124" s="836"/>
      <c r="CR124" s="836"/>
      <c r="CS124" s="836"/>
      <c r="CT124" s="836"/>
      <c r="CU124" s="836"/>
      <c r="CV124" s="836"/>
      <c r="CW124" s="836"/>
      <c r="CX124" s="836"/>
      <c r="CY124" s="836"/>
      <c r="CZ124" s="836"/>
      <c r="DA124" s="836"/>
      <c r="DB124" s="836"/>
      <c r="DC124" s="836"/>
      <c r="DD124" s="836"/>
      <c r="DE124" s="836"/>
      <c r="DF124" s="837"/>
      <c r="DG124" s="763">
        <v>196695</v>
      </c>
      <c r="DH124" s="764"/>
      <c r="DI124" s="764"/>
      <c r="DJ124" s="764"/>
      <c r="DK124" s="765"/>
      <c r="DL124" s="766">
        <v>19539</v>
      </c>
      <c r="DM124" s="764"/>
      <c r="DN124" s="764"/>
      <c r="DO124" s="764"/>
      <c r="DP124" s="765"/>
      <c r="DQ124" s="766">
        <v>16012</v>
      </c>
      <c r="DR124" s="764"/>
      <c r="DS124" s="764"/>
      <c r="DT124" s="764"/>
      <c r="DU124" s="765"/>
      <c r="DV124" s="848">
        <v>0</v>
      </c>
      <c r="DW124" s="849"/>
      <c r="DX124" s="849"/>
      <c r="DY124" s="849"/>
      <c r="DZ124" s="850"/>
    </row>
    <row r="125" spans="1:130" s="230" customFormat="1" ht="26.25" customHeight="1" x14ac:dyDescent="0.15">
      <c r="A125" s="820"/>
      <c r="B125" s="821"/>
      <c r="C125" s="815" t="s">
        <v>484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398</v>
      </c>
      <c r="AB125" s="780"/>
      <c r="AC125" s="780"/>
      <c r="AD125" s="780"/>
      <c r="AE125" s="781"/>
      <c r="AF125" s="782" t="s">
        <v>245</v>
      </c>
      <c r="AG125" s="780"/>
      <c r="AH125" s="780"/>
      <c r="AI125" s="780"/>
      <c r="AJ125" s="781"/>
      <c r="AK125" s="782" t="s">
        <v>398</v>
      </c>
      <c r="AL125" s="780"/>
      <c r="AM125" s="780"/>
      <c r="AN125" s="780"/>
      <c r="AO125" s="781"/>
      <c r="AP125" s="824" t="s">
        <v>398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496</v>
      </c>
      <c r="CL125" s="852"/>
      <c r="CM125" s="852"/>
      <c r="CN125" s="852"/>
      <c r="CO125" s="853"/>
      <c r="CP125" s="860" t="s">
        <v>497</v>
      </c>
      <c r="CQ125" s="808"/>
      <c r="CR125" s="808"/>
      <c r="CS125" s="808"/>
      <c r="CT125" s="808"/>
      <c r="CU125" s="808"/>
      <c r="CV125" s="808"/>
      <c r="CW125" s="808"/>
      <c r="CX125" s="808"/>
      <c r="CY125" s="808"/>
      <c r="CZ125" s="808"/>
      <c r="DA125" s="808"/>
      <c r="DB125" s="808"/>
      <c r="DC125" s="808"/>
      <c r="DD125" s="808"/>
      <c r="DE125" s="808"/>
      <c r="DF125" s="809"/>
      <c r="DG125" s="861" t="s">
        <v>245</v>
      </c>
      <c r="DH125" s="842"/>
      <c r="DI125" s="842"/>
      <c r="DJ125" s="842"/>
      <c r="DK125" s="842"/>
      <c r="DL125" s="842" t="s">
        <v>398</v>
      </c>
      <c r="DM125" s="842"/>
      <c r="DN125" s="842"/>
      <c r="DO125" s="842"/>
      <c r="DP125" s="842"/>
      <c r="DQ125" s="842" t="s">
        <v>398</v>
      </c>
      <c r="DR125" s="842"/>
      <c r="DS125" s="842"/>
      <c r="DT125" s="842"/>
      <c r="DU125" s="842"/>
      <c r="DV125" s="843" t="s">
        <v>398</v>
      </c>
      <c r="DW125" s="843"/>
      <c r="DX125" s="843"/>
      <c r="DY125" s="843"/>
      <c r="DZ125" s="844"/>
    </row>
    <row r="126" spans="1:130" s="230" customFormat="1" ht="26.25" customHeight="1" thickBot="1" x14ac:dyDescent="0.2">
      <c r="A126" s="820"/>
      <c r="B126" s="821"/>
      <c r="C126" s="815" t="s">
        <v>486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6041</v>
      </c>
      <c r="AB126" s="780"/>
      <c r="AC126" s="780"/>
      <c r="AD126" s="780"/>
      <c r="AE126" s="781"/>
      <c r="AF126" s="782">
        <v>5201</v>
      </c>
      <c r="AG126" s="780"/>
      <c r="AH126" s="780"/>
      <c r="AI126" s="780"/>
      <c r="AJ126" s="781"/>
      <c r="AK126" s="782">
        <v>5201</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498</v>
      </c>
      <c r="CQ126" s="752"/>
      <c r="CR126" s="752"/>
      <c r="CS126" s="752"/>
      <c r="CT126" s="752"/>
      <c r="CU126" s="752"/>
      <c r="CV126" s="752"/>
      <c r="CW126" s="752"/>
      <c r="CX126" s="752"/>
      <c r="CY126" s="752"/>
      <c r="CZ126" s="752"/>
      <c r="DA126" s="752"/>
      <c r="DB126" s="752"/>
      <c r="DC126" s="752"/>
      <c r="DD126" s="752"/>
      <c r="DE126" s="752"/>
      <c r="DF126" s="753"/>
      <c r="DG126" s="816" t="s">
        <v>398</v>
      </c>
      <c r="DH126" s="817"/>
      <c r="DI126" s="817"/>
      <c r="DJ126" s="817"/>
      <c r="DK126" s="817"/>
      <c r="DL126" s="817" t="s">
        <v>245</v>
      </c>
      <c r="DM126" s="817"/>
      <c r="DN126" s="817"/>
      <c r="DO126" s="817"/>
      <c r="DP126" s="817"/>
      <c r="DQ126" s="817" t="s">
        <v>245</v>
      </c>
      <c r="DR126" s="817"/>
      <c r="DS126" s="817"/>
      <c r="DT126" s="817"/>
      <c r="DU126" s="817"/>
      <c r="DV126" s="794" t="s">
        <v>398</v>
      </c>
      <c r="DW126" s="794"/>
      <c r="DX126" s="794"/>
      <c r="DY126" s="794"/>
      <c r="DZ126" s="795"/>
    </row>
    <row r="127" spans="1:130" s="230" customFormat="1" ht="26.25" customHeight="1" x14ac:dyDescent="0.15">
      <c r="A127" s="822"/>
      <c r="B127" s="823"/>
      <c r="C127" s="838" t="s">
        <v>499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22329</v>
      </c>
      <c r="AB127" s="780"/>
      <c r="AC127" s="780"/>
      <c r="AD127" s="780"/>
      <c r="AE127" s="781"/>
      <c r="AF127" s="782">
        <v>17075</v>
      </c>
      <c r="AG127" s="780"/>
      <c r="AH127" s="780"/>
      <c r="AI127" s="780"/>
      <c r="AJ127" s="781"/>
      <c r="AK127" s="782">
        <v>16030</v>
      </c>
      <c r="AL127" s="780"/>
      <c r="AM127" s="780"/>
      <c r="AN127" s="780"/>
      <c r="AO127" s="781"/>
      <c r="AP127" s="824">
        <v>0</v>
      </c>
      <c r="AQ127" s="825"/>
      <c r="AR127" s="825"/>
      <c r="AS127" s="825"/>
      <c r="AT127" s="826"/>
      <c r="AU127" s="232"/>
      <c r="AV127" s="232"/>
      <c r="AW127" s="232"/>
      <c r="AX127" s="841" t="s">
        <v>500</v>
      </c>
      <c r="AY127" s="812"/>
      <c r="AZ127" s="812"/>
      <c r="BA127" s="812"/>
      <c r="BB127" s="812"/>
      <c r="BC127" s="812"/>
      <c r="BD127" s="812"/>
      <c r="BE127" s="813"/>
      <c r="BF127" s="811" t="s">
        <v>501</v>
      </c>
      <c r="BG127" s="812"/>
      <c r="BH127" s="812"/>
      <c r="BI127" s="812"/>
      <c r="BJ127" s="812"/>
      <c r="BK127" s="812"/>
      <c r="BL127" s="813"/>
      <c r="BM127" s="811" t="s">
        <v>502</v>
      </c>
      <c r="BN127" s="812"/>
      <c r="BO127" s="812"/>
      <c r="BP127" s="812"/>
      <c r="BQ127" s="812"/>
      <c r="BR127" s="812"/>
      <c r="BS127" s="813"/>
      <c r="BT127" s="811" t="s">
        <v>503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504</v>
      </c>
      <c r="CQ127" s="752"/>
      <c r="CR127" s="752"/>
      <c r="CS127" s="752"/>
      <c r="CT127" s="752"/>
      <c r="CU127" s="752"/>
      <c r="CV127" s="752"/>
      <c r="CW127" s="752"/>
      <c r="CX127" s="752"/>
      <c r="CY127" s="752"/>
      <c r="CZ127" s="752"/>
      <c r="DA127" s="752"/>
      <c r="DB127" s="752"/>
      <c r="DC127" s="752"/>
      <c r="DD127" s="752"/>
      <c r="DE127" s="752"/>
      <c r="DF127" s="753"/>
      <c r="DG127" s="816" t="s">
        <v>245</v>
      </c>
      <c r="DH127" s="817"/>
      <c r="DI127" s="817"/>
      <c r="DJ127" s="817"/>
      <c r="DK127" s="817"/>
      <c r="DL127" s="817" t="s">
        <v>398</v>
      </c>
      <c r="DM127" s="817"/>
      <c r="DN127" s="817"/>
      <c r="DO127" s="817"/>
      <c r="DP127" s="817"/>
      <c r="DQ127" s="817" t="s">
        <v>245</v>
      </c>
      <c r="DR127" s="817"/>
      <c r="DS127" s="817"/>
      <c r="DT127" s="817"/>
      <c r="DU127" s="817"/>
      <c r="DV127" s="794" t="s">
        <v>398</v>
      </c>
      <c r="DW127" s="794"/>
      <c r="DX127" s="794"/>
      <c r="DY127" s="794"/>
      <c r="DZ127" s="795"/>
    </row>
    <row r="128" spans="1:130" s="230" customFormat="1" ht="26.25" customHeight="1" thickBot="1" x14ac:dyDescent="0.2">
      <c r="A128" s="796" t="s">
        <v>505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506</v>
      </c>
      <c r="X128" s="798"/>
      <c r="Y128" s="798"/>
      <c r="Z128" s="799"/>
      <c r="AA128" s="800">
        <v>2774044</v>
      </c>
      <c r="AB128" s="801"/>
      <c r="AC128" s="801"/>
      <c r="AD128" s="801"/>
      <c r="AE128" s="802"/>
      <c r="AF128" s="803">
        <v>2843566</v>
      </c>
      <c r="AG128" s="801"/>
      <c r="AH128" s="801"/>
      <c r="AI128" s="801"/>
      <c r="AJ128" s="802"/>
      <c r="AK128" s="803">
        <v>2797790</v>
      </c>
      <c r="AL128" s="801"/>
      <c r="AM128" s="801"/>
      <c r="AN128" s="801"/>
      <c r="AO128" s="802"/>
      <c r="AP128" s="804"/>
      <c r="AQ128" s="805"/>
      <c r="AR128" s="805"/>
      <c r="AS128" s="805"/>
      <c r="AT128" s="806"/>
      <c r="AU128" s="232"/>
      <c r="AV128" s="232"/>
      <c r="AW128" s="232"/>
      <c r="AX128" s="807" t="s">
        <v>507</v>
      </c>
      <c r="AY128" s="808"/>
      <c r="AZ128" s="808"/>
      <c r="BA128" s="808"/>
      <c r="BB128" s="808"/>
      <c r="BC128" s="808"/>
      <c r="BD128" s="808"/>
      <c r="BE128" s="809"/>
      <c r="BF128" s="786" t="s">
        <v>245</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508</v>
      </c>
      <c r="CQ128" s="730"/>
      <c r="CR128" s="730"/>
      <c r="CS128" s="730"/>
      <c r="CT128" s="730"/>
      <c r="CU128" s="730"/>
      <c r="CV128" s="730"/>
      <c r="CW128" s="730"/>
      <c r="CX128" s="730"/>
      <c r="CY128" s="730"/>
      <c r="CZ128" s="730"/>
      <c r="DA128" s="730"/>
      <c r="DB128" s="730"/>
      <c r="DC128" s="730"/>
      <c r="DD128" s="730"/>
      <c r="DE128" s="730"/>
      <c r="DF128" s="731"/>
      <c r="DG128" s="790">
        <v>107840</v>
      </c>
      <c r="DH128" s="791"/>
      <c r="DI128" s="791"/>
      <c r="DJ128" s="791"/>
      <c r="DK128" s="791"/>
      <c r="DL128" s="791">
        <v>111412</v>
      </c>
      <c r="DM128" s="791"/>
      <c r="DN128" s="791"/>
      <c r="DO128" s="791"/>
      <c r="DP128" s="791"/>
      <c r="DQ128" s="791">
        <v>124015</v>
      </c>
      <c r="DR128" s="791"/>
      <c r="DS128" s="791"/>
      <c r="DT128" s="791"/>
      <c r="DU128" s="791"/>
      <c r="DV128" s="792">
        <v>0.2</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509</v>
      </c>
      <c r="X129" s="777"/>
      <c r="Y129" s="777"/>
      <c r="Z129" s="778"/>
      <c r="AA129" s="779">
        <v>60375435</v>
      </c>
      <c r="AB129" s="780"/>
      <c r="AC129" s="780"/>
      <c r="AD129" s="780"/>
      <c r="AE129" s="781"/>
      <c r="AF129" s="782">
        <v>61784061</v>
      </c>
      <c r="AG129" s="780"/>
      <c r="AH129" s="780"/>
      <c r="AI129" s="780"/>
      <c r="AJ129" s="781"/>
      <c r="AK129" s="782">
        <v>60047675</v>
      </c>
      <c r="AL129" s="780"/>
      <c r="AM129" s="780"/>
      <c r="AN129" s="780"/>
      <c r="AO129" s="781"/>
      <c r="AP129" s="783"/>
      <c r="AQ129" s="784"/>
      <c r="AR129" s="784"/>
      <c r="AS129" s="784"/>
      <c r="AT129" s="785"/>
      <c r="AU129" s="233"/>
      <c r="AV129" s="233"/>
      <c r="AW129" s="233"/>
      <c r="AX129" s="751" t="s">
        <v>510</v>
      </c>
      <c r="AY129" s="752"/>
      <c r="AZ129" s="752"/>
      <c r="BA129" s="752"/>
      <c r="BB129" s="752"/>
      <c r="BC129" s="752"/>
      <c r="BD129" s="752"/>
      <c r="BE129" s="753"/>
      <c r="BF129" s="770" t="s">
        <v>245</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512</v>
      </c>
      <c r="X130" s="777"/>
      <c r="Y130" s="777"/>
      <c r="Z130" s="778"/>
      <c r="AA130" s="779">
        <v>8809372</v>
      </c>
      <c r="AB130" s="780"/>
      <c r="AC130" s="780"/>
      <c r="AD130" s="780"/>
      <c r="AE130" s="781"/>
      <c r="AF130" s="782">
        <v>8359215</v>
      </c>
      <c r="AG130" s="780"/>
      <c r="AH130" s="780"/>
      <c r="AI130" s="780"/>
      <c r="AJ130" s="781"/>
      <c r="AK130" s="782">
        <v>8082602</v>
      </c>
      <c r="AL130" s="780"/>
      <c r="AM130" s="780"/>
      <c r="AN130" s="780"/>
      <c r="AO130" s="781"/>
      <c r="AP130" s="783"/>
      <c r="AQ130" s="784"/>
      <c r="AR130" s="784"/>
      <c r="AS130" s="784"/>
      <c r="AT130" s="785"/>
      <c r="AU130" s="233"/>
      <c r="AV130" s="233"/>
      <c r="AW130" s="233"/>
      <c r="AX130" s="751" t="s">
        <v>513</v>
      </c>
      <c r="AY130" s="752"/>
      <c r="AZ130" s="752"/>
      <c r="BA130" s="752"/>
      <c r="BB130" s="752"/>
      <c r="BC130" s="752"/>
      <c r="BD130" s="752"/>
      <c r="BE130" s="753"/>
      <c r="BF130" s="754">
        <v>4.7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514</v>
      </c>
      <c r="X131" s="761"/>
      <c r="Y131" s="761"/>
      <c r="Z131" s="762"/>
      <c r="AA131" s="763">
        <v>51566063</v>
      </c>
      <c r="AB131" s="764"/>
      <c r="AC131" s="764"/>
      <c r="AD131" s="764"/>
      <c r="AE131" s="765"/>
      <c r="AF131" s="766">
        <v>53424846</v>
      </c>
      <c r="AG131" s="764"/>
      <c r="AH131" s="764"/>
      <c r="AI131" s="764"/>
      <c r="AJ131" s="765"/>
      <c r="AK131" s="766">
        <v>51965073</v>
      </c>
      <c r="AL131" s="764"/>
      <c r="AM131" s="764"/>
      <c r="AN131" s="764"/>
      <c r="AO131" s="765"/>
      <c r="AP131" s="767"/>
      <c r="AQ131" s="768"/>
      <c r="AR131" s="768"/>
      <c r="AS131" s="768"/>
      <c r="AT131" s="769"/>
      <c r="AU131" s="233"/>
      <c r="AV131" s="233"/>
      <c r="AW131" s="233"/>
      <c r="AX131" s="729" t="s">
        <v>515</v>
      </c>
      <c r="AY131" s="730"/>
      <c r="AZ131" s="730"/>
      <c r="BA131" s="730"/>
      <c r="BB131" s="730"/>
      <c r="BC131" s="730"/>
      <c r="BD131" s="730"/>
      <c r="BE131" s="731"/>
      <c r="BF131" s="732" t="s">
        <v>398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517</v>
      </c>
      <c r="W132" s="742"/>
      <c r="X132" s="742"/>
      <c r="Y132" s="742"/>
      <c r="Z132" s="743"/>
      <c r="AA132" s="744">
        <v>3.6063117710000001</v>
      </c>
      <c r="AB132" s="745"/>
      <c r="AC132" s="745"/>
      <c r="AD132" s="745"/>
      <c r="AE132" s="746"/>
      <c r="AF132" s="747">
        <v>5.0443495900000004</v>
      </c>
      <c r="AG132" s="745"/>
      <c r="AH132" s="745"/>
      <c r="AI132" s="745"/>
      <c r="AJ132" s="746"/>
      <c r="AK132" s="747">
        <v>5.5540747530000001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518</v>
      </c>
      <c r="W133" s="721"/>
      <c r="X133" s="721"/>
      <c r="Y133" s="721"/>
      <c r="Z133" s="722"/>
      <c r="AA133" s="723">
        <v>4.3</v>
      </c>
      <c r="AB133" s="724"/>
      <c r="AC133" s="724"/>
      <c r="AD133" s="724"/>
      <c r="AE133" s="725"/>
      <c r="AF133" s="723">
        <v>4.5</v>
      </c>
      <c r="AG133" s="724"/>
      <c r="AH133" s="724"/>
      <c r="AI133" s="724"/>
      <c r="AJ133" s="725"/>
      <c r="AK133" s="723">
        <v>4.7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o+gaZaOGHwsyyrwI1+IqQ6i7cXz+SWJnrmHBZLascuQJs1PGMGJg2pH1+mNaSavb/Rwy9MrdLGfFQrp9CAaJQ==" saltValue="itUnvF8fQCOW/jRLRq0qm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6qvHhx5NnOMyIj2yYzM39ZrPMZR+q92MCFgz/ExFySmClCbOSgXnQ7G3RZ8afKrlW2q5Hl7MfHdFSTVvO8LBtw==" saltValue="5iqCxmp53LemJ0dqmjNM7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MaU1lCaHxGJVDXWO2vlNS/yTWOYG8DBWEw8J2IAOItHzpEkzo13ZPrIY9gPSMgCyI3ebgm7YE2S+A8Uu3BEVQ==" saltValue="XHIHpfAckBeLnBcTZ0uB+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522</v>
      </c>
      <c r="AP7" s="272"/>
      <c r="AQ7" s="273" t="s">
        <v>523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524</v>
      </c>
      <c r="AQ8" s="279" t="s">
        <v>525</v>
      </c>
      <c r="AR8" s="280" t="s">
        <v>526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527</v>
      </c>
      <c r="AL9" s="1131"/>
      <c r="AM9" s="1131"/>
      <c r="AN9" s="1132"/>
      <c r="AO9" s="281">
        <v>19836195</v>
      </c>
      <c r="AP9" s="281">
        <v>82488</v>
      </c>
      <c r="AQ9" s="282">
        <v>63571</v>
      </c>
      <c r="AR9" s="283">
        <v>29.8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528</v>
      </c>
      <c r="AL10" s="1131"/>
      <c r="AM10" s="1131"/>
      <c r="AN10" s="1132"/>
      <c r="AO10" s="284">
        <v>869</v>
      </c>
      <c r="AP10" s="284">
        <v>4</v>
      </c>
      <c r="AQ10" s="285">
        <v>1690</v>
      </c>
      <c r="AR10" s="286">
        <v>-99.8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529</v>
      </c>
      <c r="AL11" s="1131"/>
      <c r="AM11" s="1131"/>
      <c r="AN11" s="1132"/>
      <c r="AO11" s="284" t="s">
        <v>530</v>
      </c>
      <c r="AP11" s="284" t="s">
        <v>530</v>
      </c>
      <c r="AQ11" s="285">
        <v>679</v>
      </c>
      <c r="AR11" s="286" t="s">
        <v>530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531</v>
      </c>
      <c r="AL12" s="1131"/>
      <c r="AM12" s="1131"/>
      <c r="AN12" s="1132"/>
      <c r="AO12" s="284" t="s">
        <v>530</v>
      </c>
      <c r="AP12" s="284" t="s">
        <v>530</v>
      </c>
      <c r="AQ12" s="285">
        <v>23</v>
      </c>
      <c r="AR12" s="286" t="s">
        <v>530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532</v>
      </c>
      <c r="AL13" s="1131"/>
      <c r="AM13" s="1131"/>
      <c r="AN13" s="1132"/>
      <c r="AO13" s="284">
        <v>808796</v>
      </c>
      <c r="AP13" s="284">
        <v>3363</v>
      </c>
      <c r="AQ13" s="285">
        <v>1992</v>
      </c>
      <c r="AR13" s="286">
        <v>68.8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533</v>
      </c>
      <c r="AL14" s="1131"/>
      <c r="AM14" s="1131"/>
      <c r="AN14" s="1132"/>
      <c r="AO14" s="284">
        <v>538052</v>
      </c>
      <c r="AP14" s="284">
        <v>2237</v>
      </c>
      <c r="AQ14" s="285">
        <v>1254</v>
      </c>
      <c r="AR14" s="286">
        <v>78.400000000000006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534</v>
      </c>
      <c r="AL15" s="1134"/>
      <c r="AM15" s="1134"/>
      <c r="AN15" s="1135"/>
      <c r="AO15" s="284">
        <v>-1153561</v>
      </c>
      <c r="AP15" s="284">
        <v>-4797</v>
      </c>
      <c r="AQ15" s="285">
        <v>-3845</v>
      </c>
      <c r="AR15" s="286">
        <v>24.8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20030351</v>
      </c>
      <c r="AP16" s="284">
        <v>83296</v>
      </c>
      <c r="AQ16" s="285">
        <v>65365</v>
      </c>
      <c r="AR16" s="286">
        <v>27.4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539</v>
      </c>
      <c r="AL21" s="1137"/>
      <c r="AM21" s="1137"/>
      <c r="AN21" s="1138"/>
      <c r="AO21" s="297">
        <v>8.76</v>
      </c>
      <c r="AP21" s="298">
        <v>6.46</v>
      </c>
      <c r="AQ21" s="299">
        <v>2.2999999999999998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540</v>
      </c>
      <c r="AL22" s="1137"/>
      <c r="AM22" s="1137"/>
      <c r="AN22" s="1138"/>
      <c r="AO22" s="302">
        <v>98.7</v>
      </c>
      <c r="AP22" s="303">
        <v>99.4</v>
      </c>
      <c r="AQ22" s="304">
        <v>-0.7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522</v>
      </c>
      <c r="AP30" s="272"/>
      <c r="AQ30" s="273" t="s">
        <v>523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524</v>
      </c>
      <c r="AQ31" s="279" t="s">
        <v>525</v>
      </c>
      <c r="AR31" s="280" t="s">
        <v>526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544</v>
      </c>
      <c r="AL32" s="1121"/>
      <c r="AM32" s="1121"/>
      <c r="AN32" s="1122"/>
      <c r="AO32" s="312">
        <v>11824233</v>
      </c>
      <c r="AP32" s="312">
        <v>49171</v>
      </c>
      <c r="AQ32" s="313">
        <v>37452</v>
      </c>
      <c r="AR32" s="314">
        <v>31.3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545</v>
      </c>
      <c r="AL33" s="1121"/>
      <c r="AM33" s="1121"/>
      <c r="AN33" s="1122"/>
      <c r="AO33" s="312" t="s">
        <v>530</v>
      </c>
      <c r="AP33" s="312" t="s">
        <v>530</v>
      </c>
      <c r="AQ33" s="313" t="s">
        <v>530</v>
      </c>
      <c r="AR33" s="314" t="s">
        <v>530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546</v>
      </c>
      <c r="AL34" s="1121"/>
      <c r="AM34" s="1121"/>
      <c r="AN34" s="1122"/>
      <c r="AO34" s="312">
        <v>143333</v>
      </c>
      <c r="AP34" s="312">
        <v>596</v>
      </c>
      <c r="AQ34" s="313">
        <v>45</v>
      </c>
      <c r="AR34" s="314">
        <v>1224.4000000000001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547</v>
      </c>
      <c r="AL35" s="1121"/>
      <c r="AM35" s="1121"/>
      <c r="AN35" s="1122"/>
      <c r="AO35" s="312">
        <v>1777774</v>
      </c>
      <c r="AP35" s="312">
        <v>7393</v>
      </c>
      <c r="AQ35" s="313">
        <v>8356</v>
      </c>
      <c r="AR35" s="314">
        <v>-11.5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548</v>
      </c>
      <c r="AL36" s="1121"/>
      <c r="AM36" s="1121"/>
      <c r="AN36" s="1122"/>
      <c r="AO36" s="312" t="s">
        <v>530</v>
      </c>
      <c r="AP36" s="312" t="s">
        <v>530</v>
      </c>
      <c r="AQ36" s="313">
        <v>443</v>
      </c>
      <c r="AR36" s="314" t="s">
        <v>530</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549</v>
      </c>
      <c r="AL37" s="1121"/>
      <c r="AM37" s="1121"/>
      <c r="AN37" s="1122"/>
      <c r="AO37" s="312">
        <v>21231</v>
      </c>
      <c r="AP37" s="312">
        <v>88</v>
      </c>
      <c r="AQ37" s="313">
        <v>649</v>
      </c>
      <c r="AR37" s="314">
        <v>-86.4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550</v>
      </c>
      <c r="AL38" s="1124"/>
      <c r="AM38" s="1124"/>
      <c r="AN38" s="1125"/>
      <c r="AO38" s="315" t="s">
        <v>530</v>
      </c>
      <c r="AP38" s="315" t="s">
        <v>530</v>
      </c>
      <c r="AQ38" s="316">
        <v>1</v>
      </c>
      <c r="AR38" s="304" t="s">
        <v>530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551</v>
      </c>
      <c r="AL39" s="1124"/>
      <c r="AM39" s="1124"/>
      <c r="AN39" s="1125"/>
      <c r="AO39" s="312">
        <v>-2797790</v>
      </c>
      <c r="AP39" s="312">
        <v>-11635</v>
      </c>
      <c r="AQ39" s="313">
        <v>-7867</v>
      </c>
      <c r="AR39" s="314">
        <v>47.9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552</v>
      </c>
      <c r="AL40" s="1121"/>
      <c r="AM40" s="1121"/>
      <c r="AN40" s="1122"/>
      <c r="AO40" s="312">
        <v>-8082602</v>
      </c>
      <c r="AP40" s="312">
        <v>-33611</v>
      </c>
      <c r="AQ40" s="313">
        <v>-28343</v>
      </c>
      <c r="AR40" s="314">
        <v>18.600000000000001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2886179</v>
      </c>
      <c r="AP41" s="312">
        <v>12002</v>
      </c>
      <c r="AQ41" s="313">
        <v>10736</v>
      </c>
      <c r="AR41" s="314">
        <v>11.8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522</v>
      </c>
      <c r="AN49" s="1115" t="s">
        <v>556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557</v>
      </c>
      <c r="AO50" s="329" t="s">
        <v>558</v>
      </c>
      <c r="AP50" s="330" t="s">
        <v>559</v>
      </c>
      <c r="AQ50" s="331" t="s">
        <v>560</v>
      </c>
      <c r="AR50" s="332" t="s">
        <v>561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13982795</v>
      </c>
      <c r="AN51" s="334">
        <v>55406</v>
      </c>
      <c r="AO51" s="335">
        <v>1.1000000000000001</v>
      </c>
      <c r="AP51" s="336">
        <v>46457</v>
      </c>
      <c r="AQ51" s="337">
        <v>-3.4</v>
      </c>
      <c r="AR51" s="338">
        <v>4.5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6048101</v>
      </c>
      <c r="AN52" s="342">
        <v>23965</v>
      </c>
      <c r="AO52" s="343">
        <v>-12</v>
      </c>
      <c r="AP52" s="344">
        <v>24020</v>
      </c>
      <c r="AQ52" s="345">
        <v>-4.5999999999999996</v>
      </c>
      <c r="AR52" s="346">
        <v>-7.4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25299561</v>
      </c>
      <c r="AN53" s="334">
        <v>101328</v>
      </c>
      <c r="AO53" s="335">
        <v>82.9</v>
      </c>
      <c r="AP53" s="336">
        <v>51849</v>
      </c>
      <c r="AQ53" s="337">
        <v>11.6</v>
      </c>
      <c r="AR53" s="338">
        <v>71.3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10191398</v>
      </c>
      <c r="AN54" s="342">
        <v>40818</v>
      </c>
      <c r="AO54" s="343">
        <v>70.3</v>
      </c>
      <c r="AP54" s="344">
        <v>26326</v>
      </c>
      <c r="AQ54" s="345">
        <v>9.6</v>
      </c>
      <c r="AR54" s="346">
        <v>60.7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13911073</v>
      </c>
      <c r="AN55" s="334">
        <v>56448</v>
      </c>
      <c r="AO55" s="335">
        <v>-44.3</v>
      </c>
      <c r="AP55" s="336">
        <v>52191</v>
      </c>
      <c r="AQ55" s="337">
        <v>0.7</v>
      </c>
      <c r="AR55" s="338">
        <v>-45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7820546</v>
      </c>
      <c r="AN56" s="342">
        <v>31734</v>
      </c>
      <c r="AO56" s="343">
        <v>-22.3</v>
      </c>
      <c r="AP56" s="344">
        <v>26807</v>
      </c>
      <c r="AQ56" s="345">
        <v>1.8</v>
      </c>
      <c r="AR56" s="346">
        <v>-24.1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15940314</v>
      </c>
      <c r="AN57" s="334">
        <v>65578</v>
      </c>
      <c r="AO57" s="335">
        <v>16.2</v>
      </c>
      <c r="AP57" s="336">
        <v>48105</v>
      </c>
      <c r="AQ57" s="337">
        <v>-7.8</v>
      </c>
      <c r="AR57" s="338">
        <v>24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6254214</v>
      </c>
      <c r="AN58" s="342">
        <v>25730</v>
      </c>
      <c r="AO58" s="343">
        <v>-18.899999999999999</v>
      </c>
      <c r="AP58" s="344">
        <v>24072</v>
      </c>
      <c r="AQ58" s="345">
        <v>-10.199999999999999</v>
      </c>
      <c r="AR58" s="346">
        <v>-8.6999999999999993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17336808</v>
      </c>
      <c r="AN59" s="334">
        <v>72095</v>
      </c>
      <c r="AO59" s="335">
        <v>9.9</v>
      </c>
      <c r="AP59" s="336">
        <v>47446</v>
      </c>
      <c r="AQ59" s="337">
        <v>-1.4</v>
      </c>
      <c r="AR59" s="338">
        <v>11.3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7188574</v>
      </c>
      <c r="AN60" s="342">
        <v>29893</v>
      </c>
      <c r="AO60" s="343">
        <v>16.2</v>
      </c>
      <c r="AP60" s="344">
        <v>24371</v>
      </c>
      <c r="AQ60" s="345">
        <v>1.2</v>
      </c>
      <c r="AR60" s="346">
        <v>15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17294110</v>
      </c>
      <c r="AN61" s="349">
        <v>70171</v>
      </c>
      <c r="AO61" s="350">
        <v>13.2</v>
      </c>
      <c r="AP61" s="351">
        <v>49210</v>
      </c>
      <c r="AQ61" s="352">
        <v>-0.1</v>
      </c>
      <c r="AR61" s="338">
        <v>13.3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7500567</v>
      </c>
      <c r="AN62" s="342">
        <v>30428</v>
      </c>
      <c r="AO62" s="343">
        <v>6.7</v>
      </c>
      <c r="AP62" s="344">
        <v>25119</v>
      </c>
      <c r="AQ62" s="345">
        <v>-0.4</v>
      </c>
      <c r="AR62" s="346">
        <v>7.1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EEuGv0/AH2ss31IwCH0ZFoZmUdoh1heqc2piMzNr7KRMcxzFRMkw2jiHm+E43fVhfZ1Zb20HlS/3hfGMj8ngjA==" saltValue="sjx+ebKvTqx8kbewpRhFF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1" spans="125:125" ht="13.5" hidden="1" customHeight="1" x14ac:dyDescent="0.15">
      <c r="DU121" s="259"/>
    </row>
  </sheetData>
  <sheetProtection algorithmName="SHA-512" hashValue="URcFv5KSwqSJ2LtgdYFPjRne6+l9Ut+2NfoV73RgtSlpQKHbHS2HwC+l8xRTGKLSeqZcMmCH+Q214lLCNl+YEQ==" saltValue="IDZCBI/WvVBY/g0Lvxw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TjWZ1XsgazfY2nqfFKo4VnQX/sUWVe1X9yDsrOpD02KAxiQfxOS591yIvjjig4hOtrtUnmKQ0lNtwjEmwIvajg==" saltValue="XijHImSuazE9ME4ZedY2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39" t="s">
        <v>3</v>
      </c>
      <c r="D47" s="1139"/>
      <c r="E47" s="1140"/>
      <c r="F47" s="11">
        <v>7.62</v>
      </c>
      <c r="G47" s="12">
        <v>9.35</v>
      </c>
      <c r="H47" s="12">
        <v>9.39</v>
      </c>
      <c r="I47" s="12">
        <v>10.89</v>
      </c>
      <c r="J47" s="13">
        <v>10.55</v>
      </c>
    </row>
    <row r="48" spans="2:10" ht="57.75" customHeight="1" x14ac:dyDescent="0.15">
      <c r="B48" s="14"/>
      <c r="C48" s="1141" t="s">
        <v>4</v>
      </c>
      <c r="D48" s="1141"/>
      <c r="E48" s="1142"/>
      <c r="F48" s="15">
        <v>5.95</v>
      </c>
      <c r="G48" s="16">
        <v>5.47</v>
      </c>
      <c r="H48" s="16">
        <v>7.67</v>
      </c>
      <c r="I48" s="16">
        <v>7.49</v>
      </c>
      <c r="J48" s="17">
        <v>7.51</v>
      </c>
    </row>
    <row r="49" spans="2:10" ht="57.75" customHeight="1" thickBot="1" x14ac:dyDescent="0.2">
      <c r="B49" s="18"/>
      <c r="C49" s="1143" t="s">
        <v>5</v>
      </c>
      <c r="D49" s="1143"/>
      <c r="E49" s="1144"/>
      <c r="F49" s="19" t="s">
        <v>577</v>
      </c>
      <c r="G49" s="20">
        <v>1.31</v>
      </c>
      <c r="H49" s="20">
        <v>2.46</v>
      </c>
      <c r="I49" s="20">
        <v>1.72</v>
      </c>
      <c r="J49" s="21" t="s">
        <v>578</v>
      </c>
    </row>
    <row r="50" spans="2:10" x14ac:dyDescent="0.15"/>
  </sheetData>
  <sheetProtection algorithmName="SHA-512" hashValue="0u5cg/2zI/M6wqwBw/fkiaCuhGIs1CTYQRkV1JpyDJMnH8R2zzq4ch/j/FV4nAR7CmWPN0GNvhz9o6ykgpVOSQ==" saltValue="WGMmiZc7H3hd+KrZdJks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 桃子</cp:lastModifiedBy>
  <cp:lastPrinted>2024-03-14T05:23:17Z</cp:lastPrinted>
  <dcterms:created xsi:type="dcterms:W3CDTF">2024-02-05T03:33:16Z</dcterms:created>
  <dcterms:modified xsi:type="dcterms:W3CDTF">2024-03-22T06:11:02Z</dcterms:modified>
  <cp:category/>
</cp:coreProperties>
</file>