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ivfs\所属用ファイルサーバ\02520\40財政班\000 旧地方債班（起債・公営企業等）\521 公営企業全般（決算統計等）\48 経営比較分析表の公表\R5\01_公営企業に係る経営比較分析表（令和４年度決算）の分析等について\06_公表用\05_病院事業\"/>
    </mc:Choice>
  </mc:AlternateContent>
  <xr:revisionPtr revIDLastSave="0" documentId="13_ncr:1_{2C7C778B-D217-48A9-B0A7-D4FB9D8A6A65}" xr6:coauthVersionLast="47" xr6:coauthVersionMax="47" xr10:uidLastSave="{00000000-0000-0000-0000-000000000000}"/>
  <workbookProtection workbookAlgorithmName="SHA-512" workbookHashValue="DwCKogJ85mI+eSkhyw+59AkOoDt++hznF+zrSBYXoBHbK90A4T/WNL7m2M/aSCwdO0ZfBB5aHMaZXuBiSxd6nA==" workbookSaltValue="toUZEk154MpZigdpL52r/A==" workbookSpinCount="100000" lockStructure="1"/>
  <bookViews>
    <workbookView xWindow="2868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LK80" i="4" s="1"/>
  <c r="FF7" i="5"/>
  <c r="FE7" i="5"/>
  <c r="FD7" i="5"/>
  <c r="FC7" i="5"/>
  <c r="LZ79" i="4" s="1"/>
  <c r="FB7" i="5"/>
  <c r="FA7" i="5"/>
  <c r="EZ7" i="5"/>
  <c r="EX7" i="5"/>
  <c r="JB80" i="4" s="1"/>
  <c r="EW7" i="5"/>
  <c r="EV7" i="5"/>
  <c r="EU7" i="5"/>
  <c r="ET7" i="5"/>
  <c r="GT80" i="4" s="1"/>
  <c r="ES7" i="5"/>
  <c r="ER7" i="5"/>
  <c r="EQ7" i="5"/>
  <c r="EP7" i="5"/>
  <c r="EO7" i="5"/>
  <c r="EM7" i="5"/>
  <c r="EL7" i="5"/>
  <c r="EK7" i="5"/>
  <c r="EJ7" i="5"/>
  <c r="EI7" i="5"/>
  <c r="EH7" i="5"/>
  <c r="EG7" i="5"/>
  <c r="EZ79" i="4" s="1"/>
  <c r="EF7" i="5"/>
  <c r="EE7" i="5"/>
  <c r="ED7" i="5"/>
  <c r="EB7" i="5"/>
  <c r="BX80" i="4" s="1"/>
  <c r="EA7" i="5"/>
  <c r="DZ7" i="5"/>
  <c r="DY7" i="5"/>
  <c r="DX7" i="5"/>
  <c r="P80" i="4" s="1"/>
  <c r="DW7" i="5"/>
  <c r="DV7" i="5"/>
  <c r="DU7" i="5"/>
  <c r="DT7" i="5"/>
  <c r="AE79" i="4" s="1"/>
  <c r="DS7" i="5"/>
  <c r="DQ7" i="5"/>
  <c r="DP7" i="5"/>
  <c r="DO7" i="5"/>
  <c r="LJ56" i="4" s="1"/>
  <c r="DN7" i="5"/>
  <c r="DM7" i="5"/>
  <c r="DL7" i="5"/>
  <c r="DK7" i="5"/>
  <c r="LY55" i="4" s="1"/>
  <c r="DJ7" i="5"/>
  <c r="DI7" i="5"/>
  <c r="DH7" i="5"/>
  <c r="DF7" i="5"/>
  <c r="IZ56" i="4" s="1"/>
  <c r="DE7" i="5"/>
  <c r="DD7" i="5"/>
  <c r="DC7" i="5"/>
  <c r="DB7" i="5"/>
  <c r="GR56" i="4" s="1"/>
  <c r="DA7" i="5"/>
  <c r="CZ7" i="5"/>
  <c r="CY7" i="5"/>
  <c r="CX7" i="5"/>
  <c r="CW7" i="5"/>
  <c r="CU7" i="5"/>
  <c r="CT7" i="5"/>
  <c r="CS7" i="5"/>
  <c r="CR7" i="5"/>
  <c r="CQ7" i="5"/>
  <c r="CP7" i="5"/>
  <c r="CO7" i="5"/>
  <c r="EW55" i="4" s="1"/>
  <c r="CN7" i="5"/>
  <c r="CM7" i="5"/>
  <c r="CL7" i="5"/>
  <c r="CJ7" i="5"/>
  <c r="BX56" i="4" s="1"/>
  <c r="CI7" i="5"/>
  <c r="CH7" i="5"/>
  <c r="CG7" i="5"/>
  <c r="CF7" i="5"/>
  <c r="P56" i="4" s="1"/>
  <c r="CE7" i="5"/>
  <c r="CD7" i="5"/>
  <c r="CC7" i="5"/>
  <c r="CB7" i="5"/>
  <c r="AE55" i="4" s="1"/>
  <c r="CA7" i="5"/>
  <c r="BY7" i="5"/>
  <c r="BX7" i="5"/>
  <c r="BW7" i="5"/>
  <c r="LJ34" i="4" s="1"/>
  <c r="BV7" i="5"/>
  <c r="BU7" i="5"/>
  <c r="BT7" i="5"/>
  <c r="BS7" i="5"/>
  <c r="LY33" i="4" s="1"/>
  <c r="BR7" i="5"/>
  <c r="BQ7" i="5"/>
  <c r="BP7" i="5"/>
  <c r="BN7" i="5"/>
  <c r="IZ34" i="4" s="1"/>
  <c r="BM7" i="5"/>
  <c r="BL7" i="5"/>
  <c r="BK7" i="5"/>
  <c r="BJ7" i="5"/>
  <c r="GR34" i="4" s="1"/>
  <c r="BI7" i="5"/>
  <c r="BH7" i="5"/>
  <c r="BG7" i="5"/>
  <c r="BF7" i="5"/>
  <c r="BE7" i="5"/>
  <c r="BC7" i="5"/>
  <c r="BB7" i="5"/>
  <c r="BA7" i="5"/>
  <c r="AZ7" i="5"/>
  <c r="AY7" i="5"/>
  <c r="AX7" i="5"/>
  <c r="AW7" i="5"/>
  <c r="EW33" i="4" s="1"/>
  <c r="AV7" i="5"/>
  <c r="AU7" i="5"/>
  <c r="AT7" i="5"/>
  <c r="AR7" i="5"/>
  <c r="BX34" i="4" s="1"/>
  <c r="AQ7" i="5"/>
  <c r="AP7" i="5"/>
  <c r="AO7" i="5"/>
  <c r="AN7" i="5"/>
  <c r="P34" i="4" s="1"/>
  <c r="AM7" i="5"/>
  <c r="AL7" i="5"/>
  <c r="AK7" i="5"/>
  <c r="AJ7" i="5"/>
  <c r="AE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JW10" i="4" s="1"/>
  <c r="AC6" i="5"/>
  <c r="AB6" i="5"/>
  <c r="AA6" i="5"/>
  <c r="Z6" i="5"/>
  <c r="ID8" i="4" s="1"/>
  <c r="Y6" i="5"/>
  <c r="X6" i="5"/>
  <c r="W6" i="5"/>
  <c r="V6" i="5"/>
  <c r="AU12" i="4" s="1"/>
  <c r="U6" i="5"/>
  <c r="T6" i="5"/>
  <c r="S6" i="5"/>
  <c r="R6" i="5"/>
  <c r="CN10" i="4" s="1"/>
  <c r="Q6" i="5"/>
  <c r="P6" i="5"/>
  <c r="O6" i="5"/>
  <c r="N6" i="5"/>
  <c r="EG8" i="4" s="1"/>
  <c r="M6" i="5"/>
  <c r="L6" i="5"/>
  <c r="K6" i="5"/>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G90" i="4"/>
  <c r="F90" i="4"/>
  <c r="D90" i="4"/>
  <c r="C90" i="4"/>
  <c r="B90" i="4"/>
  <c r="MO80" i="4"/>
  <c r="LZ80" i="4"/>
  <c r="KV80" i="4"/>
  <c r="KG80" i="4"/>
  <c r="IM80" i="4"/>
  <c r="HX80" i="4"/>
  <c r="HI80" i="4"/>
  <c r="FO80" i="4"/>
  <c r="EZ80" i="4"/>
  <c r="EK80" i="4"/>
  <c r="DV80" i="4"/>
  <c r="DG80" i="4"/>
  <c r="BI80" i="4"/>
  <c r="AT80" i="4"/>
  <c r="AE80" i="4"/>
  <c r="MO79" i="4"/>
  <c r="LK79" i="4"/>
  <c r="KV79" i="4"/>
  <c r="KG79" i="4"/>
  <c r="JB79" i="4"/>
  <c r="IM79" i="4"/>
  <c r="HX79" i="4"/>
  <c r="HI79" i="4"/>
  <c r="GT79" i="4"/>
  <c r="FO79" i="4"/>
  <c r="EK79" i="4"/>
  <c r="DV79" i="4"/>
  <c r="DG79" i="4"/>
  <c r="BX79" i="4"/>
  <c r="BI79" i="4"/>
  <c r="AT79" i="4"/>
  <c r="P79" i="4"/>
  <c r="MN56" i="4"/>
  <c r="LY56" i="4"/>
  <c r="KU56" i="4"/>
  <c r="KF56" i="4"/>
  <c r="IK56" i="4"/>
  <c r="HV56" i="4"/>
  <c r="HG56" i="4"/>
  <c r="FL56" i="4"/>
  <c r="EW56" i="4"/>
  <c r="EH56" i="4"/>
  <c r="DS56" i="4"/>
  <c r="DD56" i="4"/>
  <c r="BI56" i="4"/>
  <c r="AT56" i="4"/>
  <c r="AE56" i="4"/>
  <c r="MN55" i="4"/>
  <c r="LJ55" i="4"/>
  <c r="KU55" i="4"/>
  <c r="KF55" i="4"/>
  <c r="IZ55" i="4"/>
  <c r="IK55" i="4"/>
  <c r="HV55" i="4"/>
  <c r="HG55" i="4"/>
  <c r="GR55" i="4"/>
  <c r="FL55" i="4"/>
  <c r="EH55" i="4"/>
  <c r="DS55" i="4"/>
  <c r="DD55" i="4"/>
  <c r="BX55" i="4"/>
  <c r="BI55" i="4"/>
  <c r="AT55" i="4"/>
  <c r="P55" i="4"/>
  <c r="MN34" i="4"/>
  <c r="LY34" i="4"/>
  <c r="KU34" i="4"/>
  <c r="KF34" i="4"/>
  <c r="IK34" i="4"/>
  <c r="HV34" i="4"/>
  <c r="HG34" i="4"/>
  <c r="FL34" i="4"/>
  <c r="EW34" i="4"/>
  <c r="EH34" i="4"/>
  <c r="DS34" i="4"/>
  <c r="DD34" i="4"/>
  <c r="BI34" i="4"/>
  <c r="AT34" i="4"/>
  <c r="AE34" i="4"/>
  <c r="MN33" i="4"/>
  <c r="LJ33" i="4"/>
  <c r="KU33" i="4"/>
  <c r="KF33" i="4"/>
  <c r="IZ33" i="4"/>
  <c r="IK33" i="4"/>
  <c r="HV33" i="4"/>
  <c r="HG33" i="4"/>
  <c r="GR33" i="4"/>
  <c r="FL33" i="4"/>
  <c r="EH33" i="4"/>
  <c r="DS33" i="4"/>
  <c r="DD33" i="4"/>
  <c r="BX33" i="4"/>
  <c r="BI33" i="4"/>
  <c r="AT33" i="4"/>
  <c r="P33" i="4"/>
  <c r="LP12" i="4"/>
  <c r="JW12" i="4"/>
  <c r="ID12" i="4"/>
  <c r="FZ12" i="4"/>
  <c r="EG12" i="4"/>
  <c r="CN12" i="4"/>
  <c r="B12" i="4"/>
  <c r="LP10" i="4"/>
  <c r="ID10" i="4"/>
  <c r="FZ10" i="4"/>
  <c r="EG10" i="4"/>
  <c r="AU10" i="4"/>
  <c r="B10" i="4"/>
  <c r="LP8" i="4"/>
  <c r="JW8" i="4"/>
  <c r="FZ8" i="4"/>
  <c r="CN8" i="4"/>
  <c r="AU8" i="4"/>
  <c r="B8" i="4"/>
  <c r="C11" i="5" l="1"/>
  <c r="KU32" i="4" s="1"/>
  <c r="JB78" i="4"/>
  <c r="IZ54" i="4"/>
  <c r="IZ32" i="4"/>
  <c r="MN54" i="4"/>
  <c r="FO78" i="4"/>
  <c r="FL54" i="4"/>
  <c r="FL32" i="4"/>
  <c r="BX32" i="4"/>
  <c r="BX78" i="4"/>
  <c r="BX54" i="4"/>
  <c r="MO78" i="4"/>
  <c r="MN32" i="4"/>
  <c r="D11" i="5"/>
  <c r="E11" i="5"/>
  <c r="B11" i="5"/>
  <c r="AE78" i="4" l="1"/>
  <c r="AE32" i="4"/>
  <c r="DS54" i="4"/>
  <c r="DS32" i="4"/>
  <c r="KV78" i="4"/>
  <c r="AE54" i="4"/>
  <c r="KU54" i="4"/>
  <c r="DV78" i="4"/>
  <c r="HG54" i="4"/>
  <c r="HI78" i="4"/>
  <c r="HG32" i="4"/>
  <c r="GT78" i="4"/>
  <c r="GR54" i="4"/>
  <c r="GR32" i="4"/>
  <c r="DG78" i="4"/>
  <c r="DD54" i="4"/>
  <c r="DD32" i="4"/>
  <c r="KG78" i="4"/>
  <c r="KF32" i="4"/>
  <c r="P78" i="4"/>
  <c r="P54" i="4"/>
  <c r="P32" i="4"/>
  <c r="KF54" i="4"/>
  <c r="AT78" i="4"/>
  <c r="AT54" i="4"/>
  <c r="AT32" i="4"/>
  <c r="LK78" i="4"/>
  <c r="LJ54" i="4"/>
  <c r="LJ32" i="4"/>
  <c r="HV32" i="4"/>
  <c r="EH54" i="4"/>
  <c r="HX78" i="4"/>
  <c r="HV54" i="4"/>
  <c r="EK78" i="4"/>
  <c r="EH32" i="4"/>
  <c r="LZ78" i="4"/>
  <c r="LY54" i="4"/>
  <c r="LY32" i="4"/>
  <c r="IM78" i="4"/>
  <c r="IK54" i="4"/>
  <c r="IK32" i="4"/>
  <c r="EZ78" i="4"/>
  <c r="EW54" i="4"/>
  <c r="EW32" i="4"/>
  <c r="BI78" i="4"/>
  <c r="BI54" i="4"/>
  <c r="BI32" i="4"/>
</calcChain>
</file>

<file path=xl/sharedStrings.xml><?xml version="1.0" encoding="utf-8"?>
<sst xmlns="http://schemas.openxmlformats.org/spreadsheetml/2006/main" count="342" uniqueCount="203">
  <si>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</si>
  <si>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</si>
  <si>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</si>
  <si>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</si>
  <si>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</si>
  <si>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</si>
  <si>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</si>
  <si>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</si>
  <si>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</si>
  <si>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</si>
  <si>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</si>
  <si>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</si>
  <si>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</si>
  <si>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</si>
  <si>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</si>
  <si>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</si>
  <si>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</si>
  <si>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</si>
  <si>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</si>
  <si>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</si>
  <si>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</si>
  <si>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</si>
  <si>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</si>
  <si>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</si>
  <si>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</si>
  <si>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</si>
  <si>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</si>
  <si>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</si>
  <si>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</si>
  <si>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</si>
  <si>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</si>
  <si>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</si>
  <si>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</si>
  <si>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</si>
  <si>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</si>
  <si>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</si>
  <si>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</si>
  <si>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</si>
  <si>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</si>
  <si>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</si>
  <si>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</si>
  <si>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</si>
  <si>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</si>
  <si>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</si>
  <si>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</si>
  <si>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</si>
  <si>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</si>
  <si>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</si>
  <si>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</si>
  <si>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</si>
  <si>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</si>
  <si>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</si>
  <si>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</si>
  <si>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</si>
  <si>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</si>
  <si>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</si>
  <si>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</si>
  <si>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</si>
  <si>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</si>
  <si>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</si>
  <si>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</si>
  <si>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</si>
  <si>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</si>
  <si>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</si>
  <si>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</si>
  <si>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</si>
  <si>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</si>
  <si>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</si>
  <si>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</si>
  <si>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</si>
  <si>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</si>
  <si>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</si>
  <si>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</si>
  <si>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</si>
  <si>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</si>
  <si>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</si>
  <si>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</si>
  <si>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</si>
  <si>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</si>
  <si>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</si>
  <si>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</si>
  <si>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</si>
  <si>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</si>
  <si>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</si>
  <si>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</si>
  <si>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</si>
  <si>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</si>
  <si>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</si>
  <si>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</si>
  <si>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</si>
  <si>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</si>
  <si>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</si>
  <si>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</si>
  <si>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</si>
  <si>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</si>
  <si>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</si>
  <si>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</si>
  <si>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</si>
  <si>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</si>
  <si>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</si>
  <si>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</si>
  <si>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</si>
  <si>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</si>
  <si>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</si>
  <si>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</si>
  <si>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</si>
  <si>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</si>
  <si>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</si>
  <si>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</si>
  <si>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</si>
  <si>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</si>
  <si>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</si>
  <si>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</si>
  <si>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</si>
  <si>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</si>
  <si>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</si>
  <si>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</si>
  <si>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</si>
  <si>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</si>
  <si>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</si>
  <si>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</si>
  <si>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</si>
  <si>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</si>
  <si>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</si>
  <si>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</si>
  <si>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</si>
  <si>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</si>
  <si>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</si>
  <si>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</si>
  <si>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</si>
  <si>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</si>
  <si>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</si>
  <si>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</si>
  <si>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</si>
  <si>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</si>
  <si>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</si>
  <si>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</si>
  <si>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</si>
  <si>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</si>
  <si>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</si>
  <si>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</si>
  <si>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</si>
  <si>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</si>
  <si>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</si>
  <si>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</si>
  <si>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</si>
  <si>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</si>
  <si>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</si>
  <si>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</si>
  <si>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</si>
  <si>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</si>
  <si>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</si>
  <si>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</si>
  <si>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</si>
  <si>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</si>
  <si>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</si>
  <si>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</si>
  <si>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</si>
  <si>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</si>
  <si>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</si>
  <si>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</si>
  <si>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</si>
  <si>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</si>
  <si>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</si>
  <si>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当該値(N-3)</t>
    <phoneticPr fontId="5"/>
  </si>
  <si>
    <t>当該値(N-2)</t>
    <phoneticPr fontId="5"/>
  </si>
  <si>
    <t>当該値(N-2)</t>
    <phoneticPr fontId="5"/>
  </si>
  <si>
    <t>当該値(N-1)</t>
    <phoneticPr fontId="5"/>
  </si>
  <si>
    <t>当該値(N)</t>
    <phoneticPr fontId="5"/>
  </si>
  <si>
    <t>当該値(N-1)</t>
    <phoneticPr fontId="5"/>
  </si>
  <si>
    <t>当該値(N)</t>
    <phoneticPr fontId="5"/>
  </si>
  <si>
    <t>当該値(N-4)</t>
    <phoneticPr fontId="5"/>
  </si>
  <si>
    <t>当該値(N-1)</t>
    <phoneticPr fontId="5"/>
  </si>
  <si>
    <t>当該値(N)</t>
    <phoneticPr fontId="5"/>
  </si>
  <si>
    <t>当該値(N-3)</t>
    <phoneticPr fontId="5"/>
  </si>
  <si>
    <t>当該値(N-1)</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</si>
  <si>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</si>
  <si>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</si>
  <si>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</si>
  <si>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</si>
  <si>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長崎県</t>
  </si>
  <si>
    <t>雲仙・南島原保健組合（事業会計分）</t>
  </si>
  <si>
    <t>公立小浜温泉病院</t>
  </si>
  <si>
    <t>当然財務</t>
  </si>
  <si>
    <t>病院事業</t>
  </si>
  <si>
    <t>一般病院</t>
  </si>
  <si>
    <t>100床以上～200床未満</t>
  </si>
  <si>
    <t>非設置</t>
  </si>
  <si>
    <t>指定管理者(利用料金制)</t>
  </si>
  <si>
    <t>対象</t>
  </si>
  <si>
    <t>ド</t>
  </si>
  <si>
    <t>救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</si>
  <si>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</si>
  <si>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</si>
  <si>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</si>
  <si>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</si>
  <si>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</si>
  <si>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</si>
  <si>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</si>
  <si>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旧病院は、昭和46年に国立病院として建設されたが老朽が著しいことから令和2年3月に新病院を開院し、旧病院を令和3年6月解体した。                                              　　　　　➀有形固定資産減価償却率は、新病院建設に伴い医療機器も新しく更新されているため令和元年度から減価償却率は低く推移している。　　                                              　　　➁器械備品減価償却率も低下しているが、令和2年度以降は、減価償却費が始まり、今後も減価償却率の上昇動向に注視し器機備品の購入等について計画的に実施する必要がある。　                                        　　　　　　③1床当たりの有形固定資産は、新病院建設に伴い有形固定資産の単価が上昇し、少し安定してきたが、今後の動向に十分注視する必要がある。</t>
    <rPh sb="0" eb="3">
      <t>キュウビョウイン</t>
    </rPh>
    <rPh sb="5" eb="7">
      <t>ショウワ</t>
    </rPh>
    <rPh sb="9" eb="10">
      <t>ネン</t>
    </rPh>
    <rPh sb="11" eb="15">
      <t>コクリツビョウイン</t>
    </rPh>
    <rPh sb="18" eb="20">
      <t>ケンセツ</t>
    </rPh>
    <rPh sb="24" eb="26">
      <t>ロウキュウ</t>
    </rPh>
    <rPh sb="27" eb="28">
      <t>イチジル</t>
    </rPh>
    <rPh sb="34" eb="36">
      <t>レイワ</t>
    </rPh>
    <rPh sb="37" eb="38">
      <t>ネン</t>
    </rPh>
    <rPh sb="39" eb="40">
      <t>ツキ</t>
    </rPh>
    <rPh sb="41" eb="44">
      <t>シンビョウイン</t>
    </rPh>
    <rPh sb="45" eb="47">
      <t>カイイン</t>
    </rPh>
    <rPh sb="49" eb="52">
      <t>キュウビョウイン</t>
    </rPh>
    <rPh sb="53" eb="55">
      <t>レイワ</t>
    </rPh>
    <rPh sb="56" eb="57">
      <t>ネン</t>
    </rPh>
    <rPh sb="58" eb="59">
      <t>ツキ</t>
    </rPh>
    <rPh sb="59" eb="61">
      <t>カイタイ</t>
    </rPh>
    <rPh sb="116" eb="118">
      <t>ユウケイ</t>
    </rPh>
    <rPh sb="118" eb="120">
      <t>コテイ</t>
    </rPh>
    <rPh sb="120" eb="122">
      <t>シサン</t>
    </rPh>
    <rPh sb="122" eb="127">
      <t>ゲンカショウキャクリツ</t>
    </rPh>
    <rPh sb="129" eb="134">
      <t>シンビョウインケンセツ</t>
    </rPh>
    <rPh sb="135" eb="136">
      <t>トモナ</t>
    </rPh>
    <rPh sb="137" eb="141">
      <t>イリョウキキ</t>
    </rPh>
    <rPh sb="142" eb="143">
      <t>アタラ</t>
    </rPh>
    <rPh sb="145" eb="147">
      <t>コウシン</t>
    </rPh>
    <rPh sb="154" eb="159">
      <t>レイワガンネンド</t>
    </rPh>
    <rPh sb="161" eb="165">
      <t>ゲンカショウキャク</t>
    </rPh>
    <rPh sb="165" eb="166">
      <t>リツ</t>
    </rPh>
    <rPh sb="167" eb="168">
      <t>ヒク</t>
    </rPh>
    <rPh sb="169" eb="171">
      <t>スイイ</t>
    </rPh>
    <rPh sb="228" eb="232">
      <t>キカイビヒン</t>
    </rPh>
    <rPh sb="232" eb="236">
      <t>ゲンカショウキャク</t>
    </rPh>
    <rPh sb="236" eb="237">
      <t>リツ</t>
    </rPh>
    <rPh sb="238" eb="240">
      <t>テイカ</t>
    </rPh>
    <rPh sb="246" eb="248">
      <t>レイワ</t>
    </rPh>
    <rPh sb="249" eb="253">
      <t>ネンドイコウ</t>
    </rPh>
    <rPh sb="255" eb="260">
      <t>ゲンカショウキャクヒ</t>
    </rPh>
    <rPh sb="261" eb="262">
      <t>ハジ</t>
    </rPh>
    <rPh sb="265" eb="267">
      <t>コンゴ</t>
    </rPh>
    <rPh sb="268" eb="270">
      <t>ゲンカ</t>
    </rPh>
    <rPh sb="270" eb="273">
      <t>ショウキャクリツ</t>
    </rPh>
    <rPh sb="274" eb="276">
      <t>ジョウショウ</t>
    </rPh>
    <rPh sb="276" eb="278">
      <t>ドウコウ</t>
    </rPh>
    <rPh sb="279" eb="281">
      <t>チュウシ</t>
    </rPh>
    <rPh sb="282" eb="284">
      <t>キキ</t>
    </rPh>
    <rPh sb="284" eb="286">
      <t>ビヒン</t>
    </rPh>
    <rPh sb="287" eb="289">
      <t>コウニュウ</t>
    </rPh>
    <rPh sb="289" eb="290">
      <t>トウ</t>
    </rPh>
    <rPh sb="294" eb="297">
      <t>ケイカクテキ</t>
    </rPh>
    <rPh sb="298" eb="300">
      <t>ジッシ</t>
    </rPh>
    <rPh sb="302" eb="304">
      <t>ヒツヨウ</t>
    </rPh>
    <rPh sb="362" eb="368">
      <t>ユウケイコテイシサン</t>
    </rPh>
    <rPh sb="370" eb="375">
      <t>シンビョウインケンセツ</t>
    </rPh>
    <rPh sb="376" eb="377">
      <t>トモナ</t>
    </rPh>
    <rPh sb="378" eb="384">
      <t>ユウケイコテイシサン</t>
    </rPh>
    <rPh sb="385" eb="387">
      <t>タンカ</t>
    </rPh>
    <rPh sb="388" eb="390">
      <t>ジョウショウ</t>
    </rPh>
    <rPh sb="392" eb="393">
      <t>スコ</t>
    </rPh>
    <rPh sb="394" eb="396">
      <t>アンテイ</t>
    </rPh>
    <rPh sb="402" eb="404">
      <t>コンゴ</t>
    </rPh>
    <rPh sb="405" eb="407">
      <t>ドウコウ</t>
    </rPh>
    <rPh sb="408" eb="410">
      <t>ジュウブン</t>
    </rPh>
    <rPh sb="410" eb="412">
      <t>チュウシ</t>
    </rPh>
    <rPh sb="414" eb="416">
      <t>ヒツヨウ</t>
    </rPh>
    <phoneticPr fontId="5"/>
  </si>
  <si>
    <t>病院運営については、平成17年度に指定管理者制度（代行制）でしたが、平成23年度から指定管理者の交代に伴い（利用料金制）に変更した。病院を建て替える前は黒字でしたが、病院建設後は減価償却費や地方債償還等の増加により、赤字となっているが、指定管理者の決算は、黒字を続けている。　　　                                       　　　　指定管理者制度の利点として、指定管理者の経営努力が実を結び良好な病院運営となっている。　                     　               　　          令和４年度の外来患者数の増加及び入院患者数の減少の主な要因は、新型コロナウイルス感染症関係によるものと考えられる。　　　　　　　　　　　　　 今後は、公立病院として地域住民との信頼関係を構築するため、医師の確保はもちろんであるが、看護師及び医療技術者等の充実を図り、質の高い安全で安心な医療や患者サービスの提供ができるよう、引き続き指定管理者と協力しながら病院事業の一層の充実・発展を目指す。</t>
    <rPh sb="0" eb="4">
      <t>ビョウインウンエイ</t>
    </rPh>
    <rPh sb="10" eb="12">
      <t>ヘイセイ</t>
    </rPh>
    <rPh sb="14" eb="16">
      <t>ネンド</t>
    </rPh>
    <rPh sb="17" eb="24">
      <t>シテイカンリシャセイド</t>
    </rPh>
    <rPh sb="25" eb="27">
      <t>ダイコウ</t>
    </rPh>
    <rPh sb="27" eb="28">
      <t>セイ</t>
    </rPh>
    <rPh sb="34" eb="36">
      <t>ヘイセイ</t>
    </rPh>
    <rPh sb="38" eb="40">
      <t>ネンド</t>
    </rPh>
    <rPh sb="54" eb="59">
      <t>リヨウリョウキンセイ</t>
    </rPh>
    <rPh sb="61" eb="63">
      <t>ヘンコウ</t>
    </rPh>
    <rPh sb="66" eb="68">
      <t>ビョウイン</t>
    </rPh>
    <rPh sb="69" eb="70">
      <t>タ</t>
    </rPh>
    <rPh sb="76" eb="78">
      <t>クロジ</t>
    </rPh>
    <rPh sb="83" eb="88">
      <t>ビョウインケンセツゴ</t>
    </rPh>
    <rPh sb="102" eb="104">
      <t>ゾウカ</t>
    </rPh>
    <rPh sb="108" eb="110">
      <t>アカジ</t>
    </rPh>
    <rPh sb="118" eb="123">
      <t>シテイカンリシャ</t>
    </rPh>
    <rPh sb="124" eb="126">
      <t>ケッサン</t>
    </rPh>
    <rPh sb="128" eb="130">
      <t>クロジ</t>
    </rPh>
    <rPh sb="131" eb="132">
      <t>ツヅ</t>
    </rPh>
    <rPh sb="183" eb="188">
      <t>シテイカンリシャ</t>
    </rPh>
    <rPh sb="188" eb="190">
      <t>セイド</t>
    </rPh>
    <rPh sb="191" eb="193">
      <t>リテン</t>
    </rPh>
    <rPh sb="197" eb="202">
      <t>シテイカンリシャ</t>
    </rPh>
    <rPh sb="203" eb="207">
      <t>ケイエイドリョク</t>
    </rPh>
    <rPh sb="208" eb="209">
      <t>ミ</t>
    </rPh>
    <rPh sb="210" eb="211">
      <t>ムス</t>
    </rPh>
    <rPh sb="212" eb="214">
      <t>リョウコウ</t>
    </rPh>
    <rPh sb="215" eb="219">
      <t>ビョウインウンエイ</t>
    </rPh>
    <rPh sb="276" eb="278">
      <t>レイワ</t>
    </rPh>
    <rPh sb="279" eb="281">
      <t>ネンド</t>
    </rPh>
    <rPh sb="282" eb="286">
      <t>ガイライカンジャ</t>
    </rPh>
    <rPh sb="286" eb="287">
      <t>スウ</t>
    </rPh>
    <rPh sb="288" eb="290">
      <t>ゾウカ</t>
    </rPh>
    <rPh sb="290" eb="291">
      <t>オヨ</t>
    </rPh>
    <rPh sb="296" eb="297">
      <t>スウ</t>
    </rPh>
    <rPh sb="298" eb="300">
      <t>ゲンショウ</t>
    </rPh>
    <rPh sb="301" eb="302">
      <t>オモ</t>
    </rPh>
    <rPh sb="303" eb="305">
      <t>ヨウイン</t>
    </rPh>
    <rPh sb="307" eb="309">
      <t>シンガタ</t>
    </rPh>
    <rPh sb="316" eb="319">
      <t>カンセンショウ</t>
    </rPh>
    <rPh sb="319" eb="321">
      <t>カンケイ</t>
    </rPh>
    <rPh sb="327" eb="328">
      <t>カンガ</t>
    </rPh>
    <rPh sb="347" eb="349">
      <t>コンゴ</t>
    </rPh>
    <rPh sb="351" eb="355">
      <t>コウリツビョウイン</t>
    </rPh>
    <rPh sb="358" eb="362">
      <t>チイキジュウミン</t>
    </rPh>
    <rPh sb="364" eb="368">
      <t>シンライカンケイ</t>
    </rPh>
    <rPh sb="369" eb="371">
      <t>コウチク</t>
    </rPh>
    <rPh sb="376" eb="378">
      <t>イシ</t>
    </rPh>
    <rPh sb="379" eb="381">
      <t>カクホ</t>
    </rPh>
    <rPh sb="391" eb="395">
      <t>カンゴシオヨ</t>
    </rPh>
    <rPh sb="396" eb="402">
      <t>イリョウギジュツシャトウ</t>
    </rPh>
    <rPh sb="403" eb="405">
      <t>ジュウジツ</t>
    </rPh>
    <rPh sb="413" eb="415">
      <t>アンゼン</t>
    </rPh>
    <rPh sb="416" eb="418">
      <t>アンシン</t>
    </rPh>
    <rPh sb="419" eb="421">
      <t>イリョウ</t>
    </rPh>
    <rPh sb="422" eb="424">
      <t>カンジャ</t>
    </rPh>
    <rPh sb="429" eb="431">
      <t>テイキョウ</t>
    </rPh>
    <rPh sb="438" eb="439">
      <t>ヒ</t>
    </rPh>
    <rPh sb="440" eb="441">
      <t>ツヅ</t>
    </rPh>
    <rPh sb="442" eb="447">
      <t>シテイカンリシャ</t>
    </rPh>
    <rPh sb="448" eb="450">
      <t>キョウリョク</t>
    </rPh>
    <rPh sb="454" eb="458">
      <t>ビョウインジギョウ</t>
    </rPh>
    <rPh sb="459" eb="461">
      <t>イッソウ</t>
    </rPh>
    <rPh sb="462" eb="464">
      <t>ジュウジツ</t>
    </rPh>
    <rPh sb="465" eb="467">
      <t>ハッテン</t>
    </rPh>
    <rPh sb="468" eb="470">
      <t>メザ</t>
    </rPh>
    <phoneticPr fontId="5"/>
  </si>
  <si>
    <t>県南地区二次医療圏の中核病院として、地域住民の負託に応え、救急医療、地域医療の充実に努めている。　　　　　　　　　　　　　　　　　　また、地域中核病院として急性期から回復期の患者を受け入れ、回復期以降の患者については、地域包括ケア病院や地域医療機関、介護・福祉関連機関との連携を密にすることで、切れ目のない医療ケアを展開している。　　　　                   　　　　　　　　
令和３年４月１日に病院の名称を「公立新小浜病院」から「公立小浜温泉病院」に変更した。</t>
    <rPh sb="0" eb="4">
      <t>ケンナンチク</t>
    </rPh>
    <rPh sb="4" eb="9">
      <t>ニジイリョウケン</t>
    </rPh>
    <rPh sb="10" eb="14">
      <t>チュウカクビョウイン</t>
    </rPh>
    <rPh sb="18" eb="20">
      <t>チイキ</t>
    </rPh>
    <rPh sb="20" eb="22">
      <t>ジュウミン</t>
    </rPh>
    <rPh sb="23" eb="25">
      <t>フタク</t>
    </rPh>
    <rPh sb="26" eb="27">
      <t>コタ</t>
    </rPh>
    <rPh sb="34" eb="38">
      <t>チイキイリョウ</t>
    </rPh>
    <rPh sb="39" eb="41">
      <t>ジュウジツ</t>
    </rPh>
    <rPh sb="42" eb="43">
      <t>ツト</t>
    </rPh>
    <rPh sb="68" eb="74">
      <t>チイキチュウカクビョウイン</t>
    </rPh>
    <rPh sb="82" eb="85">
      <t>カイフクキ</t>
    </rPh>
    <rPh sb="86" eb="88">
      <t>カンジャ</t>
    </rPh>
    <rPh sb="89" eb="90">
      <t>ウ</t>
    </rPh>
    <rPh sb="91" eb="92">
      <t>イ</t>
    </rPh>
    <rPh sb="94" eb="99">
      <t>カイフクキイコウ</t>
    </rPh>
    <rPh sb="100" eb="102">
      <t>カンジャ</t>
    </rPh>
    <rPh sb="108" eb="112">
      <t>チイキホウカツ</t>
    </rPh>
    <rPh sb="114" eb="116">
      <t>ビョウイン</t>
    </rPh>
    <rPh sb="117" eb="123">
      <t>チイキイリョウキカン</t>
    </rPh>
    <rPh sb="124" eb="126">
      <t>カイゴ</t>
    </rPh>
    <rPh sb="127" eb="133">
      <t>フクシカンレンキカン</t>
    </rPh>
    <rPh sb="135" eb="137">
      <t>レンケイ</t>
    </rPh>
    <rPh sb="138" eb="139">
      <t>ミツ</t>
    </rPh>
    <rPh sb="146" eb="147">
      <t>キ</t>
    </rPh>
    <rPh sb="148" eb="149">
      <t>メ</t>
    </rPh>
    <rPh sb="152" eb="154">
      <t>イリョウ</t>
    </rPh>
    <rPh sb="157" eb="159">
      <t>テンカイ</t>
    </rPh>
    <rPh sb="199" eb="200">
      <t>ネン</t>
    </rPh>
    <rPh sb="201" eb="202">
      <t>ツキ</t>
    </rPh>
    <rPh sb="203" eb="204">
      <t>ヒ</t>
    </rPh>
    <rPh sb="233" eb="235">
      <t>ヘンコウ</t>
    </rPh>
    <phoneticPr fontId="5"/>
  </si>
  <si>
    <t>➀経常収支比率➁医業収支比率③修正医業収支比率ともに、類似病院比率を上回っており、健全な医療活動となっているが、今後もコロナ関係には十分注意すべきである。　　　　　　　　　　　　　　　　　　　　　④病床利用率は85％を超えており、類似病院と比較しても高い利用率となっていが、新型コロナウイルス感染症の影響で前年度と比較すると減少した。　　　　　　　　　　　　　　　　　　　　　　　　　➄入院患者１人１日当たり収益は、平均を上回っている。　　　　
⑥外来患者１人１日当たり収益は、年々収益は増加傾向にあるので今後も努力したい。　　　　　　　　　　　　　　　　　　　　　　　　　　　　⑦職員給与費対医業収益比率は、給与費の伸びに対し、医業収益の方が高い伸びとなったが、今後も給与費等の動向に注視したい。　　　　　　　　　　　　　　　　　　　　⑧材料費対医業収益比率は、平成28年度から外来患者を院外処方としたことにより、平成29年度以降は安定している。</t>
    <rPh sb="1" eb="7">
      <t>ケイジョウシュウシヒリツ</t>
    </rPh>
    <rPh sb="8" eb="14">
      <t>イギョウシュウシヒリツ</t>
    </rPh>
    <rPh sb="137" eb="139">
      <t>シンガタ</t>
    </rPh>
    <rPh sb="146" eb="149">
      <t>カンセンショウ</t>
    </rPh>
    <rPh sb="150" eb="152">
      <t>エイキョウ</t>
    </rPh>
    <rPh sb="153" eb="156">
      <t>ゼンネンド</t>
    </rPh>
    <rPh sb="162" eb="164">
      <t>ゲンショウ</t>
    </rPh>
    <rPh sb="193" eb="195">
      <t>ニュウイン</t>
    </rPh>
    <rPh sb="195" eb="197">
      <t>カンジャ</t>
    </rPh>
    <rPh sb="204" eb="206">
      <t>シュウエキ</t>
    </rPh>
    <rPh sb="208" eb="210">
      <t>ヘイキン</t>
    </rPh>
    <rPh sb="211" eb="213">
      <t>ウワマワ</t>
    </rPh>
    <rPh sb="224" eb="226">
      <t>ガイライ</t>
    </rPh>
    <rPh sb="226" eb="228">
      <t>カンジャ</t>
    </rPh>
    <rPh sb="229" eb="230">
      <t>ヒト</t>
    </rPh>
    <rPh sb="235" eb="237">
      <t>シュウエキ</t>
    </rPh>
    <rPh sb="239" eb="241">
      <t>ネンネン</t>
    </rPh>
    <rPh sb="241" eb="243">
      <t>シュウエキ</t>
    </rPh>
    <rPh sb="244" eb="248">
      <t>ゾウカケイコウ</t>
    </rPh>
    <rPh sb="253" eb="255">
      <t>コンゴ</t>
    </rPh>
    <rPh sb="256" eb="258">
      <t>ドリョク</t>
    </rPh>
    <rPh sb="291" eb="295">
      <t>ショクインキュウヨ</t>
    </rPh>
    <rPh sb="295" eb="296">
      <t>ヒ</t>
    </rPh>
    <rPh sb="296" eb="297">
      <t>タイ</t>
    </rPh>
    <rPh sb="297" eb="303">
      <t>イギョウシュウエキヒリツ</t>
    </rPh>
    <rPh sb="305" eb="308">
      <t>キュウヨヒ</t>
    </rPh>
    <rPh sb="309" eb="310">
      <t>ノ</t>
    </rPh>
    <rPh sb="312" eb="313">
      <t>タイ</t>
    </rPh>
    <rPh sb="315" eb="319">
      <t>イギョウシュウエキ</t>
    </rPh>
    <rPh sb="320" eb="321">
      <t>ホウ</t>
    </rPh>
    <rPh sb="322" eb="323">
      <t>タカ</t>
    </rPh>
    <rPh sb="332" eb="334">
      <t>コンゴ</t>
    </rPh>
    <rPh sb="335" eb="339">
      <t>キュウヨヒトウ</t>
    </rPh>
    <rPh sb="340" eb="342">
      <t>ドウコウ</t>
    </rPh>
    <rPh sb="343" eb="345">
      <t>チュウシ</t>
    </rPh>
    <rPh sb="370" eb="374">
      <t>ザイリョウヒタイ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</si>
</sst>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10.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1" fillId="0" borderId="8" xfId="0" applyFont="1" applyBorder="1" applyAlignment="1" applyProtection="1">
      <alignment horizontal="left" vertical="top" wrapText="1" shrinkToFit="1"/>
      <protection locked="0"/>
    </xf>
    <xf numFmtId="0" fontId="21" fillId="0" borderId="0" xfId="0" applyFont="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89.2</c:v>
                </c:pt>
                <c:pt idx="1">
                  <c:v>91.5</c:v>
                </c:pt>
                <c:pt idx="2">
                  <c:v>92</c:v>
                </c:pt>
                <c:pt idx="3">
                  <c:v>91</c:v>
                </c:pt>
                <c:pt idx="4">
                  <c:v>85</c:v>
                </c:pt>
              </c:numCache>
            </c:numRef>
          </c:val>
          <c:extLst>
            <c:ext xmlns:c16="http://schemas.microsoft.com/office/drawing/2014/chart" uri="{C3380CC4-5D6E-409C-BE32-E72D297353CC}">
              <c16:uniqueId val="{00000000-45E4-4D7E-89A1-B5A3A95CD42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45E4-4D7E-89A1-B5A3A95CD42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98.9</c:v>
                </c:pt>
                <c:pt idx="1">
                  <c:v>87.2</c:v>
                </c:pt>
                <c:pt idx="2">
                  <c:v>88.1</c:v>
                </c:pt>
                <c:pt idx="3">
                  <c:v>87.2</c:v>
                </c:pt>
                <c:pt idx="4">
                  <c:v>86.8</c:v>
                </c:pt>
              </c:numCache>
            </c:numRef>
          </c:val>
          <c:extLst>
            <c:ext xmlns:c16="http://schemas.microsoft.com/office/drawing/2014/chart" uri="{C3380CC4-5D6E-409C-BE32-E72D297353CC}">
              <c16:uniqueId val="{00000000-4866-4402-A393-DD0205CD0D9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4866-4402-A393-DD0205CD0D9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98.9</c:v>
                </c:pt>
                <c:pt idx="1">
                  <c:v>87.2</c:v>
                </c:pt>
                <c:pt idx="2">
                  <c:v>88.1</c:v>
                </c:pt>
                <c:pt idx="3">
                  <c:v>87.2</c:v>
                </c:pt>
                <c:pt idx="4">
                  <c:v>86.8</c:v>
                </c:pt>
              </c:numCache>
            </c:numRef>
          </c:val>
          <c:extLst>
            <c:ext xmlns:c16="http://schemas.microsoft.com/office/drawing/2014/chart" uri="{C3380CC4-5D6E-409C-BE32-E72D297353CC}">
              <c16:uniqueId val="{00000000-E733-48B9-8242-00AA9BDF52D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E733-48B9-8242-00AA9BDF52D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111.7</c:v>
                </c:pt>
                <c:pt idx="1">
                  <c:v>102.2</c:v>
                </c:pt>
                <c:pt idx="2">
                  <c:v>104.9</c:v>
                </c:pt>
                <c:pt idx="3">
                  <c:v>108</c:v>
                </c:pt>
                <c:pt idx="4">
                  <c:v>105.4</c:v>
                </c:pt>
              </c:numCache>
            </c:numRef>
          </c:val>
          <c:extLst>
            <c:ext xmlns:c16="http://schemas.microsoft.com/office/drawing/2014/chart" uri="{C3380CC4-5D6E-409C-BE32-E72D297353CC}">
              <c16:uniqueId val="{00000000-5C32-4006-A092-E38AA216298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5C32-4006-A092-E38AA216298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65.3</c:v>
                </c:pt>
                <c:pt idx="1">
                  <c:v>27.2</c:v>
                </c:pt>
                <c:pt idx="2">
                  <c:v>30.3</c:v>
                </c:pt>
                <c:pt idx="3">
                  <c:v>28.7</c:v>
                </c:pt>
                <c:pt idx="4">
                  <c:v>32.6</c:v>
                </c:pt>
              </c:numCache>
            </c:numRef>
          </c:val>
          <c:extLst>
            <c:ext xmlns:c16="http://schemas.microsoft.com/office/drawing/2014/chart" uri="{C3380CC4-5D6E-409C-BE32-E72D297353CC}">
              <c16:uniqueId val="{00000000-A9B6-446E-B763-A6D5C5CFE7D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A9B6-446E-B763-A6D5C5CFE7D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63.6</c:v>
                </c:pt>
                <c:pt idx="1">
                  <c:v>48</c:v>
                </c:pt>
                <c:pt idx="2">
                  <c:v>55.3</c:v>
                </c:pt>
                <c:pt idx="3">
                  <c:v>62.8</c:v>
                </c:pt>
                <c:pt idx="4">
                  <c:v>71.099999999999994</c:v>
                </c:pt>
              </c:numCache>
            </c:numRef>
          </c:val>
          <c:extLst>
            <c:ext xmlns:c16="http://schemas.microsoft.com/office/drawing/2014/chart" uri="{C3380CC4-5D6E-409C-BE32-E72D297353CC}">
              <c16:uniqueId val="{00000000-68C2-4300-949B-02F34474632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68C2-4300-949B-02F34474632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16282080</c:v>
                </c:pt>
                <c:pt idx="1">
                  <c:v>37679573</c:v>
                </c:pt>
                <c:pt idx="2">
                  <c:v>37519900</c:v>
                </c:pt>
                <c:pt idx="3">
                  <c:v>34586040</c:v>
                </c:pt>
                <c:pt idx="4">
                  <c:v>34858493</c:v>
                </c:pt>
              </c:numCache>
            </c:numRef>
          </c:val>
          <c:extLst>
            <c:ext xmlns:c16="http://schemas.microsoft.com/office/drawing/2014/chart" uri="{C3380CC4-5D6E-409C-BE32-E72D297353CC}">
              <c16:uniqueId val="{00000000-5DCE-44A0-843B-FB9737DEBB5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5DCE-44A0-843B-FB9737DEBB5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8.6999999999999993</c:v>
                </c:pt>
                <c:pt idx="1">
                  <c:v>9.5</c:v>
                </c:pt>
                <c:pt idx="2">
                  <c:v>8.8000000000000007</c:v>
                </c:pt>
                <c:pt idx="3">
                  <c:v>9.5</c:v>
                </c:pt>
                <c:pt idx="4">
                  <c:v>10.5</c:v>
                </c:pt>
              </c:numCache>
            </c:numRef>
          </c:val>
          <c:extLst>
            <c:ext xmlns:c16="http://schemas.microsoft.com/office/drawing/2014/chart" uri="{C3380CC4-5D6E-409C-BE32-E72D297353CC}">
              <c16:uniqueId val="{00000000-1B1F-4A4E-82A6-58BB88FC2CF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1B1F-4A4E-82A6-58BB88FC2CF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62.4</c:v>
                </c:pt>
                <c:pt idx="1">
                  <c:v>64</c:v>
                </c:pt>
                <c:pt idx="2">
                  <c:v>61.1</c:v>
                </c:pt>
                <c:pt idx="3">
                  <c:v>59</c:v>
                </c:pt>
                <c:pt idx="4">
                  <c:v>59.7</c:v>
                </c:pt>
              </c:numCache>
            </c:numRef>
          </c:val>
          <c:extLst>
            <c:ext xmlns:c16="http://schemas.microsoft.com/office/drawing/2014/chart" uri="{C3380CC4-5D6E-409C-BE32-E72D297353CC}">
              <c16:uniqueId val="{00000000-5EBF-4AA2-9A1E-23D9ABE708E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5EBF-4AA2-9A1E-23D9ABE708E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8089</c:v>
                </c:pt>
                <c:pt idx="1">
                  <c:v>8283</c:v>
                </c:pt>
                <c:pt idx="2">
                  <c:v>10294</c:v>
                </c:pt>
                <c:pt idx="3">
                  <c:v>9987</c:v>
                </c:pt>
                <c:pt idx="4">
                  <c:v>11286</c:v>
                </c:pt>
              </c:numCache>
            </c:numRef>
          </c:val>
          <c:extLst>
            <c:ext xmlns:c16="http://schemas.microsoft.com/office/drawing/2014/chart" uri="{C3380CC4-5D6E-409C-BE32-E72D297353CC}">
              <c16:uniqueId val="{00000000-A3E5-4431-A5A3-4B396265280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A3E5-4431-A5A3-4B396265280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38125</c:v>
                </c:pt>
                <c:pt idx="1">
                  <c:v>36775</c:v>
                </c:pt>
                <c:pt idx="2">
                  <c:v>39565</c:v>
                </c:pt>
                <c:pt idx="3">
                  <c:v>40009</c:v>
                </c:pt>
                <c:pt idx="4">
                  <c:v>42693</c:v>
                </c:pt>
              </c:numCache>
            </c:numRef>
          </c:val>
          <c:extLst>
            <c:ext xmlns:c16="http://schemas.microsoft.com/office/drawing/2014/chart" uri="{C3380CC4-5D6E-409C-BE32-E72D297353CC}">
              <c16:uniqueId val="{00000000-1CAE-4C64-9DA1-2B4C2293953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1CAE-4C64-9DA1-2B4C2293953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440-4EC4-9F75-71E2185058E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0440-4EC4-9F75-71E2185058E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70" zoomScaleNormal="7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長崎県雲仙・南島原保健組合（事業会計分）　公立小浜温泉病院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100床以上～200床未満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90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f>データ!AA6</f>
        <v>60</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指定管理者(利用料金制)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18</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150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x14ac:dyDescent="0.15">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7798</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89</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f>データ!AG6</f>
        <v>60</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149</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8"/>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x14ac:dyDescent="0.15">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63</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201</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111.7</v>
      </c>
      <c r="Q33" s="129"/>
      <c r="R33" s="129"/>
      <c r="S33" s="129"/>
      <c r="T33" s="129"/>
      <c r="U33" s="129"/>
      <c r="V33" s="129"/>
      <c r="W33" s="129"/>
      <c r="X33" s="129"/>
      <c r="Y33" s="129"/>
      <c r="Z33" s="129"/>
      <c r="AA33" s="129"/>
      <c r="AB33" s="129"/>
      <c r="AC33" s="129"/>
      <c r="AD33" s="130"/>
      <c r="AE33" s="128">
        <f>データ!AJ7</f>
        <v>102.2</v>
      </c>
      <c r="AF33" s="129"/>
      <c r="AG33" s="129"/>
      <c r="AH33" s="129"/>
      <c r="AI33" s="129"/>
      <c r="AJ33" s="129"/>
      <c r="AK33" s="129"/>
      <c r="AL33" s="129"/>
      <c r="AM33" s="129"/>
      <c r="AN33" s="129"/>
      <c r="AO33" s="129"/>
      <c r="AP33" s="129"/>
      <c r="AQ33" s="129"/>
      <c r="AR33" s="129"/>
      <c r="AS33" s="130"/>
      <c r="AT33" s="128">
        <f>データ!AK7</f>
        <v>104.9</v>
      </c>
      <c r="AU33" s="129"/>
      <c r="AV33" s="129"/>
      <c r="AW33" s="129"/>
      <c r="AX33" s="129"/>
      <c r="AY33" s="129"/>
      <c r="AZ33" s="129"/>
      <c r="BA33" s="129"/>
      <c r="BB33" s="129"/>
      <c r="BC33" s="129"/>
      <c r="BD33" s="129"/>
      <c r="BE33" s="129"/>
      <c r="BF33" s="129"/>
      <c r="BG33" s="129"/>
      <c r="BH33" s="130"/>
      <c r="BI33" s="128">
        <f>データ!AL7</f>
        <v>108</v>
      </c>
      <c r="BJ33" s="129"/>
      <c r="BK33" s="129"/>
      <c r="BL33" s="129"/>
      <c r="BM33" s="129"/>
      <c r="BN33" s="129"/>
      <c r="BO33" s="129"/>
      <c r="BP33" s="129"/>
      <c r="BQ33" s="129"/>
      <c r="BR33" s="129"/>
      <c r="BS33" s="129"/>
      <c r="BT33" s="129"/>
      <c r="BU33" s="129"/>
      <c r="BV33" s="129"/>
      <c r="BW33" s="130"/>
      <c r="BX33" s="128">
        <f>データ!AM7</f>
        <v>105.4</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98.9</v>
      </c>
      <c r="DE33" s="129"/>
      <c r="DF33" s="129"/>
      <c r="DG33" s="129"/>
      <c r="DH33" s="129"/>
      <c r="DI33" s="129"/>
      <c r="DJ33" s="129"/>
      <c r="DK33" s="129"/>
      <c r="DL33" s="129"/>
      <c r="DM33" s="129"/>
      <c r="DN33" s="129"/>
      <c r="DO33" s="129"/>
      <c r="DP33" s="129"/>
      <c r="DQ33" s="129"/>
      <c r="DR33" s="130"/>
      <c r="DS33" s="128">
        <f>データ!AU7</f>
        <v>87.2</v>
      </c>
      <c r="DT33" s="129"/>
      <c r="DU33" s="129"/>
      <c r="DV33" s="129"/>
      <c r="DW33" s="129"/>
      <c r="DX33" s="129"/>
      <c r="DY33" s="129"/>
      <c r="DZ33" s="129"/>
      <c r="EA33" s="129"/>
      <c r="EB33" s="129"/>
      <c r="EC33" s="129"/>
      <c r="ED33" s="129"/>
      <c r="EE33" s="129"/>
      <c r="EF33" s="129"/>
      <c r="EG33" s="130"/>
      <c r="EH33" s="128">
        <f>データ!AV7</f>
        <v>88.1</v>
      </c>
      <c r="EI33" s="129"/>
      <c r="EJ33" s="129"/>
      <c r="EK33" s="129"/>
      <c r="EL33" s="129"/>
      <c r="EM33" s="129"/>
      <c r="EN33" s="129"/>
      <c r="EO33" s="129"/>
      <c r="EP33" s="129"/>
      <c r="EQ33" s="129"/>
      <c r="ER33" s="129"/>
      <c r="ES33" s="129"/>
      <c r="ET33" s="129"/>
      <c r="EU33" s="129"/>
      <c r="EV33" s="130"/>
      <c r="EW33" s="128">
        <f>データ!AW7</f>
        <v>87.2</v>
      </c>
      <c r="EX33" s="129"/>
      <c r="EY33" s="129"/>
      <c r="EZ33" s="129"/>
      <c r="FA33" s="129"/>
      <c r="FB33" s="129"/>
      <c r="FC33" s="129"/>
      <c r="FD33" s="129"/>
      <c r="FE33" s="129"/>
      <c r="FF33" s="129"/>
      <c r="FG33" s="129"/>
      <c r="FH33" s="129"/>
      <c r="FI33" s="129"/>
      <c r="FJ33" s="129"/>
      <c r="FK33" s="130"/>
      <c r="FL33" s="128">
        <f>データ!AX7</f>
        <v>86.8</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98.9</v>
      </c>
      <c r="GS33" s="129"/>
      <c r="GT33" s="129"/>
      <c r="GU33" s="129"/>
      <c r="GV33" s="129"/>
      <c r="GW33" s="129"/>
      <c r="GX33" s="129"/>
      <c r="GY33" s="129"/>
      <c r="GZ33" s="129"/>
      <c r="HA33" s="129"/>
      <c r="HB33" s="129"/>
      <c r="HC33" s="129"/>
      <c r="HD33" s="129"/>
      <c r="HE33" s="129"/>
      <c r="HF33" s="130"/>
      <c r="HG33" s="128">
        <f>データ!BF7</f>
        <v>87.2</v>
      </c>
      <c r="HH33" s="129"/>
      <c r="HI33" s="129"/>
      <c r="HJ33" s="129"/>
      <c r="HK33" s="129"/>
      <c r="HL33" s="129"/>
      <c r="HM33" s="129"/>
      <c r="HN33" s="129"/>
      <c r="HO33" s="129"/>
      <c r="HP33" s="129"/>
      <c r="HQ33" s="129"/>
      <c r="HR33" s="129"/>
      <c r="HS33" s="129"/>
      <c r="HT33" s="129"/>
      <c r="HU33" s="130"/>
      <c r="HV33" s="128">
        <f>データ!BG7</f>
        <v>88.1</v>
      </c>
      <c r="HW33" s="129"/>
      <c r="HX33" s="129"/>
      <c r="HY33" s="129"/>
      <c r="HZ33" s="129"/>
      <c r="IA33" s="129"/>
      <c r="IB33" s="129"/>
      <c r="IC33" s="129"/>
      <c r="ID33" s="129"/>
      <c r="IE33" s="129"/>
      <c r="IF33" s="129"/>
      <c r="IG33" s="129"/>
      <c r="IH33" s="129"/>
      <c r="II33" s="129"/>
      <c r="IJ33" s="130"/>
      <c r="IK33" s="128">
        <f>データ!BH7</f>
        <v>87.2</v>
      </c>
      <c r="IL33" s="129"/>
      <c r="IM33" s="129"/>
      <c r="IN33" s="129"/>
      <c r="IO33" s="129"/>
      <c r="IP33" s="129"/>
      <c r="IQ33" s="129"/>
      <c r="IR33" s="129"/>
      <c r="IS33" s="129"/>
      <c r="IT33" s="129"/>
      <c r="IU33" s="129"/>
      <c r="IV33" s="129"/>
      <c r="IW33" s="129"/>
      <c r="IX33" s="129"/>
      <c r="IY33" s="130"/>
      <c r="IZ33" s="128">
        <f>データ!BI7</f>
        <v>86.8</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89.2</v>
      </c>
      <c r="KG33" s="129"/>
      <c r="KH33" s="129"/>
      <c r="KI33" s="129"/>
      <c r="KJ33" s="129"/>
      <c r="KK33" s="129"/>
      <c r="KL33" s="129"/>
      <c r="KM33" s="129"/>
      <c r="KN33" s="129"/>
      <c r="KO33" s="129"/>
      <c r="KP33" s="129"/>
      <c r="KQ33" s="129"/>
      <c r="KR33" s="129"/>
      <c r="KS33" s="129"/>
      <c r="KT33" s="130"/>
      <c r="KU33" s="128">
        <f>データ!BQ7</f>
        <v>91.5</v>
      </c>
      <c r="KV33" s="129"/>
      <c r="KW33" s="129"/>
      <c r="KX33" s="129"/>
      <c r="KY33" s="129"/>
      <c r="KZ33" s="129"/>
      <c r="LA33" s="129"/>
      <c r="LB33" s="129"/>
      <c r="LC33" s="129"/>
      <c r="LD33" s="129"/>
      <c r="LE33" s="129"/>
      <c r="LF33" s="129"/>
      <c r="LG33" s="129"/>
      <c r="LH33" s="129"/>
      <c r="LI33" s="130"/>
      <c r="LJ33" s="128">
        <f>データ!BR7</f>
        <v>92</v>
      </c>
      <c r="LK33" s="129"/>
      <c r="LL33" s="129"/>
      <c r="LM33" s="129"/>
      <c r="LN33" s="129"/>
      <c r="LO33" s="129"/>
      <c r="LP33" s="129"/>
      <c r="LQ33" s="129"/>
      <c r="LR33" s="129"/>
      <c r="LS33" s="129"/>
      <c r="LT33" s="129"/>
      <c r="LU33" s="129"/>
      <c r="LV33" s="129"/>
      <c r="LW33" s="129"/>
      <c r="LX33" s="130"/>
      <c r="LY33" s="128">
        <f>データ!BS7</f>
        <v>91</v>
      </c>
      <c r="LZ33" s="129"/>
      <c r="MA33" s="129"/>
      <c r="MB33" s="129"/>
      <c r="MC33" s="129"/>
      <c r="MD33" s="129"/>
      <c r="ME33" s="129"/>
      <c r="MF33" s="129"/>
      <c r="MG33" s="129"/>
      <c r="MH33" s="129"/>
      <c r="MI33" s="129"/>
      <c r="MJ33" s="129"/>
      <c r="MK33" s="129"/>
      <c r="ML33" s="129"/>
      <c r="MM33" s="130"/>
      <c r="MN33" s="128">
        <f>データ!BT7</f>
        <v>85</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97.2</v>
      </c>
      <c r="Q34" s="129"/>
      <c r="R34" s="129"/>
      <c r="S34" s="129"/>
      <c r="T34" s="129"/>
      <c r="U34" s="129"/>
      <c r="V34" s="129"/>
      <c r="W34" s="129"/>
      <c r="X34" s="129"/>
      <c r="Y34" s="129"/>
      <c r="Z34" s="129"/>
      <c r="AA34" s="129"/>
      <c r="AB34" s="129"/>
      <c r="AC34" s="129"/>
      <c r="AD34" s="130"/>
      <c r="AE34" s="128">
        <f>データ!AO7</f>
        <v>96.9</v>
      </c>
      <c r="AF34" s="129"/>
      <c r="AG34" s="129"/>
      <c r="AH34" s="129"/>
      <c r="AI34" s="129"/>
      <c r="AJ34" s="129"/>
      <c r="AK34" s="129"/>
      <c r="AL34" s="129"/>
      <c r="AM34" s="129"/>
      <c r="AN34" s="129"/>
      <c r="AO34" s="129"/>
      <c r="AP34" s="129"/>
      <c r="AQ34" s="129"/>
      <c r="AR34" s="129"/>
      <c r="AS34" s="130"/>
      <c r="AT34" s="128">
        <f>データ!AP7</f>
        <v>100.6</v>
      </c>
      <c r="AU34" s="129"/>
      <c r="AV34" s="129"/>
      <c r="AW34" s="129"/>
      <c r="AX34" s="129"/>
      <c r="AY34" s="129"/>
      <c r="AZ34" s="129"/>
      <c r="BA34" s="129"/>
      <c r="BB34" s="129"/>
      <c r="BC34" s="129"/>
      <c r="BD34" s="129"/>
      <c r="BE34" s="129"/>
      <c r="BF34" s="129"/>
      <c r="BG34" s="129"/>
      <c r="BH34" s="130"/>
      <c r="BI34" s="128">
        <f>データ!AQ7</f>
        <v>105.9</v>
      </c>
      <c r="BJ34" s="129"/>
      <c r="BK34" s="129"/>
      <c r="BL34" s="129"/>
      <c r="BM34" s="129"/>
      <c r="BN34" s="129"/>
      <c r="BO34" s="129"/>
      <c r="BP34" s="129"/>
      <c r="BQ34" s="129"/>
      <c r="BR34" s="129"/>
      <c r="BS34" s="129"/>
      <c r="BT34" s="129"/>
      <c r="BU34" s="129"/>
      <c r="BV34" s="129"/>
      <c r="BW34" s="130"/>
      <c r="BX34" s="128">
        <f>データ!AR7</f>
        <v>104.3</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84</v>
      </c>
      <c r="DE34" s="129"/>
      <c r="DF34" s="129"/>
      <c r="DG34" s="129"/>
      <c r="DH34" s="129"/>
      <c r="DI34" s="129"/>
      <c r="DJ34" s="129"/>
      <c r="DK34" s="129"/>
      <c r="DL34" s="129"/>
      <c r="DM34" s="129"/>
      <c r="DN34" s="129"/>
      <c r="DO34" s="129"/>
      <c r="DP34" s="129"/>
      <c r="DQ34" s="129"/>
      <c r="DR34" s="130"/>
      <c r="DS34" s="128">
        <f>データ!AZ7</f>
        <v>84.3</v>
      </c>
      <c r="DT34" s="129"/>
      <c r="DU34" s="129"/>
      <c r="DV34" s="129"/>
      <c r="DW34" s="129"/>
      <c r="DX34" s="129"/>
      <c r="DY34" s="129"/>
      <c r="DZ34" s="129"/>
      <c r="EA34" s="129"/>
      <c r="EB34" s="129"/>
      <c r="EC34" s="129"/>
      <c r="ED34" s="129"/>
      <c r="EE34" s="129"/>
      <c r="EF34" s="129"/>
      <c r="EG34" s="130"/>
      <c r="EH34" s="128">
        <f>データ!BA7</f>
        <v>80.7</v>
      </c>
      <c r="EI34" s="129"/>
      <c r="EJ34" s="129"/>
      <c r="EK34" s="129"/>
      <c r="EL34" s="129"/>
      <c r="EM34" s="129"/>
      <c r="EN34" s="129"/>
      <c r="EO34" s="129"/>
      <c r="EP34" s="129"/>
      <c r="EQ34" s="129"/>
      <c r="ER34" s="129"/>
      <c r="ES34" s="129"/>
      <c r="ET34" s="129"/>
      <c r="EU34" s="129"/>
      <c r="EV34" s="130"/>
      <c r="EW34" s="128">
        <f>データ!BB7</f>
        <v>82.2</v>
      </c>
      <c r="EX34" s="129"/>
      <c r="EY34" s="129"/>
      <c r="EZ34" s="129"/>
      <c r="FA34" s="129"/>
      <c r="FB34" s="129"/>
      <c r="FC34" s="129"/>
      <c r="FD34" s="129"/>
      <c r="FE34" s="129"/>
      <c r="FF34" s="129"/>
      <c r="FG34" s="129"/>
      <c r="FH34" s="129"/>
      <c r="FI34" s="129"/>
      <c r="FJ34" s="129"/>
      <c r="FK34" s="130"/>
      <c r="FL34" s="128">
        <f>データ!BC7</f>
        <v>81.7</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80.400000000000006</v>
      </c>
      <c r="GS34" s="129"/>
      <c r="GT34" s="129"/>
      <c r="GU34" s="129"/>
      <c r="GV34" s="129"/>
      <c r="GW34" s="129"/>
      <c r="GX34" s="129"/>
      <c r="GY34" s="129"/>
      <c r="GZ34" s="129"/>
      <c r="HA34" s="129"/>
      <c r="HB34" s="129"/>
      <c r="HC34" s="129"/>
      <c r="HD34" s="129"/>
      <c r="HE34" s="129"/>
      <c r="HF34" s="130"/>
      <c r="HG34" s="128">
        <f>データ!BK7</f>
        <v>80.599999999999994</v>
      </c>
      <c r="HH34" s="129"/>
      <c r="HI34" s="129"/>
      <c r="HJ34" s="129"/>
      <c r="HK34" s="129"/>
      <c r="HL34" s="129"/>
      <c r="HM34" s="129"/>
      <c r="HN34" s="129"/>
      <c r="HO34" s="129"/>
      <c r="HP34" s="129"/>
      <c r="HQ34" s="129"/>
      <c r="HR34" s="129"/>
      <c r="HS34" s="129"/>
      <c r="HT34" s="129"/>
      <c r="HU34" s="130"/>
      <c r="HV34" s="128">
        <f>データ!BL7</f>
        <v>77.099999999999994</v>
      </c>
      <c r="HW34" s="129"/>
      <c r="HX34" s="129"/>
      <c r="HY34" s="129"/>
      <c r="HZ34" s="129"/>
      <c r="IA34" s="129"/>
      <c r="IB34" s="129"/>
      <c r="IC34" s="129"/>
      <c r="ID34" s="129"/>
      <c r="IE34" s="129"/>
      <c r="IF34" s="129"/>
      <c r="IG34" s="129"/>
      <c r="IH34" s="129"/>
      <c r="II34" s="129"/>
      <c r="IJ34" s="130"/>
      <c r="IK34" s="128">
        <f>データ!BM7</f>
        <v>78.599999999999994</v>
      </c>
      <c r="IL34" s="129"/>
      <c r="IM34" s="129"/>
      <c r="IN34" s="129"/>
      <c r="IO34" s="129"/>
      <c r="IP34" s="129"/>
      <c r="IQ34" s="129"/>
      <c r="IR34" s="129"/>
      <c r="IS34" s="129"/>
      <c r="IT34" s="129"/>
      <c r="IU34" s="129"/>
      <c r="IV34" s="129"/>
      <c r="IW34" s="129"/>
      <c r="IX34" s="129"/>
      <c r="IY34" s="130"/>
      <c r="IZ34" s="128">
        <f>データ!BN7</f>
        <v>78.099999999999994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70.099999999999994</v>
      </c>
      <c r="KG34" s="129"/>
      <c r="KH34" s="129"/>
      <c r="KI34" s="129"/>
      <c r="KJ34" s="129"/>
      <c r="KK34" s="129"/>
      <c r="KL34" s="129"/>
      <c r="KM34" s="129"/>
      <c r="KN34" s="129"/>
      <c r="KO34" s="129"/>
      <c r="KP34" s="129"/>
      <c r="KQ34" s="129"/>
      <c r="KR34" s="129"/>
      <c r="KS34" s="129"/>
      <c r="KT34" s="130"/>
      <c r="KU34" s="128">
        <f>データ!BV7</f>
        <v>70.400000000000006</v>
      </c>
      <c r="KV34" s="129"/>
      <c r="KW34" s="129"/>
      <c r="KX34" s="129"/>
      <c r="KY34" s="129"/>
      <c r="KZ34" s="129"/>
      <c r="LA34" s="129"/>
      <c r="LB34" s="129"/>
      <c r="LC34" s="129"/>
      <c r="LD34" s="129"/>
      <c r="LE34" s="129"/>
      <c r="LF34" s="129"/>
      <c r="LG34" s="129"/>
      <c r="LH34" s="129"/>
      <c r="LI34" s="130"/>
      <c r="LJ34" s="128">
        <f>データ!BW7</f>
        <v>65.8</v>
      </c>
      <c r="LK34" s="129"/>
      <c r="LL34" s="129"/>
      <c r="LM34" s="129"/>
      <c r="LN34" s="129"/>
      <c r="LO34" s="129"/>
      <c r="LP34" s="129"/>
      <c r="LQ34" s="129"/>
      <c r="LR34" s="129"/>
      <c r="LS34" s="129"/>
      <c r="LT34" s="129"/>
      <c r="LU34" s="129"/>
      <c r="LV34" s="129"/>
      <c r="LW34" s="129"/>
      <c r="LX34" s="130"/>
      <c r="LY34" s="128">
        <f>データ!BX7</f>
        <v>65</v>
      </c>
      <c r="LZ34" s="129"/>
      <c r="MA34" s="129"/>
      <c r="MB34" s="129"/>
      <c r="MC34" s="129"/>
      <c r="MD34" s="129"/>
      <c r="ME34" s="129"/>
      <c r="MF34" s="129"/>
      <c r="MG34" s="129"/>
      <c r="MH34" s="129"/>
      <c r="MI34" s="129"/>
      <c r="MJ34" s="129"/>
      <c r="MK34" s="129"/>
      <c r="ML34" s="129"/>
      <c r="MM34" s="130"/>
      <c r="MN34" s="128">
        <f>データ!BY7</f>
        <v>63.3</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202</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199</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38125</v>
      </c>
      <c r="Q55" s="138"/>
      <c r="R55" s="138"/>
      <c r="S55" s="138"/>
      <c r="T55" s="138"/>
      <c r="U55" s="138"/>
      <c r="V55" s="138"/>
      <c r="W55" s="138"/>
      <c r="X55" s="138"/>
      <c r="Y55" s="138"/>
      <c r="Z55" s="138"/>
      <c r="AA55" s="138"/>
      <c r="AB55" s="138"/>
      <c r="AC55" s="138"/>
      <c r="AD55" s="139"/>
      <c r="AE55" s="137">
        <f>データ!CB7</f>
        <v>36775</v>
      </c>
      <c r="AF55" s="138"/>
      <c r="AG55" s="138"/>
      <c r="AH55" s="138"/>
      <c r="AI55" s="138"/>
      <c r="AJ55" s="138"/>
      <c r="AK55" s="138"/>
      <c r="AL55" s="138"/>
      <c r="AM55" s="138"/>
      <c r="AN55" s="138"/>
      <c r="AO55" s="138"/>
      <c r="AP55" s="138"/>
      <c r="AQ55" s="138"/>
      <c r="AR55" s="138"/>
      <c r="AS55" s="139"/>
      <c r="AT55" s="137">
        <f>データ!CC7</f>
        <v>39565</v>
      </c>
      <c r="AU55" s="138"/>
      <c r="AV55" s="138"/>
      <c r="AW55" s="138"/>
      <c r="AX55" s="138"/>
      <c r="AY55" s="138"/>
      <c r="AZ55" s="138"/>
      <c r="BA55" s="138"/>
      <c r="BB55" s="138"/>
      <c r="BC55" s="138"/>
      <c r="BD55" s="138"/>
      <c r="BE55" s="138"/>
      <c r="BF55" s="138"/>
      <c r="BG55" s="138"/>
      <c r="BH55" s="139"/>
      <c r="BI55" s="137">
        <f>データ!CD7</f>
        <v>40009</v>
      </c>
      <c r="BJ55" s="138"/>
      <c r="BK55" s="138"/>
      <c r="BL55" s="138"/>
      <c r="BM55" s="138"/>
      <c r="BN55" s="138"/>
      <c r="BO55" s="138"/>
      <c r="BP55" s="138"/>
      <c r="BQ55" s="138"/>
      <c r="BR55" s="138"/>
      <c r="BS55" s="138"/>
      <c r="BT55" s="138"/>
      <c r="BU55" s="138"/>
      <c r="BV55" s="138"/>
      <c r="BW55" s="139"/>
      <c r="BX55" s="137">
        <f>データ!CE7</f>
        <v>42693</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8089</v>
      </c>
      <c r="DE55" s="138"/>
      <c r="DF55" s="138"/>
      <c r="DG55" s="138"/>
      <c r="DH55" s="138"/>
      <c r="DI55" s="138"/>
      <c r="DJ55" s="138"/>
      <c r="DK55" s="138"/>
      <c r="DL55" s="138"/>
      <c r="DM55" s="138"/>
      <c r="DN55" s="138"/>
      <c r="DO55" s="138"/>
      <c r="DP55" s="138"/>
      <c r="DQ55" s="138"/>
      <c r="DR55" s="139"/>
      <c r="DS55" s="137">
        <f>データ!CM7</f>
        <v>8283</v>
      </c>
      <c r="DT55" s="138"/>
      <c r="DU55" s="138"/>
      <c r="DV55" s="138"/>
      <c r="DW55" s="138"/>
      <c r="DX55" s="138"/>
      <c r="DY55" s="138"/>
      <c r="DZ55" s="138"/>
      <c r="EA55" s="138"/>
      <c r="EB55" s="138"/>
      <c r="EC55" s="138"/>
      <c r="ED55" s="138"/>
      <c r="EE55" s="138"/>
      <c r="EF55" s="138"/>
      <c r="EG55" s="139"/>
      <c r="EH55" s="137">
        <f>データ!CN7</f>
        <v>10294</v>
      </c>
      <c r="EI55" s="138"/>
      <c r="EJ55" s="138"/>
      <c r="EK55" s="138"/>
      <c r="EL55" s="138"/>
      <c r="EM55" s="138"/>
      <c r="EN55" s="138"/>
      <c r="EO55" s="138"/>
      <c r="EP55" s="138"/>
      <c r="EQ55" s="138"/>
      <c r="ER55" s="138"/>
      <c r="ES55" s="138"/>
      <c r="ET55" s="138"/>
      <c r="EU55" s="138"/>
      <c r="EV55" s="139"/>
      <c r="EW55" s="137">
        <f>データ!CO7</f>
        <v>9987</v>
      </c>
      <c r="EX55" s="138"/>
      <c r="EY55" s="138"/>
      <c r="EZ55" s="138"/>
      <c r="FA55" s="138"/>
      <c r="FB55" s="138"/>
      <c r="FC55" s="138"/>
      <c r="FD55" s="138"/>
      <c r="FE55" s="138"/>
      <c r="FF55" s="138"/>
      <c r="FG55" s="138"/>
      <c r="FH55" s="138"/>
      <c r="FI55" s="138"/>
      <c r="FJ55" s="138"/>
      <c r="FK55" s="139"/>
      <c r="FL55" s="137">
        <f>データ!CP7</f>
        <v>11286</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62.4</v>
      </c>
      <c r="GS55" s="129"/>
      <c r="GT55" s="129"/>
      <c r="GU55" s="129"/>
      <c r="GV55" s="129"/>
      <c r="GW55" s="129"/>
      <c r="GX55" s="129"/>
      <c r="GY55" s="129"/>
      <c r="GZ55" s="129"/>
      <c r="HA55" s="129"/>
      <c r="HB55" s="129"/>
      <c r="HC55" s="129"/>
      <c r="HD55" s="129"/>
      <c r="HE55" s="129"/>
      <c r="HF55" s="130"/>
      <c r="HG55" s="128">
        <f>データ!CX7</f>
        <v>64</v>
      </c>
      <c r="HH55" s="129"/>
      <c r="HI55" s="129"/>
      <c r="HJ55" s="129"/>
      <c r="HK55" s="129"/>
      <c r="HL55" s="129"/>
      <c r="HM55" s="129"/>
      <c r="HN55" s="129"/>
      <c r="HO55" s="129"/>
      <c r="HP55" s="129"/>
      <c r="HQ55" s="129"/>
      <c r="HR55" s="129"/>
      <c r="HS55" s="129"/>
      <c r="HT55" s="129"/>
      <c r="HU55" s="130"/>
      <c r="HV55" s="128">
        <f>データ!CY7</f>
        <v>61.1</v>
      </c>
      <c r="HW55" s="129"/>
      <c r="HX55" s="129"/>
      <c r="HY55" s="129"/>
      <c r="HZ55" s="129"/>
      <c r="IA55" s="129"/>
      <c r="IB55" s="129"/>
      <c r="IC55" s="129"/>
      <c r="ID55" s="129"/>
      <c r="IE55" s="129"/>
      <c r="IF55" s="129"/>
      <c r="IG55" s="129"/>
      <c r="IH55" s="129"/>
      <c r="II55" s="129"/>
      <c r="IJ55" s="130"/>
      <c r="IK55" s="128">
        <f>データ!CZ7</f>
        <v>59</v>
      </c>
      <c r="IL55" s="129"/>
      <c r="IM55" s="129"/>
      <c r="IN55" s="129"/>
      <c r="IO55" s="129"/>
      <c r="IP55" s="129"/>
      <c r="IQ55" s="129"/>
      <c r="IR55" s="129"/>
      <c r="IS55" s="129"/>
      <c r="IT55" s="129"/>
      <c r="IU55" s="129"/>
      <c r="IV55" s="129"/>
      <c r="IW55" s="129"/>
      <c r="IX55" s="129"/>
      <c r="IY55" s="130"/>
      <c r="IZ55" s="128">
        <f>データ!DA7</f>
        <v>59.7</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8.6999999999999993</v>
      </c>
      <c r="KG55" s="129"/>
      <c r="KH55" s="129"/>
      <c r="KI55" s="129"/>
      <c r="KJ55" s="129"/>
      <c r="KK55" s="129"/>
      <c r="KL55" s="129"/>
      <c r="KM55" s="129"/>
      <c r="KN55" s="129"/>
      <c r="KO55" s="129"/>
      <c r="KP55" s="129"/>
      <c r="KQ55" s="129"/>
      <c r="KR55" s="129"/>
      <c r="KS55" s="129"/>
      <c r="KT55" s="130"/>
      <c r="KU55" s="128">
        <f>データ!DI7</f>
        <v>9.5</v>
      </c>
      <c r="KV55" s="129"/>
      <c r="KW55" s="129"/>
      <c r="KX55" s="129"/>
      <c r="KY55" s="129"/>
      <c r="KZ55" s="129"/>
      <c r="LA55" s="129"/>
      <c r="LB55" s="129"/>
      <c r="LC55" s="129"/>
      <c r="LD55" s="129"/>
      <c r="LE55" s="129"/>
      <c r="LF55" s="129"/>
      <c r="LG55" s="129"/>
      <c r="LH55" s="129"/>
      <c r="LI55" s="130"/>
      <c r="LJ55" s="128">
        <f>データ!DJ7</f>
        <v>8.8000000000000007</v>
      </c>
      <c r="LK55" s="129"/>
      <c r="LL55" s="129"/>
      <c r="LM55" s="129"/>
      <c r="LN55" s="129"/>
      <c r="LO55" s="129"/>
      <c r="LP55" s="129"/>
      <c r="LQ55" s="129"/>
      <c r="LR55" s="129"/>
      <c r="LS55" s="129"/>
      <c r="LT55" s="129"/>
      <c r="LU55" s="129"/>
      <c r="LV55" s="129"/>
      <c r="LW55" s="129"/>
      <c r="LX55" s="130"/>
      <c r="LY55" s="128">
        <f>データ!DK7</f>
        <v>9.5</v>
      </c>
      <c r="LZ55" s="129"/>
      <c r="MA55" s="129"/>
      <c r="MB55" s="129"/>
      <c r="MC55" s="129"/>
      <c r="MD55" s="129"/>
      <c r="ME55" s="129"/>
      <c r="MF55" s="129"/>
      <c r="MG55" s="129"/>
      <c r="MH55" s="129"/>
      <c r="MI55" s="129"/>
      <c r="MJ55" s="129"/>
      <c r="MK55" s="129"/>
      <c r="ML55" s="129"/>
      <c r="MM55" s="130"/>
      <c r="MN55" s="128">
        <f>データ!DL7</f>
        <v>10.5</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34924</v>
      </c>
      <c r="Q56" s="138"/>
      <c r="R56" s="138"/>
      <c r="S56" s="138"/>
      <c r="T56" s="138"/>
      <c r="U56" s="138"/>
      <c r="V56" s="138"/>
      <c r="W56" s="138"/>
      <c r="X56" s="138"/>
      <c r="Y56" s="138"/>
      <c r="Z56" s="138"/>
      <c r="AA56" s="138"/>
      <c r="AB56" s="138"/>
      <c r="AC56" s="138"/>
      <c r="AD56" s="139"/>
      <c r="AE56" s="137">
        <f>データ!CG7</f>
        <v>35788</v>
      </c>
      <c r="AF56" s="138"/>
      <c r="AG56" s="138"/>
      <c r="AH56" s="138"/>
      <c r="AI56" s="138"/>
      <c r="AJ56" s="138"/>
      <c r="AK56" s="138"/>
      <c r="AL56" s="138"/>
      <c r="AM56" s="138"/>
      <c r="AN56" s="138"/>
      <c r="AO56" s="138"/>
      <c r="AP56" s="138"/>
      <c r="AQ56" s="138"/>
      <c r="AR56" s="138"/>
      <c r="AS56" s="139"/>
      <c r="AT56" s="137">
        <f>データ!CH7</f>
        <v>37855</v>
      </c>
      <c r="AU56" s="138"/>
      <c r="AV56" s="138"/>
      <c r="AW56" s="138"/>
      <c r="AX56" s="138"/>
      <c r="AY56" s="138"/>
      <c r="AZ56" s="138"/>
      <c r="BA56" s="138"/>
      <c r="BB56" s="138"/>
      <c r="BC56" s="138"/>
      <c r="BD56" s="138"/>
      <c r="BE56" s="138"/>
      <c r="BF56" s="138"/>
      <c r="BG56" s="138"/>
      <c r="BH56" s="139"/>
      <c r="BI56" s="137">
        <f>データ!CI7</f>
        <v>39289</v>
      </c>
      <c r="BJ56" s="138"/>
      <c r="BK56" s="138"/>
      <c r="BL56" s="138"/>
      <c r="BM56" s="138"/>
      <c r="BN56" s="138"/>
      <c r="BO56" s="138"/>
      <c r="BP56" s="138"/>
      <c r="BQ56" s="138"/>
      <c r="BR56" s="138"/>
      <c r="BS56" s="138"/>
      <c r="BT56" s="138"/>
      <c r="BU56" s="138"/>
      <c r="BV56" s="138"/>
      <c r="BW56" s="139"/>
      <c r="BX56" s="137">
        <f>データ!CJ7</f>
        <v>40846</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10244</v>
      </c>
      <c r="DE56" s="138"/>
      <c r="DF56" s="138"/>
      <c r="DG56" s="138"/>
      <c r="DH56" s="138"/>
      <c r="DI56" s="138"/>
      <c r="DJ56" s="138"/>
      <c r="DK56" s="138"/>
      <c r="DL56" s="138"/>
      <c r="DM56" s="138"/>
      <c r="DN56" s="138"/>
      <c r="DO56" s="138"/>
      <c r="DP56" s="138"/>
      <c r="DQ56" s="138"/>
      <c r="DR56" s="139"/>
      <c r="DS56" s="137">
        <f>データ!CR7</f>
        <v>10602</v>
      </c>
      <c r="DT56" s="138"/>
      <c r="DU56" s="138"/>
      <c r="DV56" s="138"/>
      <c r="DW56" s="138"/>
      <c r="DX56" s="138"/>
      <c r="DY56" s="138"/>
      <c r="DZ56" s="138"/>
      <c r="EA56" s="138"/>
      <c r="EB56" s="138"/>
      <c r="EC56" s="138"/>
      <c r="ED56" s="138"/>
      <c r="EE56" s="138"/>
      <c r="EF56" s="138"/>
      <c r="EG56" s="139"/>
      <c r="EH56" s="137">
        <f>データ!CS7</f>
        <v>11234</v>
      </c>
      <c r="EI56" s="138"/>
      <c r="EJ56" s="138"/>
      <c r="EK56" s="138"/>
      <c r="EL56" s="138"/>
      <c r="EM56" s="138"/>
      <c r="EN56" s="138"/>
      <c r="EO56" s="138"/>
      <c r="EP56" s="138"/>
      <c r="EQ56" s="138"/>
      <c r="ER56" s="138"/>
      <c r="ES56" s="138"/>
      <c r="ET56" s="138"/>
      <c r="EU56" s="138"/>
      <c r="EV56" s="139"/>
      <c r="EW56" s="137">
        <f>データ!CT7</f>
        <v>11512</v>
      </c>
      <c r="EX56" s="138"/>
      <c r="EY56" s="138"/>
      <c r="EZ56" s="138"/>
      <c r="FA56" s="138"/>
      <c r="FB56" s="138"/>
      <c r="FC56" s="138"/>
      <c r="FD56" s="138"/>
      <c r="FE56" s="138"/>
      <c r="FF56" s="138"/>
      <c r="FG56" s="138"/>
      <c r="FH56" s="138"/>
      <c r="FI56" s="138"/>
      <c r="FJ56" s="138"/>
      <c r="FK56" s="139"/>
      <c r="FL56" s="137">
        <f>データ!CU7</f>
        <v>11831</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63.7</v>
      </c>
      <c r="GS56" s="129"/>
      <c r="GT56" s="129"/>
      <c r="GU56" s="129"/>
      <c r="GV56" s="129"/>
      <c r="GW56" s="129"/>
      <c r="GX56" s="129"/>
      <c r="GY56" s="129"/>
      <c r="GZ56" s="129"/>
      <c r="HA56" s="129"/>
      <c r="HB56" s="129"/>
      <c r="HC56" s="129"/>
      <c r="HD56" s="129"/>
      <c r="HE56" s="129"/>
      <c r="HF56" s="130"/>
      <c r="HG56" s="128">
        <f>データ!DC7</f>
        <v>63.3</v>
      </c>
      <c r="HH56" s="129"/>
      <c r="HI56" s="129"/>
      <c r="HJ56" s="129"/>
      <c r="HK56" s="129"/>
      <c r="HL56" s="129"/>
      <c r="HM56" s="129"/>
      <c r="HN56" s="129"/>
      <c r="HO56" s="129"/>
      <c r="HP56" s="129"/>
      <c r="HQ56" s="129"/>
      <c r="HR56" s="129"/>
      <c r="HS56" s="129"/>
      <c r="HT56" s="129"/>
      <c r="HU56" s="130"/>
      <c r="HV56" s="128">
        <f>データ!DD7</f>
        <v>68.5</v>
      </c>
      <c r="HW56" s="129"/>
      <c r="HX56" s="129"/>
      <c r="HY56" s="129"/>
      <c r="HZ56" s="129"/>
      <c r="IA56" s="129"/>
      <c r="IB56" s="129"/>
      <c r="IC56" s="129"/>
      <c r="ID56" s="129"/>
      <c r="IE56" s="129"/>
      <c r="IF56" s="129"/>
      <c r="IG56" s="129"/>
      <c r="IH56" s="129"/>
      <c r="II56" s="129"/>
      <c r="IJ56" s="130"/>
      <c r="IK56" s="128">
        <f>データ!DE7</f>
        <v>67.099999999999994</v>
      </c>
      <c r="IL56" s="129"/>
      <c r="IM56" s="129"/>
      <c r="IN56" s="129"/>
      <c r="IO56" s="129"/>
      <c r="IP56" s="129"/>
      <c r="IQ56" s="129"/>
      <c r="IR56" s="129"/>
      <c r="IS56" s="129"/>
      <c r="IT56" s="129"/>
      <c r="IU56" s="129"/>
      <c r="IV56" s="129"/>
      <c r="IW56" s="129"/>
      <c r="IX56" s="129"/>
      <c r="IY56" s="130"/>
      <c r="IZ56" s="128">
        <f>データ!DF7</f>
        <v>66.900000000000006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17.7</v>
      </c>
      <c r="KG56" s="129"/>
      <c r="KH56" s="129"/>
      <c r="KI56" s="129"/>
      <c r="KJ56" s="129"/>
      <c r="KK56" s="129"/>
      <c r="KL56" s="129"/>
      <c r="KM56" s="129"/>
      <c r="KN56" s="129"/>
      <c r="KO56" s="129"/>
      <c r="KP56" s="129"/>
      <c r="KQ56" s="129"/>
      <c r="KR56" s="129"/>
      <c r="KS56" s="129"/>
      <c r="KT56" s="130"/>
      <c r="KU56" s="128">
        <f>データ!DN7</f>
        <v>17.5</v>
      </c>
      <c r="KV56" s="129"/>
      <c r="KW56" s="129"/>
      <c r="KX56" s="129"/>
      <c r="KY56" s="129"/>
      <c r="KZ56" s="129"/>
      <c r="LA56" s="129"/>
      <c r="LB56" s="129"/>
      <c r="LC56" s="129"/>
      <c r="LD56" s="129"/>
      <c r="LE56" s="129"/>
      <c r="LF56" s="129"/>
      <c r="LG56" s="129"/>
      <c r="LH56" s="129"/>
      <c r="LI56" s="130"/>
      <c r="LJ56" s="128">
        <f>データ!DO7</f>
        <v>17.5</v>
      </c>
      <c r="LK56" s="129"/>
      <c r="LL56" s="129"/>
      <c r="LM56" s="129"/>
      <c r="LN56" s="129"/>
      <c r="LO56" s="129"/>
      <c r="LP56" s="129"/>
      <c r="LQ56" s="129"/>
      <c r="LR56" s="129"/>
      <c r="LS56" s="129"/>
      <c r="LT56" s="129"/>
      <c r="LU56" s="129"/>
      <c r="LV56" s="129"/>
      <c r="LW56" s="129"/>
      <c r="LX56" s="130"/>
      <c r="LY56" s="128">
        <f>データ!DP7</f>
        <v>17.3</v>
      </c>
      <c r="LZ56" s="129"/>
      <c r="MA56" s="129"/>
      <c r="MB56" s="129"/>
      <c r="MC56" s="129"/>
      <c r="MD56" s="129"/>
      <c r="ME56" s="129"/>
      <c r="MF56" s="129"/>
      <c r="MG56" s="129"/>
      <c r="MH56" s="129"/>
      <c r="MI56" s="129"/>
      <c r="MJ56" s="129"/>
      <c r="MK56" s="129"/>
      <c r="ML56" s="129"/>
      <c r="MM56" s="130"/>
      <c r="MN56" s="128">
        <f>データ!DQ7</f>
        <v>17.899999999999999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200</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65.3</v>
      </c>
      <c r="DH79" s="129"/>
      <c r="DI79" s="129"/>
      <c r="DJ79" s="129"/>
      <c r="DK79" s="129"/>
      <c r="DL79" s="129"/>
      <c r="DM79" s="129"/>
      <c r="DN79" s="129"/>
      <c r="DO79" s="129"/>
      <c r="DP79" s="129"/>
      <c r="DQ79" s="129"/>
      <c r="DR79" s="129"/>
      <c r="DS79" s="129"/>
      <c r="DT79" s="129"/>
      <c r="DU79" s="130"/>
      <c r="DV79" s="128">
        <f>データ!EE7</f>
        <v>27.2</v>
      </c>
      <c r="DW79" s="129"/>
      <c r="DX79" s="129"/>
      <c r="DY79" s="129"/>
      <c r="DZ79" s="129"/>
      <c r="EA79" s="129"/>
      <c r="EB79" s="129"/>
      <c r="EC79" s="129"/>
      <c r="ED79" s="129"/>
      <c r="EE79" s="129"/>
      <c r="EF79" s="129"/>
      <c r="EG79" s="129"/>
      <c r="EH79" s="129"/>
      <c r="EI79" s="129"/>
      <c r="EJ79" s="130"/>
      <c r="EK79" s="128">
        <f>データ!EF7</f>
        <v>30.3</v>
      </c>
      <c r="EL79" s="129"/>
      <c r="EM79" s="129"/>
      <c r="EN79" s="129"/>
      <c r="EO79" s="129"/>
      <c r="EP79" s="129"/>
      <c r="EQ79" s="129"/>
      <c r="ER79" s="129"/>
      <c r="ES79" s="129"/>
      <c r="ET79" s="129"/>
      <c r="EU79" s="129"/>
      <c r="EV79" s="129"/>
      <c r="EW79" s="129"/>
      <c r="EX79" s="129"/>
      <c r="EY79" s="130"/>
      <c r="EZ79" s="128">
        <f>データ!EG7</f>
        <v>28.7</v>
      </c>
      <c r="FA79" s="129"/>
      <c r="FB79" s="129"/>
      <c r="FC79" s="129"/>
      <c r="FD79" s="129"/>
      <c r="FE79" s="129"/>
      <c r="FF79" s="129"/>
      <c r="FG79" s="129"/>
      <c r="FH79" s="129"/>
      <c r="FI79" s="129"/>
      <c r="FJ79" s="129"/>
      <c r="FK79" s="129"/>
      <c r="FL79" s="129"/>
      <c r="FM79" s="129"/>
      <c r="FN79" s="130"/>
      <c r="FO79" s="128">
        <f>データ!EH7</f>
        <v>32.6</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63.6</v>
      </c>
      <c r="GU79" s="129"/>
      <c r="GV79" s="129"/>
      <c r="GW79" s="129"/>
      <c r="GX79" s="129"/>
      <c r="GY79" s="129"/>
      <c r="GZ79" s="129"/>
      <c r="HA79" s="129"/>
      <c r="HB79" s="129"/>
      <c r="HC79" s="129"/>
      <c r="HD79" s="129"/>
      <c r="HE79" s="129"/>
      <c r="HF79" s="129"/>
      <c r="HG79" s="129"/>
      <c r="HH79" s="130"/>
      <c r="HI79" s="128">
        <f>データ!EP7</f>
        <v>48</v>
      </c>
      <c r="HJ79" s="129"/>
      <c r="HK79" s="129"/>
      <c r="HL79" s="129"/>
      <c r="HM79" s="129"/>
      <c r="HN79" s="129"/>
      <c r="HO79" s="129"/>
      <c r="HP79" s="129"/>
      <c r="HQ79" s="129"/>
      <c r="HR79" s="129"/>
      <c r="HS79" s="129"/>
      <c r="HT79" s="129"/>
      <c r="HU79" s="129"/>
      <c r="HV79" s="129"/>
      <c r="HW79" s="130"/>
      <c r="HX79" s="128">
        <f>データ!EQ7</f>
        <v>55.3</v>
      </c>
      <c r="HY79" s="129"/>
      <c r="HZ79" s="129"/>
      <c r="IA79" s="129"/>
      <c r="IB79" s="129"/>
      <c r="IC79" s="129"/>
      <c r="ID79" s="129"/>
      <c r="IE79" s="129"/>
      <c r="IF79" s="129"/>
      <c r="IG79" s="129"/>
      <c r="IH79" s="129"/>
      <c r="II79" s="129"/>
      <c r="IJ79" s="129"/>
      <c r="IK79" s="129"/>
      <c r="IL79" s="130"/>
      <c r="IM79" s="128">
        <f>データ!ER7</f>
        <v>62.8</v>
      </c>
      <c r="IN79" s="129"/>
      <c r="IO79" s="129"/>
      <c r="IP79" s="129"/>
      <c r="IQ79" s="129"/>
      <c r="IR79" s="129"/>
      <c r="IS79" s="129"/>
      <c r="IT79" s="129"/>
      <c r="IU79" s="129"/>
      <c r="IV79" s="129"/>
      <c r="IW79" s="129"/>
      <c r="IX79" s="129"/>
      <c r="IY79" s="129"/>
      <c r="IZ79" s="129"/>
      <c r="JA79" s="130"/>
      <c r="JB79" s="128">
        <f>データ!ES7</f>
        <v>71.099999999999994</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16282080</v>
      </c>
      <c r="KH79" s="138"/>
      <c r="KI79" s="138"/>
      <c r="KJ79" s="138"/>
      <c r="KK79" s="138"/>
      <c r="KL79" s="138"/>
      <c r="KM79" s="138"/>
      <c r="KN79" s="138"/>
      <c r="KO79" s="138"/>
      <c r="KP79" s="138"/>
      <c r="KQ79" s="138"/>
      <c r="KR79" s="138"/>
      <c r="KS79" s="138"/>
      <c r="KT79" s="138"/>
      <c r="KU79" s="139"/>
      <c r="KV79" s="137">
        <f>データ!FA7</f>
        <v>37679573</v>
      </c>
      <c r="KW79" s="138"/>
      <c r="KX79" s="138"/>
      <c r="KY79" s="138"/>
      <c r="KZ79" s="138"/>
      <c r="LA79" s="138"/>
      <c r="LB79" s="138"/>
      <c r="LC79" s="138"/>
      <c r="LD79" s="138"/>
      <c r="LE79" s="138"/>
      <c r="LF79" s="138"/>
      <c r="LG79" s="138"/>
      <c r="LH79" s="138"/>
      <c r="LI79" s="138"/>
      <c r="LJ79" s="139"/>
      <c r="LK79" s="137">
        <f>データ!FB7</f>
        <v>37519900</v>
      </c>
      <c r="LL79" s="138"/>
      <c r="LM79" s="138"/>
      <c r="LN79" s="138"/>
      <c r="LO79" s="138"/>
      <c r="LP79" s="138"/>
      <c r="LQ79" s="138"/>
      <c r="LR79" s="138"/>
      <c r="LS79" s="138"/>
      <c r="LT79" s="138"/>
      <c r="LU79" s="138"/>
      <c r="LV79" s="138"/>
      <c r="LW79" s="138"/>
      <c r="LX79" s="138"/>
      <c r="LY79" s="139"/>
      <c r="LZ79" s="137">
        <f>データ!FC7</f>
        <v>34586040</v>
      </c>
      <c r="MA79" s="138"/>
      <c r="MB79" s="138"/>
      <c r="MC79" s="138"/>
      <c r="MD79" s="138"/>
      <c r="ME79" s="138"/>
      <c r="MF79" s="138"/>
      <c r="MG79" s="138"/>
      <c r="MH79" s="138"/>
      <c r="MI79" s="138"/>
      <c r="MJ79" s="138"/>
      <c r="MK79" s="138"/>
      <c r="ML79" s="138"/>
      <c r="MM79" s="138"/>
      <c r="MN79" s="139"/>
      <c r="MO79" s="137">
        <f>データ!FD7</f>
        <v>34858493</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117.1</v>
      </c>
      <c r="Q80" s="129"/>
      <c r="R80" s="129"/>
      <c r="S80" s="129"/>
      <c r="T80" s="129"/>
      <c r="U80" s="129"/>
      <c r="V80" s="129"/>
      <c r="W80" s="129"/>
      <c r="X80" s="129"/>
      <c r="Y80" s="129"/>
      <c r="Z80" s="129"/>
      <c r="AA80" s="129"/>
      <c r="AB80" s="129"/>
      <c r="AC80" s="129"/>
      <c r="AD80" s="130"/>
      <c r="AE80" s="128">
        <f>データ!DY7</f>
        <v>120.5</v>
      </c>
      <c r="AF80" s="129"/>
      <c r="AG80" s="129"/>
      <c r="AH80" s="129"/>
      <c r="AI80" s="129"/>
      <c r="AJ80" s="129"/>
      <c r="AK80" s="129"/>
      <c r="AL80" s="129"/>
      <c r="AM80" s="129"/>
      <c r="AN80" s="129"/>
      <c r="AO80" s="129"/>
      <c r="AP80" s="129"/>
      <c r="AQ80" s="129"/>
      <c r="AR80" s="129"/>
      <c r="AS80" s="130"/>
      <c r="AT80" s="128">
        <f>データ!DZ7</f>
        <v>124.2</v>
      </c>
      <c r="AU80" s="129"/>
      <c r="AV80" s="129"/>
      <c r="AW80" s="129"/>
      <c r="AX80" s="129"/>
      <c r="AY80" s="129"/>
      <c r="AZ80" s="129"/>
      <c r="BA80" s="129"/>
      <c r="BB80" s="129"/>
      <c r="BC80" s="129"/>
      <c r="BD80" s="129"/>
      <c r="BE80" s="129"/>
      <c r="BF80" s="129"/>
      <c r="BG80" s="129"/>
      <c r="BH80" s="130"/>
      <c r="BI80" s="128">
        <f>データ!EA7</f>
        <v>121.6</v>
      </c>
      <c r="BJ80" s="129"/>
      <c r="BK80" s="129"/>
      <c r="BL80" s="129"/>
      <c r="BM80" s="129"/>
      <c r="BN80" s="129"/>
      <c r="BO80" s="129"/>
      <c r="BP80" s="129"/>
      <c r="BQ80" s="129"/>
      <c r="BR80" s="129"/>
      <c r="BS80" s="129"/>
      <c r="BT80" s="129"/>
      <c r="BU80" s="129"/>
      <c r="BV80" s="129"/>
      <c r="BW80" s="130"/>
      <c r="BX80" s="128">
        <f>データ!EB7</f>
        <v>118.9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54.1</v>
      </c>
      <c r="DH80" s="129"/>
      <c r="DI80" s="129"/>
      <c r="DJ80" s="129"/>
      <c r="DK80" s="129"/>
      <c r="DL80" s="129"/>
      <c r="DM80" s="129"/>
      <c r="DN80" s="129"/>
      <c r="DO80" s="129"/>
      <c r="DP80" s="129"/>
      <c r="DQ80" s="129"/>
      <c r="DR80" s="129"/>
      <c r="DS80" s="129"/>
      <c r="DT80" s="129"/>
      <c r="DU80" s="130"/>
      <c r="DV80" s="128">
        <f>データ!EJ7</f>
        <v>54.6</v>
      </c>
      <c r="DW80" s="129"/>
      <c r="DX80" s="129"/>
      <c r="DY80" s="129"/>
      <c r="DZ80" s="129"/>
      <c r="EA80" s="129"/>
      <c r="EB80" s="129"/>
      <c r="EC80" s="129"/>
      <c r="ED80" s="129"/>
      <c r="EE80" s="129"/>
      <c r="EF80" s="129"/>
      <c r="EG80" s="129"/>
      <c r="EH80" s="129"/>
      <c r="EI80" s="129"/>
      <c r="EJ80" s="130"/>
      <c r="EK80" s="128">
        <f>データ!EK7</f>
        <v>56.9</v>
      </c>
      <c r="EL80" s="129"/>
      <c r="EM80" s="129"/>
      <c r="EN80" s="129"/>
      <c r="EO80" s="129"/>
      <c r="EP80" s="129"/>
      <c r="EQ80" s="129"/>
      <c r="ER80" s="129"/>
      <c r="ES80" s="129"/>
      <c r="ET80" s="129"/>
      <c r="EU80" s="129"/>
      <c r="EV80" s="129"/>
      <c r="EW80" s="129"/>
      <c r="EX80" s="129"/>
      <c r="EY80" s="130"/>
      <c r="EZ80" s="128">
        <f>データ!EL7</f>
        <v>58.1</v>
      </c>
      <c r="FA80" s="129"/>
      <c r="FB80" s="129"/>
      <c r="FC80" s="129"/>
      <c r="FD80" s="129"/>
      <c r="FE80" s="129"/>
      <c r="FF80" s="129"/>
      <c r="FG80" s="129"/>
      <c r="FH80" s="129"/>
      <c r="FI80" s="129"/>
      <c r="FJ80" s="129"/>
      <c r="FK80" s="129"/>
      <c r="FL80" s="129"/>
      <c r="FM80" s="129"/>
      <c r="FN80" s="130"/>
      <c r="FO80" s="128">
        <f>データ!EM7</f>
        <v>59.4</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71.400000000000006</v>
      </c>
      <c r="GU80" s="129"/>
      <c r="GV80" s="129"/>
      <c r="GW80" s="129"/>
      <c r="GX80" s="129"/>
      <c r="GY80" s="129"/>
      <c r="GZ80" s="129"/>
      <c r="HA80" s="129"/>
      <c r="HB80" s="129"/>
      <c r="HC80" s="129"/>
      <c r="HD80" s="129"/>
      <c r="HE80" s="129"/>
      <c r="HF80" s="129"/>
      <c r="HG80" s="129"/>
      <c r="HH80" s="130"/>
      <c r="HI80" s="128">
        <f>データ!EU7</f>
        <v>71.7</v>
      </c>
      <c r="HJ80" s="129"/>
      <c r="HK80" s="129"/>
      <c r="HL80" s="129"/>
      <c r="HM80" s="129"/>
      <c r="HN80" s="129"/>
      <c r="HO80" s="129"/>
      <c r="HP80" s="129"/>
      <c r="HQ80" s="129"/>
      <c r="HR80" s="129"/>
      <c r="HS80" s="129"/>
      <c r="HT80" s="129"/>
      <c r="HU80" s="129"/>
      <c r="HV80" s="129"/>
      <c r="HW80" s="130"/>
      <c r="HX80" s="128">
        <f>データ!EV7</f>
        <v>72.900000000000006</v>
      </c>
      <c r="HY80" s="129"/>
      <c r="HZ80" s="129"/>
      <c r="IA80" s="129"/>
      <c r="IB80" s="129"/>
      <c r="IC80" s="129"/>
      <c r="ID80" s="129"/>
      <c r="IE80" s="129"/>
      <c r="IF80" s="129"/>
      <c r="IG80" s="129"/>
      <c r="IH80" s="129"/>
      <c r="II80" s="129"/>
      <c r="IJ80" s="129"/>
      <c r="IK80" s="129"/>
      <c r="IL80" s="130"/>
      <c r="IM80" s="128">
        <f>データ!EW7</f>
        <v>73.900000000000006</v>
      </c>
      <c r="IN80" s="129"/>
      <c r="IO80" s="129"/>
      <c r="IP80" s="129"/>
      <c r="IQ80" s="129"/>
      <c r="IR80" s="129"/>
      <c r="IS80" s="129"/>
      <c r="IT80" s="129"/>
      <c r="IU80" s="129"/>
      <c r="IV80" s="129"/>
      <c r="IW80" s="129"/>
      <c r="IX80" s="129"/>
      <c r="IY80" s="129"/>
      <c r="IZ80" s="129"/>
      <c r="JA80" s="130"/>
      <c r="JB80" s="128">
        <f>データ!EX7</f>
        <v>74.3</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40683727</v>
      </c>
      <c r="KH80" s="138"/>
      <c r="KI80" s="138"/>
      <c r="KJ80" s="138"/>
      <c r="KK80" s="138"/>
      <c r="KL80" s="138"/>
      <c r="KM80" s="138"/>
      <c r="KN80" s="138"/>
      <c r="KO80" s="138"/>
      <c r="KP80" s="138"/>
      <c r="KQ80" s="138"/>
      <c r="KR80" s="138"/>
      <c r="KS80" s="138"/>
      <c r="KT80" s="138"/>
      <c r="KU80" s="139"/>
      <c r="KV80" s="137">
        <f>データ!FF7</f>
        <v>41891213</v>
      </c>
      <c r="KW80" s="138"/>
      <c r="KX80" s="138"/>
      <c r="KY80" s="138"/>
      <c r="KZ80" s="138"/>
      <c r="LA80" s="138"/>
      <c r="LB80" s="138"/>
      <c r="LC80" s="138"/>
      <c r="LD80" s="138"/>
      <c r="LE80" s="138"/>
      <c r="LF80" s="138"/>
      <c r="LG80" s="138"/>
      <c r="LH80" s="138"/>
      <c r="LI80" s="138"/>
      <c r="LJ80" s="139"/>
      <c r="LK80" s="137">
        <f>データ!FG7</f>
        <v>42806727</v>
      </c>
      <c r="LL80" s="138"/>
      <c r="LM80" s="138"/>
      <c r="LN80" s="138"/>
      <c r="LO80" s="138"/>
      <c r="LP80" s="138"/>
      <c r="LQ80" s="138"/>
      <c r="LR80" s="138"/>
      <c r="LS80" s="138"/>
      <c r="LT80" s="138"/>
      <c r="LU80" s="138"/>
      <c r="LV80" s="138"/>
      <c r="LW80" s="138"/>
      <c r="LX80" s="138"/>
      <c r="LY80" s="139"/>
      <c r="LZ80" s="137">
        <f>データ!FH7</f>
        <v>43530781</v>
      </c>
      <c r="MA80" s="138"/>
      <c r="MB80" s="138"/>
      <c r="MC80" s="138"/>
      <c r="MD80" s="138"/>
      <c r="ME80" s="138"/>
      <c r="MF80" s="138"/>
      <c r="MG80" s="138"/>
      <c r="MH80" s="138"/>
      <c r="MI80" s="138"/>
      <c r="MJ80" s="138"/>
      <c r="MK80" s="138"/>
      <c r="ML80" s="138"/>
      <c r="MM80" s="138"/>
      <c r="MN80" s="139"/>
      <c r="MO80" s="137">
        <f>データ!FI7</f>
        <v>44196357</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97</v>
      </c>
      <c r="K89" s="31" t="s">
        <v>98</v>
      </c>
      <c r="L89" s="31" t="s">
        <v>99</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IyFXl7vJnC6BVIA5Wz5zzwg5fw50HApI5+FfeVtKOdvP5/9TVVQfrdoQogdFmR2mGHCBuQh712gPGE/xD1rLVQ==" saltValue="n3MNT9KWCQqSL/yZEFtLU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8" scale="70"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111</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113</v>
      </c>
      <c r="AJ4" s="149"/>
      <c r="AK4" s="149"/>
      <c r="AL4" s="149"/>
      <c r="AM4" s="149"/>
      <c r="AN4" s="149"/>
      <c r="AO4" s="149"/>
      <c r="AP4" s="149"/>
      <c r="AQ4" s="149"/>
      <c r="AR4" s="149"/>
      <c r="AS4" s="150"/>
      <c r="AT4" s="151" t="s">
        <v>114</v>
      </c>
      <c r="AU4" s="147"/>
      <c r="AV4" s="147"/>
      <c r="AW4" s="147"/>
      <c r="AX4" s="147"/>
      <c r="AY4" s="147"/>
      <c r="AZ4" s="147"/>
      <c r="BA4" s="147"/>
      <c r="BB4" s="147"/>
      <c r="BC4" s="147"/>
      <c r="BD4" s="147"/>
      <c r="BE4" s="151" t="s">
        <v>115</v>
      </c>
      <c r="BF4" s="147"/>
      <c r="BG4" s="147"/>
      <c r="BH4" s="147"/>
      <c r="BI4" s="147"/>
      <c r="BJ4" s="147"/>
      <c r="BK4" s="147"/>
      <c r="BL4" s="147"/>
      <c r="BM4" s="147"/>
      <c r="BN4" s="147"/>
      <c r="BO4" s="147"/>
      <c r="BP4" s="148" t="s">
        <v>116</v>
      </c>
      <c r="BQ4" s="149"/>
      <c r="BR4" s="149"/>
      <c r="BS4" s="149"/>
      <c r="BT4" s="149"/>
      <c r="BU4" s="149"/>
      <c r="BV4" s="149"/>
      <c r="BW4" s="149"/>
      <c r="BX4" s="149"/>
      <c r="BY4" s="149"/>
      <c r="BZ4" s="150"/>
      <c r="CA4" s="147" t="s">
        <v>117</v>
      </c>
      <c r="CB4" s="147"/>
      <c r="CC4" s="147"/>
      <c r="CD4" s="147"/>
      <c r="CE4" s="147"/>
      <c r="CF4" s="147"/>
      <c r="CG4" s="147"/>
      <c r="CH4" s="147"/>
      <c r="CI4" s="147"/>
      <c r="CJ4" s="147"/>
      <c r="CK4" s="147"/>
      <c r="CL4" s="151" t="s">
        <v>118</v>
      </c>
      <c r="CM4" s="147"/>
      <c r="CN4" s="147"/>
      <c r="CO4" s="147"/>
      <c r="CP4" s="147"/>
      <c r="CQ4" s="147"/>
      <c r="CR4" s="147"/>
      <c r="CS4" s="147"/>
      <c r="CT4" s="147"/>
      <c r="CU4" s="147"/>
      <c r="CV4" s="147"/>
      <c r="CW4" s="147" t="s">
        <v>119</v>
      </c>
      <c r="CX4" s="147"/>
      <c r="CY4" s="147"/>
      <c r="CZ4" s="147"/>
      <c r="DA4" s="147"/>
      <c r="DB4" s="147"/>
      <c r="DC4" s="147"/>
      <c r="DD4" s="147"/>
      <c r="DE4" s="147"/>
      <c r="DF4" s="147"/>
      <c r="DG4" s="147"/>
      <c r="DH4" s="147" t="s">
        <v>120</v>
      </c>
      <c r="DI4" s="147"/>
      <c r="DJ4" s="147"/>
      <c r="DK4" s="147"/>
      <c r="DL4" s="147"/>
      <c r="DM4" s="147"/>
      <c r="DN4" s="147"/>
      <c r="DO4" s="147"/>
      <c r="DP4" s="147"/>
      <c r="DQ4" s="147"/>
      <c r="DR4" s="147"/>
      <c r="DS4" s="151" t="s">
        <v>121</v>
      </c>
      <c r="DT4" s="147"/>
      <c r="DU4" s="147"/>
      <c r="DV4" s="147"/>
      <c r="DW4" s="147"/>
      <c r="DX4" s="147"/>
      <c r="DY4" s="147"/>
      <c r="DZ4" s="147"/>
      <c r="EA4" s="147"/>
      <c r="EB4" s="147"/>
      <c r="EC4" s="147"/>
      <c r="ED4" s="148" t="s">
        <v>122</v>
      </c>
      <c r="EE4" s="149"/>
      <c r="EF4" s="149"/>
      <c r="EG4" s="149"/>
      <c r="EH4" s="149"/>
      <c r="EI4" s="149"/>
      <c r="EJ4" s="149"/>
      <c r="EK4" s="149"/>
      <c r="EL4" s="149"/>
      <c r="EM4" s="149"/>
      <c r="EN4" s="150"/>
      <c r="EO4" s="147" t="s">
        <v>123</v>
      </c>
      <c r="EP4" s="147"/>
      <c r="EQ4" s="147"/>
      <c r="ER4" s="147"/>
      <c r="ES4" s="147"/>
      <c r="ET4" s="147"/>
      <c r="EU4" s="147"/>
      <c r="EV4" s="147"/>
      <c r="EW4" s="147"/>
      <c r="EX4" s="147"/>
      <c r="EY4" s="147"/>
      <c r="EZ4" s="147" t="s">
        <v>124</v>
      </c>
      <c r="FA4" s="147"/>
      <c r="FB4" s="147"/>
      <c r="FC4" s="147"/>
      <c r="FD4" s="147"/>
      <c r="FE4" s="147"/>
      <c r="FF4" s="147"/>
      <c r="FG4" s="147"/>
      <c r="FH4" s="147"/>
      <c r="FI4" s="147"/>
      <c r="FJ4" s="147"/>
    </row>
    <row r="5" spans="1:166" x14ac:dyDescent="0.15">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160</v>
      </c>
      <c r="AU5" s="49" t="s">
        <v>161</v>
      </c>
      <c r="AV5" s="49" t="s">
        <v>162</v>
      </c>
      <c r="AW5" s="49" t="s">
        <v>152</v>
      </c>
      <c r="AX5" s="49" t="s">
        <v>163</v>
      </c>
      <c r="AY5" s="49" t="s">
        <v>154</v>
      </c>
      <c r="AZ5" s="49" t="s">
        <v>155</v>
      </c>
      <c r="BA5" s="49" t="s">
        <v>156</v>
      </c>
      <c r="BB5" s="49" t="s">
        <v>157</v>
      </c>
      <c r="BC5" s="49" t="s">
        <v>158</v>
      </c>
      <c r="BD5" s="49" t="s">
        <v>159</v>
      </c>
      <c r="BE5" s="49" t="s">
        <v>160</v>
      </c>
      <c r="BF5" s="49" t="s">
        <v>164</v>
      </c>
      <c r="BG5" s="49" t="s">
        <v>151</v>
      </c>
      <c r="BH5" s="49" t="s">
        <v>152</v>
      </c>
      <c r="BI5" s="49" t="s">
        <v>163</v>
      </c>
      <c r="BJ5" s="49" t="s">
        <v>154</v>
      </c>
      <c r="BK5" s="49" t="s">
        <v>155</v>
      </c>
      <c r="BL5" s="49" t="s">
        <v>156</v>
      </c>
      <c r="BM5" s="49" t="s">
        <v>157</v>
      </c>
      <c r="BN5" s="49" t="s">
        <v>158</v>
      </c>
      <c r="BO5" s="49" t="s">
        <v>159</v>
      </c>
      <c r="BP5" s="49" t="s">
        <v>160</v>
      </c>
      <c r="BQ5" s="49" t="s">
        <v>164</v>
      </c>
      <c r="BR5" s="49" t="s">
        <v>165</v>
      </c>
      <c r="BS5" s="49" t="s">
        <v>152</v>
      </c>
      <c r="BT5" s="49" t="s">
        <v>163</v>
      </c>
      <c r="BU5" s="49" t="s">
        <v>154</v>
      </c>
      <c r="BV5" s="49" t="s">
        <v>155</v>
      </c>
      <c r="BW5" s="49" t="s">
        <v>156</v>
      </c>
      <c r="BX5" s="49" t="s">
        <v>157</v>
      </c>
      <c r="BY5" s="49" t="s">
        <v>158</v>
      </c>
      <c r="BZ5" s="49" t="s">
        <v>159</v>
      </c>
      <c r="CA5" s="49" t="s">
        <v>160</v>
      </c>
      <c r="CB5" s="49" t="s">
        <v>164</v>
      </c>
      <c r="CC5" s="49" t="s">
        <v>166</v>
      </c>
      <c r="CD5" s="49" t="s">
        <v>167</v>
      </c>
      <c r="CE5" s="49" t="s">
        <v>168</v>
      </c>
      <c r="CF5" s="49" t="s">
        <v>154</v>
      </c>
      <c r="CG5" s="49" t="s">
        <v>155</v>
      </c>
      <c r="CH5" s="49" t="s">
        <v>156</v>
      </c>
      <c r="CI5" s="49" t="s">
        <v>157</v>
      </c>
      <c r="CJ5" s="49" t="s">
        <v>158</v>
      </c>
      <c r="CK5" s="49" t="s">
        <v>159</v>
      </c>
      <c r="CL5" s="49" t="s">
        <v>149</v>
      </c>
      <c r="CM5" s="49" t="s">
        <v>164</v>
      </c>
      <c r="CN5" s="49" t="s">
        <v>151</v>
      </c>
      <c r="CO5" s="49" t="s">
        <v>169</v>
      </c>
      <c r="CP5" s="49" t="s">
        <v>170</v>
      </c>
      <c r="CQ5" s="49" t="s">
        <v>154</v>
      </c>
      <c r="CR5" s="49" t="s">
        <v>155</v>
      </c>
      <c r="CS5" s="49" t="s">
        <v>156</v>
      </c>
      <c r="CT5" s="49" t="s">
        <v>157</v>
      </c>
      <c r="CU5" s="49" t="s">
        <v>158</v>
      </c>
      <c r="CV5" s="49" t="s">
        <v>159</v>
      </c>
      <c r="CW5" s="49" t="s">
        <v>171</v>
      </c>
      <c r="CX5" s="49" t="s">
        <v>164</v>
      </c>
      <c r="CY5" s="49" t="s">
        <v>166</v>
      </c>
      <c r="CZ5" s="49" t="s">
        <v>172</v>
      </c>
      <c r="DA5" s="49" t="s">
        <v>153</v>
      </c>
      <c r="DB5" s="49" t="s">
        <v>154</v>
      </c>
      <c r="DC5" s="49" t="s">
        <v>155</v>
      </c>
      <c r="DD5" s="49" t="s">
        <v>156</v>
      </c>
      <c r="DE5" s="49" t="s">
        <v>157</v>
      </c>
      <c r="DF5" s="49" t="s">
        <v>158</v>
      </c>
      <c r="DG5" s="49" t="s">
        <v>159</v>
      </c>
      <c r="DH5" s="49" t="s">
        <v>149</v>
      </c>
      <c r="DI5" s="49" t="s">
        <v>164</v>
      </c>
      <c r="DJ5" s="49" t="s">
        <v>151</v>
      </c>
      <c r="DK5" s="49" t="s">
        <v>152</v>
      </c>
      <c r="DL5" s="49" t="s">
        <v>173</v>
      </c>
      <c r="DM5" s="49" t="s">
        <v>154</v>
      </c>
      <c r="DN5" s="49" t="s">
        <v>155</v>
      </c>
      <c r="DO5" s="49" t="s">
        <v>156</v>
      </c>
      <c r="DP5" s="49" t="s">
        <v>157</v>
      </c>
      <c r="DQ5" s="49" t="s">
        <v>158</v>
      </c>
      <c r="DR5" s="49" t="s">
        <v>159</v>
      </c>
      <c r="DS5" s="49" t="s">
        <v>149</v>
      </c>
      <c r="DT5" s="49" t="s">
        <v>164</v>
      </c>
      <c r="DU5" s="49" t="s">
        <v>165</v>
      </c>
      <c r="DV5" s="49" t="s">
        <v>152</v>
      </c>
      <c r="DW5" s="49" t="s">
        <v>163</v>
      </c>
      <c r="DX5" s="49" t="s">
        <v>154</v>
      </c>
      <c r="DY5" s="49" t="s">
        <v>155</v>
      </c>
      <c r="DZ5" s="49" t="s">
        <v>156</v>
      </c>
      <c r="EA5" s="49" t="s">
        <v>157</v>
      </c>
      <c r="EB5" s="49" t="s">
        <v>158</v>
      </c>
      <c r="EC5" s="49" t="s">
        <v>159</v>
      </c>
      <c r="ED5" s="49" t="s">
        <v>160</v>
      </c>
      <c r="EE5" s="49" t="s">
        <v>174</v>
      </c>
      <c r="EF5" s="49" t="s">
        <v>165</v>
      </c>
      <c r="EG5" s="49" t="s">
        <v>175</v>
      </c>
      <c r="EH5" s="49" t="s">
        <v>163</v>
      </c>
      <c r="EI5" s="49" t="s">
        <v>154</v>
      </c>
      <c r="EJ5" s="49" t="s">
        <v>155</v>
      </c>
      <c r="EK5" s="49" t="s">
        <v>156</v>
      </c>
      <c r="EL5" s="49" t="s">
        <v>157</v>
      </c>
      <c r="EM5" s="49" t="s">
        <v>158</v>
      </c>
      <c r="EN5" s="49" t="s">
        <v>159</v>
      </c>
      <c r="EO5" s="49" t="s">
        <v>160</v>
      </c>
      <c r="EP5" s="49" t="s">
        <v>164</v>
      </c>
      <c r="EQ5" s="49" t="s">
        <v>151</v>
      </c>
      <c r="ER5" s="49" t="s">
        <v>152</v>
      </c>
      <c r="ES5" s="49" t="s">
        <v>163</v>
      </c>
      <c r="ET5" s="49" t="s">
        <v>154</v>
      </c>
      <c r="EU5" s="49" t="s">
        <v>155</v>
      </c>
      <c r="EV5" s="49" t="s">
        <v>156</v>
      </c>
      <c r="EW5" s="49" t="s">
        <v>157</v>
      </c>
      <c r="EX5" s="49" t="s">
        <v>158</v>
      </c>
      <c r="EY5" s="49" t="s">
        <v>176</v>
      </c>
      <c r="EZ5" s="49" t="s">
        <v>160</v>
      </c>
      <c r="FA5" s="49" t="s">
        <v>174</v>
      </c>
      <c r="FB5" s="49" t="s">
        <v>162</v>
      </c>
      <c r="FC5" s="49" t="s">
        <v>152</v>
      </c>
      <c r="FD5" s="49" t="s">
        <v>177</v>
      </c>
      <c r="FE5" s="49" t="s">
        <v>154</v>
      </c>
      <c r="FF5" s="49" t="s">
        <v>155</v>
      </c>
      <c r="FG5" s="49" t="s">
        <v>156</v>
      </c>
      <c r="FH5" s="49" t="s">
        <v>157</v>
      </c>
      <c r="FI5" s="49" t="s">
        <v>158</v>
      </c>
      <c r="FJ5" s="49" t="s">
        <v>159</v>
      </c>
    </row>
    <row r="6" spans="1:166" s="54" customFormat="1" x14ac:dyDescent="0.15">
      <c r="A6" s="35" t="s">
        <v>178</v>
      </c>
      <c r="B6" s="50">
        <f>B8</f>
        <v>2022</v>
      </c>
      <c r="C6" s="50">
        <f t="shared" ref="C6:M6" si="2">C8</f>
        <v>428744</v>
      </c>
      <c r="D6" s="50">
        <f t="shared" si="2"/>
        <v>46</v>
      </c>
      <c r="E6" s="50">
        <f t="shared" si="2"/>
        <v>6</v>
      </c>
      <c r="F6" s="50">
        <f t="shared" si="2"/>
        <v>0</v>
      </c>
      <c r="G6" s="50">
        <f t="shared" si="2"/>
        <v>1</v>
      </c>
      <c r="H6" s="152" t="str">
        <f>IF(H8&lt;&gt;I8,H8,"")&amp;IF(I8&lt;&gt;J8,I8,"")&amp;"　"&amp;J8</f>
        <v>長崎県雲仙・南島原保健組合（事業会計分）　公立小浜温泉病院</v>
      </c>
      <c r="I6" s="153"/>
      <c r="J6" s="154"/>
      <c r="K6" s="50" t="str">
        <f t="shared" si="2"/>
        <v>当然財務</v>
      </c>
      <c r="L6" s="50" t="str">
        <f t="shared" si="2"/>
        <v>病院事業</v>
      </c>
      <c r="M6" s="50" t="str">
        <f t="shared" si="2"/>
        <v>一般病院</v>
      </c>
      <c r="N6" s="50" t="str">
        <f>N8</f>
        <v>100床以上～200床未満</v>
      </c>
      <c r="O6" s="50" t="str">
        <f>O8</f>
        <v>非設置</v>
      </c>
      <c r="P6" s="50" t="str">
        <f>P8</f>
        <v>指定管理者(利用料金制)</v>
      </c>
      <c r="Q6" s="51">
        <f t="shared" ref="Q6:AH6" si="3">Q8</f>
        <v>18</v>
      </c>
      <c r="R6" s="50" t="str">
        <f t="shared" si="3"/>
        <v>対象</v>
      </c>
      <c r="S6" s="50" t="str">
        <f t="shared" si="3"/>
        <v>ド</v>
      </c>
      <c r="T6" s="50" t="str">
        <f t="shared" si="3"/>
        <v>救 輪</v>
      </c>
      <c r="U6" s="51" t="str">
        <f>U8</f>
        <v>-</v>
      </c>
      <c r="V6" s="51">
        <f>V8</f>
        <v>7798</v>
      </c>
      <c r="W6" s="50" t="str">
        <f>W8</f>
        <v>非該当</v>
      </c>
      <c r="X6" s="50" t="str">
        <f t="shared" ref="X6" si="4">X8</f>
        <v>非該当</v>
      </c>
      <c r="Y6" s="50" t="str">
        <f t="shared" si="3"/>
        <v>７：１</v>
      </c>
      <c r="Z6" s="51">
        <f t="shared" si="3"/>
        <v>90</v>
      </c>
      <c r="AA6" s="51">
        <f t="shared" si="3"/>
        <v>60</v>
      </c>
      <c r="AB6" s="51" t="str">
        <f t="shared" si="3"/>
        <v>-</v>
      </c>
      <c r="AC6" s="51" t="str">
        <f t="shared" si="3"/>
        <v>-</v>
      </c>
      <c r="AD6" s="51" t="str">
        <f t="shared" si="3"/>
        <v>-</v>
      </c>
      <c r="AE6" s="51">
        <f t="shared" si="3"/>
        <v>150</v>
      </c>
      <c r="AF6" s="51">
        <f t="shared" si="3"/>
        <v>89</v>
      </c>
      <c r="AG6" s="51">
        <f t="shared" si="3"/>
        <v>60</v>
      </c>
      <c r="AH6" s="51">
        <f t="shared" si="3"/>
        <v>149</v>
      </c>
      <c r="AI6" s="52">
        <f>IF(AI8="-",NA(),AI8)</f>
        <v>111.7</v>
      </c>
      <c r="AJ6" s="52">
        <f t="shared" ref="AJ6:AR6" si="5">IF(AJ8="-",NA(),AJ8)</f>
        <v>102.2</v>
      </c>
      <c r="AK6" s="52">
        <f t="shared" si="5"/>
        <v>104.9</v>
      </c>
      <c r="AL6" s="52">
        <f t="shared" si="5"/>
        <v>108</v>
      </c>
      <c r="AM6" s="52">
        <f t="shared" si="5"/>
        <v>105.4</v>
      </c>
      <c r="AN6" s="52">
        <f t="shared" si="5"/>
        <v>97.2</v>
      </c>
      <c r="AO6" s="52">
        <f t="shared" si="5"/>
        <v>96.9</v>
      </c>
      <c r="AP6" s="52">
        <f t="shared" si="5"/>
        <v>100.6</v>
      </c>
      <c r="AQ6" s="52">
        <f t="shared" si="5"/>
        <v>105.9</v>
      </c>
      <c r="AR6" s="52">
        <f t="shared" si="5"/>
        <v>104.3</v>
      </c>
      <c r="AS6" s="52" t="str">
        <f>IF(AS8="-","【-】","【"&amp;SUBSTITUTE(TEXT(AS8,"#,##0.0"),"-","△")&amp;"】")</f>
        <v>【103.5】</v>
      </c>
      <c r="AT6" s="52">
        <f>IF(AT8="-",NA(),AT8)</f>
        <v>98.9</v>
      </c>
      <c r="AU6" s="52">
        <f t="shared" ref="AU6:BC6" si="6">IF(AU8="-",NA(),AU8)</f>
        <v>87.2</v>
      </c>
      <c r="AV6" s="52">
        <f t="shared" si="6"/>
        <v>88.1</v>
      </c>
      <c r="AW6" s="52">
        <f t="shared" si="6"/>
        <v>87.2</v>
      </c>
      <c r="AX6" s="52">
        <f t="shared" si="6"/>
        <v>86.8</v>
      </c>
      <c r="AY6" s="52">
        <f t="shared" si="6"/>
        <v>84</v>
      </c>
      <c r="AZ6" s="52">
        <f t="shared" si="6"/>
        <v>84.3</v>
      </c>
      <c r="BA6" s="52">
        <f t="shared" si="6"/>
        <v>80.7</v>
      </c>
      <c r="BB6" s="52">
        <f t="shared" si="6"/>
        <v>82.2</v>
      </c>
      <c r="BC6" s="52">
        <f t="shared" si="6"/>
        <v>81.7</v>
      </c>
      <c r="BD6" s="52" t="str">
        <f>IF(BD8="-","【-】","【"&amp;SUBSTITUTE(TEXT(BD8,"#,##0.0"),"-","△")&amp;"】")</f>
        <v>【86.4】</v>
      </c>
      <c r="BE6" s="52">
        <f>IF(BE8="-",NA(),BE8)</f>
        <v>98.9</v>
      </c>
      <c r="BF6" s="52">
        <f t="shared" ref="BF6:BN6" si="7">IF(BF8="-",NA(),BF8)</f>
        <v>87.2</v>
      </c>
      <c r="BG6" s="52">
        <f t="shared" si="7"/>
        <v>88.1</v>
      </c>
      <c r="BH6" s="52">
        <f t="shared" si="7"/>
        <v>87.2</v>
      </c>
      <c r="BI6" s="52">
        <f t="shared" si="7"/>
        <v>86.8</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89.2</v>
      </c>
      <c r="BQ6" s="52">
        <f t="shared" ref="BQ6:BY6" si="8">IF(BQ8="-",NA(),BQ8)</f>
        <v>91.5</v>
      </c>
      <c r="BR6" s="52">
        <f t="shared" si="8"/>
        <v>92</v>
      </c>
      <c r="BS6" s="52">
        <f t="shared" si="8"/>
        <v>91</v>
      </c>
      <c r="BT6" s="52">
        <f t="shared" si="8"/>
        <v>85</v>
      </c>
      <c r="BU6" s="52">
        <f t="shared" si="8"/>
        <v>70.099999999999994</v>
      </c>
      <c r="BV6" s="52">
        <f t="shared" si="8"/>
        <v>70.400000000000006</v>
      </c>
      <c r="BW6" s="52">
        <f t="shared" si="8"/>
        <v>65.8</v>
      </c>
      <c r="BX6" s="52">
        <f t="shared" si="8"/>
        <v>65</v>
      </c>
      <c r="BY6" s="52">
        <f t="shared" si="8"/>
        <v>63.3</v>
      </c>
      <c r="BZ6" s="52" t="str">
        <f>IF(BZ8="-","【-】","【"&amp;SUBSTITUTE(TEXT(BZ8,"#,##0.0"),"-","△")&amp;"】")</f>
        <v>【66.8】</v>
      </c>
      <c r="CA6" s="53">
        <f>IF(CA8="-",NA(),CA8)</f>
        <v>38125</v>
      </c>
      <c r="CB6" s="53">
        <f t="shared" ref="CB6:CJ6" si="9">IF(CB8="-",NA(),CB8)</f>
        <v>36775</v>
      </c>
      <c r="CC6" s="53">
        <f t="shared" si="9"/>
        <v>39565</v>
      </c>
      <c r="CD6" s="53">
        <f t="shared" si="9"/>
        <v>40009</v>
      </c>
      <c r="CE6" s="53">
        <f t="shared" si="9"/>
        <v>42693</v>
      </c>
      <c r="CF6" s="53">
        <f t="shared" si="9"/>
        <v>34924</v>
      </c>
      <c r="CG6" s="53">
        <f t="shared" si="9"/>
        <v>35788</v>
      </c>
      <c r="CH6" s="53">
        <f t="shared" si="9"/>
        <v>37855</v>
      </c>
      <c r="CI6" s="53">
        <f t="shared" si="9"/>
        <v>39289</v>
      </c>
      <c r="CJ6" s="53">
        <f t="shared" si="9"/>
        <v>40846</v>
      </c>
      <c r="CK6" s="52" t="str">
        <f>IF(CK8="-","【-】","【"&amp;SUBSTITUTE(TEXT(CK8,"#,##0"),"-","△")&amp;"】")</f>
        <v>【61,837】</v>
      </c>
      <c r="CL6" s="53">
        <f>IF(CL8="-",NA(),CL8)</f>
        <v>8089</v>
      </c>
      <c r="CM6" s="53">
        <f t="shared" ref="CM6:CU6" si="10">IF(CM8="-",NA(),CM8)</f>
        <v>8283</v>
      </c>
      <c r="CN6" s="53">
        <f t="shared" si="10"/>
        <v>10294</v>
      </c>
      <c r="CO6" s="53">
        <f t="shared" si="10"/>
        <v>9987</v>
      </c>
      <c r="CP6" s="53">
        <f t="shared" si="10"/>
        <v>11286</v>
      </c>
      <c r="CQ6" s="53">
        <f t="shared" si="10"/>
        <v>10244</v>
      </c>
      <c r="CR6" s="53">
        <f t="shared" si="10"/>
        <v>10602</v>
      </c>
      <c r="CS6" s="53">
        <f t="shared" si="10"/>
        <v>11234</v>
      </c>
      <c r="CT6" s="53">
        <f t="shared" si="10"/>
        <v>11512</v>
      </c>
      <c r="CU6" s="53">
        <f t="shared" si="10"/>
        <v>11831</v>
      </c>
      <c r="CV6" s="52" t="str">
        <f>IF(CV8="-","【-】","【"&amp;SUBSTITUTE(TEXT(CV8,"#,##0"),"-","△")&amp;"】")</f>
        <v>【17,600】</v>
      </c>
      <c r="CW6" s="52">
        <f>IF(CW8="-",NA(),CW8)</f>
        <v>62.4</v>
      </c>
      <c r="CX6" s="52">
        <f t="shared" ref="CX6:DF6" si="11">IF(CX8="-",NA(),CX8)</f>
        <v>64</v>
      </c>
      <c r="CY6" s="52">
        <f t="shared" si="11"/>
        <v>61.1</v>
      </c>
      <c r="CZ6" s="52">
        <f t="shared" si="11"/>
        <v>59</v>
      </c>
      <c r="DA6" s="52">
        <f t="shared" si="11"/>
        <v>59.7</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8.6999999999999993</v>
      </c>
      <c r="DI6" s="52">
        <f t="shared" ref="DI6:DQ6" si="12">IF(DI8="-",NA(),DI8)</f>
        <v>9.5</v>
      </c>
      <c r="DJ6" s="52">
        <f t="shared" si="12"/>
        <v>8.8000000000000007</v>
      </c>
      <c r="DK6" s="52">
        <f t="shared" si="12"/>
        <v>9.5</v>
      </c>
      <c r="DL6" s="52">
        <f t="shared" si="12"/>
        <v>10.5</v>
      </c>
      <c r="DM6" s="52">
        <f t="shared" si="12"/>
        <v>17.7</v>
      </c>
      <c r="DN6" s="52">
        <f t="shared" si="12"/>
        <v>17.5</v>
      </c>
      <c r="DO6" s="52">
        <f t="shared" si="12"/>
        <v>17.5</v>
      </c>
      <c r="DP6" s="52">
        <f t="shared" si="12"/>
        <v>17.3</v>
      </c>
      <c r="DQ6" s="52">
        <f t="shared" si="12"/>
        <v>17.899999999999999</v>
      </c>
      <c r="DR6" s="52" t="str">
        <f>IF(DR8="-","【-】","【"&amp;SUBSTITUTE(TEXT(DR8,"#,##0.0"),"-","△")&amp;"】")</f>
        <v>【25.1】</v>
      </c>
      <c r="DS6" s="52">
        <f>IF(DS8="-",NA(),DS8)</f>
        <v>0</v>
      </c>
      <c r="DT6" s="52">
        <f t="shared" ref="DT6:EB6" si="13">IF(DT8="-",NA(),DT8)</f>
        <v>0</v>
      </c>
      <c r="DU6" s="52">
        <f t="shared" si="13"/>
        <v>0</v>
      </c>
      <c r="DV6" s="52">
        <f t="shared" si="13"/>
        <v>0</v>
      </c>
      <c r="DW6" s="52">
        <f t="shared" si="13"/>
        <v>0</v>
      </c>
      <c r="DX6" s="52">
        <f t="shared" si="13"/>
        <v>117.1</v>
      </c>
      <c r="DY6" s="52">
        <f t="shared" si="13"/>
        <v>120.5</v>
      </c>
      <c r="DZ6" s="52">
        <f t="shared" si="13"/>
        <v>124.2</v>
      </c>
      <c r="EA6" s="52">
        <f t="shared" si="13"/>
        <v>121.6</v>
      </c>
      <c r="EB6" s="52">
        <f t="shared" si="13"/>
        <v>118.9</v>
      </c>
      <c r="EC6" s="52" t="str">
        <f>IF(EC8="-","【-】","【"&amp;SUBSTITUTE(TEXT(EC8,"#,##0.0"),"-","△")&amp;"】")</f>
        <v>【63.0】</v>
      </c>
      <c r="ED6" s="52">
        <f>IF(ED8="-",NA(),ED8)</f>
        <v>65.3</v>
      </c>
      <c r="EE6" s="52">
        <f t="shared" ref="EE6:EM6" si="14">IF(EE8="-",NA(),EE8)</f>
        <v>27.2</v>
      </c>
      <c r="EF6" s="52">
        <f t="shared" si="14"/>
        <v>30.3</v>
      </c>
      <c r="EG6" s="52">
        <f t="shared" si="14"/>
        <v>28.7</v>
      </c>
      <c r="EH6" s="52">
        <f t="shared" si="14"/>
        <v>32.6</v>
      </c>
      <c r="EI6" s="52">
        <f t="shared" si="14"/>
        <v>54.1</v>
      </c>
      <c r="EJ6" s="52">
        <f t="shared" si="14"/>
        <v>54.6</v>
      </c>
      <c r="EK6" s="52">
        <f t="shared" si="14"/>
        <v>56.9</v>
      </c>
      <c r="EL6" s="52">
        <f t="shared" si="14"/>
        <v>58.1</v>
      </c>
      <c r="EM6" s="52">
        <f t="shared" si="14"/>
        <v>59.4</v>
      </c>
      <c r="EN6" s="52" t="str">
        <f>IF(EN8="-","【-】","【"&amp;SUBSTITUTE(TEXT(EN8,"#,##0.0"),"-","△")&amp;"】")</f>
        <v>【56.4】</v>
      </c>
      <c r="EO6" s="52">
        <f>IF(EO8="-",NA(),EO8)</f>
        <v>63.6</v>
      </c>
      <c r="EP6" s="52">
        <f t="shared" ref="EP6:EX6" si="15">IF(EP8="-",NA(),EP8)</f>
        <v>48</v>
      </c>
      <c r="EQ6" s="52">
        <f t="shared" si="15"/>
        <v>55.3</v>
      </c>
      <c r="ER6" s="52">
        <f t="shared" si="15"/>
        <v>62.8</v>
      </c>
      <c r="ES6" s="52">
        <f t="shared" si="15"/>
        <v>71.099999999999994</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16282080</v>
      </c>
      <c r="FA6" s="53">
        <f t="shared" ref="FA6:FI6" si="16">IF(FA8="-",NA(),FA8)</f>
        <v>37679573</v>
      </c>
      <c r="FB6" s="53">
        <f t="shared" si="16"/>
        <v>37519900</v>
      </c>
      <c r="FC6" s="53">
        <f t="shared" si="16"/>
        <v>34586040</v>
      </c>
      <c r="FD6" s="53">
        <f t="shared" si="16"/>
        <v>34858493</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x14ac:dyDescent="0.15">
      <c r="A7" s="35" t="s">
        <v>179</v>
      </c>
      <c r="B7" s="50">
        <f t="shared" ref="B7:AH7" si="17">B8</f>
        <v>2022</v>
      </c>
      <c r="C7" s="50">
        <f t="shared" si="17"/>
        <v>428744</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100床以上～200床未満</v>
      </c>
      <c r="O7" s="50" t="str">
        <f>O8</f>
        <v>非設置</v>
      </c>
      <c r="P7" s="50" t="str">
        <f>P8</f>
        <v>指定管理者(利用料金制)</v>
      </c>
      <c r="Q7" s="51">
        <f t="shared" si="17"/>
        <v>18</v>
      </c>
      <c r="R7" s="50" t="str">
        <f t="shared" si="17"/>
        <v>対象</v>
      </c>
      <c r="S7" s="50" t="str">
        <f t="shared" si="17"/>
        <v>ド</v>
      </c>
      <c r="T7" s="50" t="str">
        <f t="shared" si="17"/>
        <v>救 輪</v>
      </c>
      <c r="U7" s="51" t="str">
        <f>U8</f>
        <v>-</v>
      </c>
      <c r="V7" s="51">
        <f>V8</f>
        <v>7798</v>
      </c>
      <c r="W7" s="50" t="str">
        <f>W8</f>
        <v>非該当</v>
      </c>
      <c r="X7" s="50" t="str">
        <f t="shared" si="17"/>
        <v>非該当</v>
      </c>
      <c r="Y7" s="50" t="str">
        <f t="shared" si="17"/>
        <v>７：１</v>
      </c>
      <c r="Z7" s="51">
        <f t="shared" si="17"/>
        <v>90</v>
      </c>
      <c r="AA7" s="51">
        <f t="shared" si="17"/>
        <v>60</v>
      </c>
      <c r="AB7" s="51" t="str">
        <f t="shared" si="17"/>
        <v>-</v>
      </c>
      <c r="AC7" s="51" t="str">
        <f t="shared" si="17"/>
        <v>-</v>
      </c>
      <c r="AD7" s="51" t="str">
        <f t="shared" si="17"/>
        <v>-</v>
      </c>
      <c r="AE7" s="51">
        <f t="shared" si="17"/>
        <v>150</v>
      </c>
      <c r="AF7" s="51">
        <f t="shared" si="17"/>
        <v>89</v>
      </c>
      <c r="AG7" s="51">
        <f t="shared" si="17"/>
        <v>60</v>
      </c>
      <c r="AH7" s="51">
        <f t="shared" si="17"/>
        <v>149</v>
      </c>
      <c r="AI7" s="52">
        <f>AI8</f>
        <v>111.7</v>
      </c>
      <c r="AJ7" s="52">
        <f t="shared" ref="AJ7:AR7" si="18">AJ8</f>
        <v>102.2</v>
      </c>
      <c r="AK7" s="52">
        <f t="shared" si="18"/>
        <v>104.9</v>
      </c>
      <c r="AL7" s="52">
        <f t="shared" si="18"/>
        <v>108</v>
      </c>
      <c r="AM7" s="52">
        <f t="shared" si="18"/>
        <v>105.4</v>
      </c>
      <c r="AN7" s="52">
        <f t="shared" si="18"/>
        <v>97.2</v>
      </c>
      <c r="AO7" s="52">
        <f t="shared" si="18"/>
        <v>96.9</v>
      </c>
      <c r="AP7" s="52">
        <f t="shared" si="18"/>
        <v>100.6</v>
      </c>
      <c r="AQ7" s="52">
        <f t="shared" si="18"/>
        <v>105.9</v>
      </c>
      <c r="AR7" s="52">
        <f t="shared" si="18"/>
        <v>104.3</v>
      </c>
      <c r="AS7" s="52"/>
      <c r="AT7" s="52">
        <f>AT8</f>
        <v>98.9</v>
      </c>
      <c r="AU7" s="52">
        <f t="shared" ref="AU7:BC7" si="19">AU8</f>
        <v>87.2</v>
      </c>
      <c r="AV7" s="52">
        <f t="shared" si="19"/>
        <v>88.1</v>
      </c>
      <c r="AW7" s="52">
        <f t="shared" si="19"/>
        <v>87.2</v>
      </c>
      <c r="AX7" s="52">
        <f t="shared" si="19"/>
        <v>86.8</v>
      </c>
      <c r="AY7" s="52">
        <f t="shared" si="19"/>
        <v>84</v>
      </c>
      <c r="AZ7" s="52">
        <f t="shared" si="19"/>
        <v>84.3</v>
      </c>
      <c r="BA7" s="52">
        <f t="shared" si="19"/>
        <v>80.7</v>
      </c>
      <c r="BB7" s="52">
        <f t="shared" si="19"/>
        <v>82.2</v>
      </c>
      <c r="BC7" s="52">
        <f t="shared" si="19"/>
        <v>81.7</v>
      </c>
      <c r="BD7" s="52"/>
      <c r="BE7" s="52">
        <f>BE8</f>
        <v>98.9</v>
      </c>
      <c r="BF7" s="52">
        <f t="shared" ref="BF7:BN7" si="20">BF8</f>
        <v>87.2</v>
      </c>
      <c r="BG7" s="52">
        <f t="shared" si="20"/>
        <v>88.1</v>
      </c>
      <c r="BH7" s="52">
        <f t="shared" si="20"/>
        <v>87.2</v>
      </c>
      <c r="BI7" s="52">
        <f t="shared" si="20"/>
        <v>86.8</v>
      </c>
      <c r="BJ7" s="52">
        <f t="shared" si="20"/>
        <v>80.400000000000006</v>
      </c>
      <c r="BK7" s="52">
        <f t="shared" si="20"/>
        <v>80.599999999999994</v>
      </c>
      <c r="BL7" s="52">
        <f t="shared" si="20"/>
        <v>77.099999999999994</v>
      </c>
      <c r="BM7" s="52">
        <f t="shared" si="20"/>
        <v>78.599999999999994</v>
      </c>
      <c r="BN7" s="52">
        <f t="shared" si="20"/>
        <v>78.099999999999994</v>
      </c>
      <c r="BO7" s="52"/>
      <c r="BP7" s="52">
        <f>BP8</f>
        <v>89.2</v>
      </c>
      <c r="BQ7" s="52">
        <f t="shared" ref="BQ7:BY7" si="21">BQ8</f>
        <v>91.5</v>
      </c>
      <c r="BR7" s="52">
        <f t="shared" si="21"/>
        <v>92</v>
      </c>
      <c r="BS7" s="52">
        <f t="shared" si="21"/>
        <v>91</v>
      </c>
      <c r="BT7" s="52">
        <f t="shared" si="21"/>
        <v>85</v>
      </c>
      <c r="BU7" s="52">
        <f t="shared" si="21"/>
        <v>70.099999999999994</v>
      </c>
      <c r="BV7" s="52">
        <f t="shared" si="21"/>
        <v>70.400000000000006</v>
      </c>
      <c r="BW7" s="52">
        <f t="shared" si="21"/>
        <v>65.8</v>
      </c>
      <c r="BX7" s="52">
        <f t="shared" si="21"/>
        <v>65</v>
      </c>
      <c r="BY7" s="52">
        <f t="shared" si="21"/>
        <v>63.3</v>
      </c>
      <c r="BZ7" s="52"/>
      <c r="CA7" s="53">
        <f>CA8</f>
        <v>38125</v>
      </c>
      <c r="CB7" s="53">
        <f t="shared" ref="CB7:CJ7" si="22">CB8</f>
        <v>36775</v>
      </c>
      <c r="CC7" s="53">
        <f t="shared" si="22"/>
        <v>39565</v>
      </c>
      <c r="CD7" s="53">
        <f t="shared" si="22"/>
        <v>40009</v>
      </c>
      <c r="CE7" s="53">
        <f t="shared" si="22"/>
        <v>42693</v>
      </c>
      <c r="CF7" s="53">
        <f t="shared" si="22"/>
        <v>34924</v>
      </c>
      <c r="CG7" s="53">
        <f t="shared" si="22"/>
        <v>35788</v>
      </c>
      <c r="CH7" s="53">
        <f t="shared" si="22"/>
        <v>37855</v>
      </c>
      <c r="CI7" s="53">
        <f t="shared" si="22"/>
        <v>39289</v>
      </c>
      <c r="CJ7" s="53">
        <f t="shared" si="22"/>
        <v>40846</v>
      </c>
      <c r="CK7" s="52"/>
      <c r="CL7" s="53">
        <f>CL8</f>
        <v>8089</v>
      </c>
      <c r="CM7" s="53">
        <f t="shared" ref="CM7:CU7" si="23">CM8</f>
        <v>8283</v>
      </c>
      <c r="CN7" s="53">
        <f t="shared" si="23"/>
        <v>10294</v>
      </c>
      <c r="CO7" s="53">
        <f t="shared" si="23"/>
        <v>9987</v>
      </c>
      <c r="CP7" s="53">
        <f t="shared" si="23"/>
        <v>11286</v>
      </c>
      <c r="CQ7" s="53">
        <f t="shared" si="23"/>
        <v>10244</v>
      </c>
      <c r="CR7" s="53">
        <f t="shared" si="23"/>
        <v>10602</v>
      </c>
      <c r="CS7" s="53">
        <f t="shared" si="23"/>
        <v>11234</v>
      </c>
      <c r="CT7" s="53">
        <f t="shared" si="23"/>
        <v>11512</v>
      </c>
      <c r="CU7" s="53">
        <f t="shared" si="23"/>
        <v>11831</v>
      </c>
      <c r="CV7" s="52"/>
      <c r="CW7" s="52">
        <f>CW8</f>
        <v>62.4</v>
      </c>
      <c r="CX7" s="52">
        <f t="shared" ref="CX7:DF7" si="24">CX8</f>
        <v>64</v>
      </c>
      <c r="CY7" s="52">
        <f t="shared" si="24"/>
        <v>61.1</v>
      </c>
      <c r="CZ7" s="52">
        <f t="shared" si="24"/>
        <v>59</v>
      </c>
      <c r="DA7" s="52">
        <f t="shared" si="24"/>
        <v>59.7</v>
      </c>
      <c r="DB7" s="52">
        <f t="shared" si="24"/>
        <v>63.7</v>
      </c>
      <c r="DC7" s="52">
        <f t="shared" si="24"/>
        <v>63.3</v>
      </c>
      <c r="DD7" s="52">
        <f t="shared" si="24"/>
        <v>68.5</v>
      </c>
      <c r="DE7" s="52">
        <f t="shared" si="24"/>
        <v>67.099999999999994</v>
      </c>
      <c r="DF7" s="52">
        <f t="shared" si="24"/>
        <v>66.900000000000006</v>
      </c>
      <c r="DG7" s="52"/>
      <c r="DH7" s="52">
        <f>DH8</f>
        <v>8.6999999999999993</v>
      </c>
      <c r="DI7" s="52">
        <f t="shared" ref="DI7:DQ7" si="25">DI8</f>
        <v>9.5</v>
      </c>
      <c r="DJ7" s="52">
        <f t="shared" si="25"/>
        <v>8.8000000000000007</v>
      </c>
      <c r="DK7" s="52">
        <f t="shared" si="25"/>
        <v>9.5</v>
      </c>
      <c r="DL7" s="52">
        <f t="shared" si="25"/>
        <v>10.5</v>
      </c>
      <c r="DM7" s="52">
        <f t="shared" si="25"/>
        <v>17.7</v>
      </c>
      <c r="DN7" s="52">
        <f t="shared" si="25"/>
        <v>17.5</v>
      </c>
      <c r="DO7" s="52">
        <f t="shared" si="25"/>
        <v>17.5</v>
      </c>
      <c r="DP7" s="52">
        <f t="shared" si="25"/>
        <v>17.3</v>
      </c>
      <c r="DQ7" s="52">
        <f t="shared" si="25"/>
        <v>17.899999999999999</v>
      </c>
      <c r="DR7" s="52"/>
      <c r="DS7" s="52">
        <f>DS8</f>
        <v>0</v>
      </c>
      <c r="DT7" s="52">
        <f t="shared" ref="DT7:EB7" si="26">DT8</f>
        <v>0</v>
      </c>
      <c r="DU7" s="52">
        <f t="shared" si="26"/>
        <v>0</v>
      </c>
      <c r="DV7" s="52">
        <f t="shared" si="26"/>
        <v>0</v>
      </c>
      <c r="DW7" s="52">
        <f t="shared" si="26"/>
        <v>0</v>
      </c>
      <c r="DX7" s="52">
        <f t="shared" si="26"/>
        <v>117.1</v>
      </c>
      <c r="DY7" s="52">
        <f t="shared" si="26"/>
        <v>120.5</v>
      </c>
      <c r="DZ7" s="52">
        <f t="shared" si="26"/>
        <v>124.2</v>
      </c>
      <c r="EA7" s="52">
        <f t="shared" si="26"/>
        <v>121.6</v>
      </c>
      <c r="EB7" s="52">
        <f t="shared" si="26"/>
        <v>118.9</v>
      </c>
      <c r="EC7" s="52"/>
      <c r="ED7" s="52">
        <f>ED8</f>
        <v>65.3</v>
      </c>
      <c r="EE7" s="52">
        <f t="shared" ref="EE7:EM7" si="27">EE8</f>
        <v>27.2</v>
      </c>
      <c r="EF7" s="52">
        <f t="shared" si="27"/>
        <v>30.3</v>
      </c>
      <c r="EG7" s="52">
        <f t="shared" si="27"/>
        <v>28.7</v>
      </c>
      <c r="EH7" s="52">
        <f t="shared" si="27"/>
        <v>32.6</v>
      </c>
      <c r="EI7" s="52">
        <f t="shared" si="27"/>
        <v>54.1</v>
      </c>
      <c r="EJ7" s="52">
        <f t="shared" si="27"/>
        <v>54.6</v>
      </c>
      <c r="EK7" s="52">
        <f t="shared" si="27"/>
        <v>56.9</v>
      </c>
      <c r="EL7" s="52">
        <f t="shared" si="27"/>
        <v>58.1</v>
      </c>
      <c r="EM7" s="52">
        <f t="shared" si="27"/>
        <v>59.4</v>
      </c>
      <c r="EN7" s="52"/>
      <c r="EO7" s="52">
        <f>EO8</f>
        <v>63.6</v>
      </c>
      <c r="EP7" s="52">
        <f t="shared" ref="EP7:EX7" si="28">EP8</f>
        <v>48</v>
      </c>
      <c r="EQ7" s="52">
        <f t="shared" si="28"/>
        <v>55.3</v>
      </c>
      <c r="ER7" s="52">
        <f t="shared" si="28"/>
        <v>62.8</v>
      </c>
      <c r="ES7" s="52">
        <f t="shared" si="28"/>
        <v>71.099999999999994</v>
      </c>
      <c r="ET7" s="52">
        <f t="shared" si="28"/>
        <v>71.400000000000006</v>
      </c>
      <c r="EU7" s="52">
        <f t="shared" si="28"/>
        <v>71.7</v>
      </c>
      <c r="EV7" s="52">
        <f t="shared" si="28"/>
        <v>72.900000000000006</v>
      </c>
      <c r="EW7" s="52">
        <f t="shared" si="28"/>
        <v>73.900000000000006</v>
      </c>
      <c r="EX7" s="52">
        <f t="shared" si="28"/>
        <v>74.3</v>
      </c>
      <c r="EY7" s="52"/>
      <c r="EZ7" s="53">
        <f>EZ8</f>
        <v>16282080</v>
      </c>
      <c r="FA7" s="53">
        <f t="shared" ref="FA7:FI7" si="29">FA8</f>
        <v>37679573</v>
      </c>
      <c r="FB7" s="53">
        <f t="shared" si="29"/>
        <v>37519900</v>
      </c>
      <c r="FC7" s="53">
        <f t="shared" si="29"/>
        <v>34586040</v>
      </c>
      <c r="FD7" s="53">
        <f t="shared" si="29"/>
        <v>34858493</v>
      </c>
      <c r="FE7" s="53">
        <f t="shared" si="29"/>
        <v>40683727</v>
      </c>
      <c r="FF7" s="53">
        <f t="shared" si="29"/>
        <v>41891213</v>
      </c>
      <c r="FG7" s="53">
        <f t="shared" si="29"/>
        <v>42806727</v>
      </c>
      <c r="FH7" s="53">
        <f t="shared" si="29"/>
        <v>43530781</v>
      </c>
      <c r="FI7" s="53">
        <f t="shared" si="29"/>
        <v>44196357</v>
      </c>
      <c r="FJ7" s="53"/>
    </row>
    <row r="8" spans="1:166" s="54" customFormat="1" x14ac:dyDescent="0.15">
      <c r="A8" s="35"/>
      <c r="B8" s="55">
        <v>2022</v>
      </c>
      <c r="C8" s="55">
        <v>428744</v>
      </c>
      <c r="D8" s="55">
        <v>46</v>
      </c>
      <c r="E8" s="55">
        <v>6</v>
      </c>
      <c r="F8" s="55">
        <v>0</v>
      </c>
      <c r="G8" s="55">
        <v>1</v>
      </c>
      <c r="H8" s="55" t="s">
        <v>180</v>
      </c>
      <c r="I8" s="55" t="s">
        <v>181</v>
      </c>
      <c r="J8" s="55" t="s">
        <v>182</v>
      </c>
      <c r="K8" s="55" t="s">
        <v>183</v>
      </c>
      <c r="L8" s="55" t="s">
        <v>184</v>
      </c>
      <c r="M8" s="55" t="s">
        <v>185</v>
      </c>
      <c r="N8" s="55" t="s">
        <v>186</v>
      </c>
      <c r="O8" s="55" t="s">
        <v>187</v>
      </c>
      <c r="P8" s="55" t="s">
        <v>188</v>
      </c>
      <c r="Q8" s="56">
        <v>18</v>
      </c>
      <c r="R8" s="55" t="s">
        <v>189</v>
      </c>
      <c r="S8" s="55" t="s">
        <v>190</v>
      </c>
      <c r="T8" s="55" t="s">
        <v>191</v>
      </c>
      <c r="U8" s="56" t="s">
        <v>40</v>
      </c>
      <c r="V8" s="56">
        <v>7798</v>
      </c>
      <c r="W8" s="55" t="s">
        <v>192</v>
      </c>
      <c r="X8" s="55" t="s">
        <v>192</v>
      </c>
      <c r="Y8" s="57" t="s">
        <v>193</v>
      </c>
      <c r="Z8" s="56">
        <v>90</v>
      </c>
      <c r="AA8" s="56">
        <v>60</v>
      </c>
      <c r="AB8" s="56" t="s">
        <v>40</v>
      </c>
      <c r="AC8" s="56" t="s">
        <v>40</v>
      </c>
      <c r="AD8" s="56" t="s">
        <v>40</v>
      </c>
      <c r="AE8" s="56">
        <v>150</v>
      </c>
      <c r="AF8" s="56">
        <v>89</v>
      </c>
      <c r="AG8" s="56">
        <v>60</v>
      </c>
      <c r="AH8" s="56">
        <v>149</v>
      </c>
      <c r="AI8" s="58">
        <v>111.7</v>
      </c>
      <c r="AJ8" s="58">
        <v>102.2</v>
      </c>
      <c r="AK8" s="58">
        <v>104.9</v>
      </c>
      <c r="AL8" s="58">
        <v>108</v>
      </c>
      <c r="AM8" s="58">
        <v>105.4</v>
      </c>
      <c r="AN8" s="58">
        <v>97.2</v>
      </c>
      <c r="AO8" s="58">
        <v>96.9</v>
      </c>
      <c r="AP8" s="58">
        <v>100.6</v>
      </c>
      <c r="AQ8" s="58">
        <v>105.9</v>
      </c>
      <c r="AR8" s="58">
        <v>104.3</v>
      </c>
      <c r="AS8" s="58">
        <v>103.5</v>
      </c>
      <c r="AT8" s="58">
        <v>98.9</v>
      </c>
      <c r="AU8" s="58">
        <v>87.2</v>
      </c>
      <c r="AV8" s="58">
        <v>88.1</v>
      </c>
      <c r="AW8" s="58">
        <v>87.2</v>
      </c>
      <c r="AX8" s="58">
        <v>86.8</v>
      </c>
      <c r="AY8" s="58">
        <v>84</v>
      </c>
      <c r="AZ8" s="58">
        <v>84.3</v>
      </c>
      <c r="BA8" s="58">
        <v>80.7</v>
      </c>
      <c r="BB8" s="58">
        <v>82.2</v>
      </c>
      <c r="BC8" s="58">
        <v>81.7</v>
      </c>
      <c r="BD8" s="58">
        <v>86.4</v>
      </c>
      <c r="BE8" s="59">
        <v>98.9</v>
      </c>
      <c r="BF8" s="59">
        <v>87.2</v>
      </c>
      <c r="BG8" s="59">
        <v>88.1</v>
      </c>
      <c r="BH8" s="59">
        <v>87.2</v>
      </c>
      <c r="BI8" s="59">
        <v>86.8</v>
      </c>
      <c r="BJ8" s="59">
        <v>80.400000000000006</v>
      </c>
      <c r="BK8" s="59">
        <v>80.599999999999994</v>
      </c>
      <c r="BL8" s="59">
        <v>77.099999999999994</v>
      </c>
      <c r="BM8" s="59">
        <v>78.599999999999994</v>
      </c>
      <c r="BN8" s="59">
        <v>78.099999999999994</v>
      </c>
      <c r="BO8" s="59">
        <v>83.7</v>
      </c>
      <c r="BP8" s="58">
        <v>89.2</v>
      </c>
      <c r="BQ8" s="58">
        <v>91.5</v>
      </c>
      <c r="BR8" s="58">
        <v>92</v>
      </c>
      <c r="BS8" s="58">
        <v>91</v>
      </c>
      <c r="BT8" s="58">
        <v>85</v>
      </c>
      <c r="BU8" s="58">
        <v>70.099999999999994</v>
      </c>
      <c r="BV8" s="58">
        <v>70.400000000000006</v>
      </c>
      <c r="BW8" s="58">
        <v>65.8</v>
      </c>
      <c r="BX8" s="58">
        <v>65</v>
      </c>
      <c r="BY8" s="58">
        <v>63.3</v>
      </c>
      <c r="BZ8" s="58">
        <v>66.8</v>
      </c>
      <c r="CA8" s="59">
        <v>38125</v>
      </c>
      <c r="CB8" s="59">
        <v>36775</v>
      </c>
      <c r="CC8" s="59">
        <v>39565</v>
      </c>
      <c r="CD8" s="59">
        <v>40009</v>
      </c>
      <c r="CE8" s="59">
        <v>42693</v>
      </c>
      <c r="CF8" s="59">
        <v>34924</v>
      </c>
      <c r="CG8" s="59">
        <v>35788</v>
      </c>
      <c r="CH8" s="59">
        <v>37855</v>
      </c>
      <c r="CI8" s="59">
        <v>39289</v>
      </c>
      <c r="CJ8" s="59">
        <v>40846</v>
      </c>
      <c r="CK8" s="58">
        <v>61837</v>
      </c>
      <c r="CL8" s="59">
        <v>8089</v>
      </c>
      <c r="CM8" s="59">
        <v>8283</v>
      </c>
      <c r="CN8" s="59">
        <v>10294</v>
      </c>
      <c r="CO8" s="59">
        <v>9987</v>
      </c>
      <c r="CP8" s="59">
        <v>11286</v>
      </c>
      <c r="CQ8" s="59">
        <v>10244</v>
      </c>
      <c r="CR8" s="59">
        <v>10602</v>
      </c>
      <c r="CS8" s="59">
        <v>11234</v>
      </c>
      <c r="CT8" s="59">
        <v>11512</v>
      </c>
      <c r="CU8" s="59">
        <v>11831</v>
      </c>
      <c r="CV8" s="58">
        <v>17600</v>
      </c>
      <c r="CW8" s="59">
        <v>62.4</v>
      </c>
      <c r="CX8" s="59">
        <v>64</v>
      </c>
      <c r="CY8" s="59">
        <v>61.1</v>
      </c>
      <c r="CZ8" s="59">
        <v>59</v>
      </c>
      <c r="DA8" s="59">
        <v>59.7</v>
      </c>
      <c r="DB8" s="59">
        <v>63.7</v>
      </c>
      <c r="DC8" s="59">
        <v>63.3</v>
      </c>
      <c r="DD8" s="59">
        <v>68.5</v>
      </c>
      <c r="DE8" s="59">
        <v>67.099999999999994</v>
      </c>
      <c r="DF8" s="59">
        <v>66.900000000000006</v>
      </c>
      <c r="DG8" s="59">
        <v>55.6</v>
      </c>
      <c r="DH8" s="59">
        <v>8.6999999999999993</v>
      </c>
      <c r="DI8" s="59">
        <v>9.5</v>
      </c>
      <c r="DJ8" s="59">
        <v>8.8000000000000007</v>
      </c>
      <c r="DK8" s="59">
        <v>9.5</v>
      </c>
      <c r="DL8" s="59">
        <v>10.5</v>
      </c>
      <c r="DM8" s="59">
        <v>17.7</v>
      </c>
      <c r="DN8" s="59">
        <v>17.5</v>
      </c>
      <c r="DO8" s="59">
        <v>17.5</v>
      </c>
      <c r="DP8" s="59">
        <v>17.3</v>
      </c>
      <c r="DQ8" s="59">
        <v>17.899999999999999</v>
      </c>
      <c r="DR8" s="59">
        <v>25.1</v>
      </c>
      <c r="DS8" s="59">
        <v>0</v>
      </c>
      <c r="DT8" s="59">
        <v>0</v>
      </c>
      <c r="DU8" s="59">
        <v>0</v>
      </c>
      <c r="DV8" s="59">
        <v>0</v>
      </c>
      <c r="DW8" s="59">
        <v>0</v>
      </c>
      <c r="DX8" s="59">
        <v>117.1</v>
      </c>
      <c r="DY8" s="59">
        <v>120.5</v>
      </c>
      <c r="DZ8" s="59">
        <v>124.2</v>
      </c>
      <c r="EA8" s="59">
        <v>121.6</v>
      </c>
      <c r="EB8" s="59">
        <v>118.9</v>
      </c>
      <c r="EC8" s="59">
        <v>63</v>
      </c>
      <c r="ED8" s="58">
        <v>65.3</v>
      </c>
      <c r="EE8" s="58">
        <v>27.2</v>
      </c>
      <c r="EF8" s="58">
        <v>30.3</v>
      </c>
      <c r="EG8" s="58">
        <v>28.7</v>
      </c>
      <c r="EH8" s="58">
        <v>32.6</v>
      </c>
      <c r="EI8" s="58">
        <v>54.1</v>
      </c>
      <c r="EJ8" s="58">
        <v>54.6</v>
      </c>
      <c r="EK8" s="58">
        <v>56.9</v>
      </c>
      <c r="EL8" s="58">
        <v>58.1</v>
      </c>
      <c r="EM8" s="58">
        <v>59.4</v>
      </c>
      <c r="EN8" s="58">
        <v>56.4</v>
      </c>
      <c r="EO8" s="58">
        <v>63.6</v>
      </c>
      <c r="EP8" s="58">
        <v>48</v>
      </c>
      <c r="EQ8" s="58">
        <v>55.3</v>
      </c>
      <c r="ER8" s="58">
        <v>62.8</v>
      </c>
      <c r="ES8" s="58">
        <v>71.099999999999994</v>
      </c>
      <c r="ET8" s="58">
        <v>71.400000000000006</v>
      </c>
      <c r="EU8" s="58">
        <v>71.7</v>
      </c>
      <c r="EV8" s="58">
        <v>72.900000000000006</v>
      </c>
      <c r="EW8" s="58">
        <v>73.900000000000006</v>
      </c>
      <c r="EX8" s="58">
        <v>74.3</v>
      </c>
      <c r="EY8" s="58">
        <v>70.7</v>
      </c>
      <c r="EZ8" s="59">
        <v>16282080</v>
      </c>
      <c r="FA8" s="59">
        <v>37679573</v>
      </c>
      <c r="FB8" s="59">
        <v>37519900</v>
      </c>
      <c r="FC8" s="59">
        <v>34586040</v>
      </c>
      <c r="FD8" s="59">
        <v>34858493</v>
      </c>
      <c r="FE8" s="59">
        <v>40683727</v>
      </c>
      <c r="FF8" s="59">
        <v>41891213</v>
      </c>
      <c r="FG8" s="59">
        <v>42806727</v>
      </c>
      <c r="FH8" s="59">
        <v>43530781</v>
      </c>
      <c r="FI8" s="59">
        <v>44196357</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194</v>
      </c>
      <c r="C10" s="62" t="s">
        <v>195</v>
      </c>
      <c r="D10" s="62" t="s">
        <v>196</v>
      </c>
      <c r="E10" s="62" t="s">
        <v>197</v>
      </c>
      <c r="F10" s="62" t="s">
        <v>198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瀬川　陽香</cp:lastModifiedBy>
  <dcterms:modified xsi:type="dcterms:W3CDTF">2024-03-04T02:18:45Z</dcterms:modified>
</cp:coreProperties>
</file>