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CF7D4952-B65F-4791-8585-C94E4680FA10}" xr6:coauthVersionLast="47" xr6:coauthVersionMax="47" xr10:uidLastSave="{00000000-0000-0000-0000-000000000000}"/>
  <workbookProtection workbookAlgorithmName="SHA-512" workbookHashValue="wyQUNmgKAckrKts6uJZq8k5BIsQfSoEUlGrIqPuHGWfpcdnb6xYAKqaEA23HNjfTAHzDB5dv0N6LGSdo4iBrSA==" workbookSaltValue="S1fjSCEBIiAShaEr3YNJEA=="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FX52" i="4" s="1"/>
  <c r="BG7" i="5"/>
  <c r="BF7" i="5"/>
  <c r="BD7" i="5"/>
  <c r="BC7" i="5"/>
  <c r="BB7" i="5"/>
  <c r="BA7" i="5"/>
  <c r="AZ7" i="5"/>
  <c r="U53" i="4" s="1"/>
  <c r="AY7" i="5"/>
  <c r="CS52" i="4" s="1"/>
  <c r="AX7" i="5"/>
  <c r="AW7" i="5"/>
  <c r="AV7" i="5"/>
  <c r="AU7" i="5"/>
  <c r="AS7" i="5"/>
  <c r="AR7" i="5"/>
  <c r="AQ7" i="5"/>
  <c r="AP7" i="5"/>
  <c r="FE32" i="4" s="1"/>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MA52" i="4"/>
  <c r="LH52" i="4"/>
  <c r="KO52" i="4"/>
  <c r="HJ52" i="4"/>
  <c r="GQ52" i="4"/>
  <c r="FE52" i="4"/>
  <c r="EL52" i="4"/>
  <c r="BZ52" i="4"/>
  <c r="BG52" i="4"/>
  <c r="AN52" i="4"/>
  <c r="U52" i="4"/>
  <c r="MA32" i="4"/>
  <c r="LH32" i="4"/>
  <c r="KO32" i="4"/>
  <c r="JV32" i="4"/>
  <c r="JC32" i="4"/>
  <c r="HJ32" i="4"/>
  <c r="GQ32" i="4"/>
  <c r="FX32" i="4"/>
  <c r="EL32" i="4"/>
  <c r="BG32" i="4"/>
  <c r="AN32" i="4"/>
  <c r="U32" i="4"/>
  <c r="MA31" i="4"/>
  <c r="JV31" i="4"/>
  <c r="JC31" i="4"/>
  <c r="HJ31" i="4"/>
  <c r="GQ31" i="4"/>
  <c r="FX31" i="4"/>
  <c r="FE31" i="4"/>
  <c r="EL31" i="4"/>
  <c r="CS31" i="4"/>
  <c r="BZ31" i="4"/>
  <c r="BG31" i="4"/>
  <c r="LJ10" i="4"/>
  <c r="JQ10" i="4"/>
  <c r="HX10" i="4"/>
  <c r="B10" i="4"/>
  <c r="LJ8" i="4"/>
  <c r="JQ8" i="4"/>
  <c r="HX8" i="4"/>
  <c r="FJ8" i="4"/>
  <c r="DU8" i="4"/>
  <c r="CF8" i="4"/>
  <c r="AQ8" i="4"/>
  <c r="B8" i="4"/>
  <c r="B6" i="4" l="1"/>
  <c r="MA51" i="4"/>
  <c r="MI76" i="4"/>
  <c r="HJ51" i="4"/>
  <c r="MA30" i="4"/>
  <c r="HJ30" i="4"/>
  <c r="IT76" i="4"/>
  <c r="CS51" i="4"/>
  <c r="CS30" i="4"/>
  <c r="BZ76"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<sst xmlns="http://schemas.openxmlformats.org/spreadsheetml/2006/main" count="278" uniqueCount="139">
  <si>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</si>
  <si>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</si>
  <si>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</si>
  <si>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</si>
  <si>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</si>
  <si>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</si>
  <si>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</si>
  <si>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</si>
  <si>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</si>
  <si>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</si>
  <si>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</si>
  <si>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</si>
  <si>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</si>
  <si>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</si>
  <si>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</si>
  <si>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</si>
  <si>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</si>
  <si>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</si>
  <si>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</si>
  <si>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</si>
  <si>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</si>
  <si>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</si>
  <si>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</si>
  <si>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</si>
  <si>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</si>
  <si>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</si>
  <si>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</si>
  <si>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</si>
  <si>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</si>
  <si>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</si>
  <si>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</si>
  <si>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</si>
  <si>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</si>
  <si>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</si>
  <si>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</si>
  <si>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</si>
  <si>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</si>
  <si>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</si>
  <si>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</si>
  <si>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</si>
  <si>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</si>
  <si>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</si>
  <si>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</si>
  <si>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</si>
  <si>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</si>
  <si>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</si>
  <si>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</si>
  <si>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</si>
  <si>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</si>
  <si>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</si>
  <si>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</si>
  <si>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</si>
  <si>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</si>
  <si>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</si>
  <si>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</si>
  <si>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</si>
  <si>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</si>
  <si>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</si>
  <si>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</si>
  <si>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</si>
  <si>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</si>
  <si>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</si>
  <si>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</si>
  <si>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</si>
  <si>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</si>
  <si>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</si>
  <si>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</si>
  <si>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</si>
  <si>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</si>
  <si>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</si>
  <si>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</si>
  <si>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</si>
  <si>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</si>
  <si>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</si>
  <si>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</si>
  <si>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</si>
  <si>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</si>
  <si>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</si>
  <si>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</si>
  <si>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</si>
  <si>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</si>
  <si>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</si>
  <si>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</si>
  <si>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</si>
  <si>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</si>
  <si>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</si>
  <si>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</si>
  <si>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</si>
  <si>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</si>
  <si>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</si>
  <si>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</si>
  <si>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</si>
  <si>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</si>
  <si>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</si>
  <si>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</si>
  <si>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</si>
  <si>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</si>
  <si>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</si>
  <si>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</si>
  <si>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</si>
  <si>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</si>
  <si>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</si>
  <si>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</si>
  <si>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当該値(N-1)</t>
    <phoneticPr fontId="5"/>
  </si>
  <si>
    <t>当該値(N-3)</t>
    <phoneticPr fontId="5"/>
  </si>
  <si>
    <t>当該値(N-2)</t>
    <phoneticPr fontId="5"/>
  </si>
  <si>
    <t>当該値(N-1)</t>
    <phoneticPr fontId="5"/>
  </si>
  <si>
    <t>当該値(N)</t>
    <phoneticPr fontId="5"/>
  </si>
  <si>
    <t>当該値(N-2)</t>
    <phoneticPr fontId="5"/>
  </si>
  <si>
    <t>当該値(N-1)</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</si>
  <si>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</si>
  <si>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</si>
  <si>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</si>
  <si>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</si>
  <si>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</si>
  <si>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</si>
  <si>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</si>
  <si>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</si>
  <si>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諫早市</t>
  </si>
  <si>
    <t>諫早市高城駐車場</t>
  </si>
  <si>
    <t>法非適用</t>
  </si>
  <si>
    <t>駐車場整備事業</t>
  </si>
  <si>
    <t>-</t>
  </si>
  <si>
    <t>Ａ１Ｂ２</t>
  </si>
  <si>
    <t>非設置</t>
  </si>
  <si>
    <t>該当数値なし</t>
  </si>
  <si>
    <t>都市計画駐車場 届出駐車場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</si>
  <si>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</si>
  <si>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</si>
  <si>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</si>
  <si>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</si>
  <si>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</si>
  <si>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</si>
  <si>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</si>
  <si>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</si>
  <si>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当駐車場が供用を開始してから２６年が経過し、経年劣化に伴う費用が嵩む改修箇所が多く見られる。
　現在は、余剰金の範囲内で改修工事を行っているが、関係団体及び建物の管理業者と密に連携しながら改修工事や設備投資を計画していく。
　また、駐車場管制設備機器についても、より効率化できるよう研究しつつ、資産の有効活用に努める。</t>
    <rPh sb="1" eb="3">
      <t>レイワ</t>
    </rPh>
    <rPh sb="4" eb="6">
      <t>ネンド</t>
    </rPh>
    <rPh sb="7" eb="8">
      <t>ヒ</t>
    </rPh>
    <rPh sb="9" eb="10">
      <t>ツヅ</t>
    </rPh>
    <rPh sb="16" eb="18">
      <t>シヒョウ</t>
    </rPh>
    <rPh sb="22" eb="24">
      <t>シンガタ</t>
    </rPh>
    <rPh sb="31" eb="34">
      <t>カンセンショウ</t>
    </rPh>
    <rPh sb="35" eb="37">
      <t>エイキョウ</t>
    </rPh>
    <rPh sb="38" eb="39">
      <t>ウ</t>
    </rPh>
    <rPh sb="47" eb="50">
      <t>シュウエキテキ</t>
    </rPh>
    <rPh sb="50" eb="54">
      <t>シュウシヒリツ</t>
    </rPh>
    <rPh sb="56" eb="59">
      <t>ウリアゲダカ</t>
    </rPh>
    <rPh sb="62" eb="64">
      <t>ヒリツ</t>
    </rPh>
    <rPh sb="80" eb="81">
      <t>クラ</t>
    </rPh>
    <rPh sb="83" eb="86">
      <t>ソウシュウエキ</t>
    </rPh>
    <rPh sb="87" eb="88">
      <t>ゾウ</t>
    </rPh>
    <rPh sb="89" eb="92">
      <t>ソウヒヨウ</t>
    </rPh>
    <rPh sb="93" eb="94">
      <t>ゲン</t>
    </rPh>
    <rPh sb="111" eb="112">
      <t>カ</t>
    </rPh>
    <rPh sb="112" eb="113">
      <t>マエ</t>
    </rPh>
    <rPh sb="114" eb="116">
      <t>スイジュン</t>
    </rPh>
    <rPh sb="119" eb="121">
      <t>カイフク</t>
    </rPh>
    <rPh sb="130" eb="131">
      <t>タ</t>
    </rPh>
    <rPh sb="131" eb="133">
      <t>カイケイ</t>
    </rPh>
    <rPh sb="133" eb="138">
      <t>ホジョキンヒリツ</t>
    </rPh>
    <rPh sb="140" eb="144">
      <t>チュウシャダイスウ</t>
    </rPh>
    <rPh sb="144" eb="147">
      <t>イチダイア</t>
    </rPh>
    <rPh sb="150" eb="151">
      <t>タ</t>
    </rPh>
    <rPh sb="151" eb="153">
      <t>カイケイ</t>
    </rPh>
    <rPh sb="153" eb="157">
      <t>ホジョキンガクイッパンカイケイクイオコナコンゴシンガタルイカンセンショウネンドトウガイアタイセイ</t>
    </rPh>
    <phoneticPr fontId="5"/>
  </si>
  <si>
    <t>　新型コロナウイルス感染症のため中止となっていたイベント等が徐々に通常通りの開催されるようになったが、当駐車場においては、令和２年度以降、稼働率が１００％を下回る状況が続いている。
　今後は、新型コロナウイルスが「５類感染症」となったことで、市役所前広場等で開催されるイベントも多く開催されることが予想される。よって、利用状況についてはコロナ禍以前の水準まで回復することを見込む。
※⑧設備投資見込額については、148千円となっているが、148,080千円が正である。</t>
    <rPh sb="121" eb="124">
      <t>シヤクショ</t>
    </rPh>
    <rPh sb="124" eb="127">
      <t>マエヒロバ</t>
    </rPh>
    <rPh sb="127" eb="128">
      <t>ナド</t>
    </rPh>
    <rPh sb="129" eb="131">
      <t>カイサイ</t>
    </rPh>
    <rPh sb="139" eb="140">
      <t>オオ</t>
    </rPh>
    <rPh sb="141" eb="143">
      <t>カイサイ</t>
    </rPh>
    <rPh sb="149" eb="151">
      <t>ヨソウ</t>
    </rPh>
    <rPh sb="159" eb="163">
      <t>リヨウジョウキョウ</t>
    </rPh>
    <phoneticPr fontId="5"/>
  </si>
  <si>
    <t xml:space="preserve"> 令和３年度に引き続き、各指標において新型コロナウイルス感染症の影響を受けている。
　①収益的収支比率、④売上高ＧОＰ比率、⑤ＥＢＩＴＤＡは、令和３年度に比べ、総収益の増と総費用の減により数値が上昇しているが、コロナ禍前の水準までは回復していない。
　②他会計補助金比率、③駐車台数一台当たりの他会計補助金額については、一般会計からの繰り入れを行わなかったため、０となっている。
　今後は、新型コロナウイルスが「５類感染症」となったことにより、市民の外出機会増加に伴う収入増が見込まれる。
※⑤ＥＢＩＴＤＡについては、R4年度の当該値が13千円となっているが、13,104千円が正である。</t>
    <rPh sb="1" eb="3">
      <t>レイワ</t>
    </rPh>
    <rPh sb="4" eb="6">
      <t>ネンド</t>
    </rPh>
    <rPh sb="7" eb="8">
      <t>ヒ</t>
    </rPh>
    <rPh sb="9" eb="10">
      <t>ツヅ</t>
    </rPh>
    <rPh sb="12" eb="13">
      <t>カク</t>
    </rPh>
    <rPh sb="13" eb="15">
      <t>シヒョウ</t>
    </rPh>
    <rPh sb="19" eb="21">
      <t>シンガタ</t>
    </rPh>
    <rPh sb="28" eb="31">
      <t>カンセンショウ</t>
    </rPh>
    <rPh sb="32" eb="34">
      <t>エイキョウ</t>
    </rPh>
    <rPh sb="35" eb="36">
      <t>ウ</t>
    </rPh>
    <rPh sb="44" eb="47">
      <t>シュウエキテキ</t>
    </rPh>
    <rPh sb="47" eb="51">
      <t>シュウシヒリツ</t>
    </rPh>
    <rPh sb="53" eb="56">
      <t>ウリアゲダカ</t>
    </rPh>
    <rPh sb="59" eb="61">
      <t>ヒリツ</t>
    </rPh>
    <rPh sb="77" eb="78">
      <t>クラ</t>
    </rPh>
    <rPh sb="80" eb="83">
      <t>ソウシュウエキ</t>
    </rPh>
    <rPh sb="84" eb="85">
      <t>ゾウ</t>
    </rPh>
    <rPh sb="86" eb="89">
      <t>ソウヒヨウ</t>
    </rPh>
    <rPh sb="90" eb="91">
      <t>ゲン</t>
    </rPh>
    <rPh sb="108" eb="109">
      <t>カ</t>
    </rPh>
    <rPh sb="109" eb="110">
      <t>マエ</t>
    </rPh>
    <rPh sb="111" eb="113">
      <t>スイジュン</t>
    </rPh>
    <rPh sb="116" eb="118">
      <t>カイフク</t>
    </rPh>
    <rPh sb="127" eb="128">
      <t>タ</t>
    </rPh>
    <rPh sb="128" eb="130">
      <t>カイケイ</t>
    </rPh>
    <rPh sb="130" eb="135">
      <t>ホジョキンヒリツ</t>
    </rPh>
    <rPh sb="137" eb="141">
      <t>チュウシャダイスウ</t>
    </rPh>
    <rPh sb="141" eb="144">
      <t>イチダイア</t>
    </rPh>
    <rPh sb="147" eb="148">
      <t>タ</t>
    </rPh>
    <rPh sb="148" eb="150">
      <t>カイケイ</t>
    </rPh>
    <rPh sb="150" eb="154">
      <t>ホジョキンガク</t>
    </rPh>
    <rPh sb="160" eb="164">
      <t>イッパンカイケイ</t>
    </rPh>
    <rPh sb="167" eb="168">
      <t>ク</t>
    </rPh>
    <rPh sb="169" eb="170">
      <t>イ</t>
    </rPh>
    <rPh sb="172" eb="173">
      <t>オコナ</t>
    </rPh>
    <rPh sb="191" eb="193">
      <t>コンゴ</t>
    </rPh>
    <rPh sb="195" eb="197">
      <t>シンガタ</t>
    </rPh>
    <rPh sb="207" eb="208">
      <t>ルイ</t>
    </rPh>
    <rPh sb="208" eb="211">
      <t>カンセンショウ</t>
    </rPh>
    <rPh sb="222" eb="224">
      <t>シミン</t>
    </rPh>
    <phoneticPr fontId="5"/>
  </si>
  <si>
    <t>　本施設は、平成９年２月の供用開始から２６年が経過しており、経年劣化を原因とする費用の嵩む補修箇所がある。また、新型コロナウイルス感染症の影響による収入減が続いている。
　今後も市街地を訪れる市民のための駐車場として利用していただくために、収入に応じて必要な設備改修等を計画的に行いながら健全経営を図っていく。
　また、施設の状況に応じて、一般会計からの繰り入れを伴う大規模改修を計画する。</t>
    <rPh sb="1" eb="2">
      <t>ホン</t>
    </rPh>
    <rPh sb="2" eb="4">
      <t>シセツ</t>
    </rPh>
    <rPh sb="6" eb="8">
      <t>ヘイセイ</t>
    </rPh>
    <rPh sb="9" eb="10">
      <t>ネン</t>
    </rPh>
    <rPh sb="11" eb="12">
      <t>ガツ</t>
    </rPh>
    <rPh sb="13" eb="15">
      <t>キョウヨウ</t>
    </rPh>
    <rPh sb="15" eb="17">
      <t>カイシ</t>
    </rPh>
    <rPh sb="21" eb="22">
      <t>ネン</t>
    </rPh>
    <rPh sb="23" eb="25">
      <t>ケイカ</t>
    </rPh>
    <rPh sb="30" eb="34">
      <t>ケイネンレッカ</t>
    </rPh>
    <rPh sb="35" eb="37">
      <t>ゲンイン</t>
    </rPh>
    <rPh sb="40" eb="42">
      <t>ヒヨウ</t>
    </rPh>
    <rPh sb="43" eb="44">
      <t>カサ</t>
    </rPh>
    <rPh sb="45" eb="49">
      <t>ホシュウカショ</t>
    </rPh>
    <rPh sb="56" eb="58">
      <t>シンガタ</t>
    </rPh>
    <rPh sb="65" eb="68">
      <t>カンセンショウ</t>
    </rPh>
    <rPh sb="69" eb="71">
      <t>エイキョウ</t>
    </rPh>
    <rPh sb="74" eb="76">
      <t>シュウニュウ</t>
    </rPh>
    <rPh sb="78" eb="79">
      <t>ツヅ</t>
    </rPh>
    <rPh sb="86" eb="88">
      <t>コンゴ</t>
    </rPh>
    <rPh sb="89" eb="92">
      <t>シガイチ</t>
    </rPh>
    <rPh sb="93" eb="94">
      <t>オトズ</t>
    </rPh>
    <rPh sb="96" eb="98">
      <t>シミン</t>
    </rPh>
    <rPh sb="102" eb="105">
      <t>チュウシャジョウ</t>
    </rPh>
    <rPh sb="108" eb="110">
      <t>リヨウ</t>
    </rPh>
    <rPh sb="120" eb="122">
      <t>シュウニュウ</t>
    </rPh>
    <rPh sb="123" eb="124">
      <t>オウ</t>
    </rPh>
    <rPh sb="126" eb="128">
      <t>ヒツヨウ</t>
    </rPh>
    <rPh sb="129" eb="131">
      <t>セツビ</t>
    </rPh>
    <rPh sb="135" eb="138">
      <t>ケイカクテキ</t>
    </rPh>
    <rPh sb="139" eb="140">
      <t>オコナ</t>
    </rPh>
    <rPh sb="144" eb="148">
      <t>ケンゼンケイエイ</t>
    </rPh>
    <rPh sb="149" eb="150">
      <t>ハカ</t>
    </rPh>
    <rPh sb="160" eb="162">
      <t>シセツ</t>
    </rPh>
    <rPh sb="163" eb="165">
      <t>ジョウキョウ</t>
    </rPh>
    <rPh sb="166" eb="167">
      <t>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</si>
</sst>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198.2</c:v>
                </c:pt>
                <c:pt idx="1">
                  <c:v>198.8</c:v>
                </c:pt>
                <c:pt idx="2">
                  <c:v>155.1</c:v>
                </c:pt>
                <c:pt idx="3">
                  <c:v>152.80000000000001</c:v>
                </c:pt>
                <c:pt idx="4">
                  <c:v>173.3</c:v>
                </c:pt>
              </c:numCache>
            </c:numRef>
          </c:val>
          <c:extLst>
            <c:ext xmlns:c16="http://schemas.microsoft.com/office/drawing/2014/chart" uri="{C3380CC4-5D6E-409C-BE32-E72D297353CC}">
              <c16:uniqueId val="{00000000-D77A-4BDD-9015-61FCF61A20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D77A-4BDD-9015-61FCF61A209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13-4E29-8349-3F8DB10185D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4413-4E29-8349-3F8DB10185D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A66-426B-92F0-D98AD449A2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A66-426B-92F0-D98AD449A2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C46-4B66-A0D3-EFA8399F88B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46-4B66-A0D3-EFA8399F88B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1.6</c:v>
                </c:pt>
                <c:pt idx="3">
                  <c:v>0</c:v>
                </c:pt>
                <c:pt idx="4">
                  <c:v>0</c:v>
                </c:pt>
              </c:numCache>
            </c:numRef>
          </c:val>
          <c:extLst>
            <c:ext xmlns:c16="http://schemas.microsoft.com/office/drawing/2014/chart" uri="{C3380CC4-5D6E-409C-BE32-E72D297353CC}">
              <c16:uniqueId val="{00000000-9DE5-4E97-88BF-673739ACB5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9DE5-4E97-88BF-673739ACB5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4</c:v>
                </c:pt>
                <c:pt idx="3">
                  <c:v>0</c:v>
                </c:pt>
                <c:pt idx="4">
                  <c:v>0</c:v>
                </c:pt>
              </c:numCache>
            </c:numRef>
          </c:val>
          <c:extLst>
            <c:ext xmlns:c16="http://schemas.microsoft.com/office/drawing/2014/chart" uri="{C3380CC4-5D6E-409C-BE32-E72D297353CC}">
              <c16:uniqueId val="{00000000-2DB2-4CFC-A650-2D3CEF1D26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2DB2-4CFC-A650-2D3CEF1D263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101.2</c:v>
                </c:pt>
                <c:pt idx="1">
                  <c:v>104.7</c:v>
                </c:pt>
                <c:pt idx="2">
                  <c:v>94.1</c:v>
                </c:pt>
                <c:pt idx="3">
                  <c:v>92.6</c:v>
                </c:pt>
                <c:pt idx="4">
                  <c:v>92.2</c:v>
                </c:pt>
              </c:numCache>
            </c:numRef>
          </c:val>
          <c:extLst>
            <c:ext xmlns:c16="http://schemas.microsoft.com/office/drawing/2014/chart" uri="{C3380CC4-5D6E-409C-BE32-E72D297353CC}">
              <c16:uniqueId val="{00000000-9B75-404A-B386-86AE270F765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9B75-404A-B386-86AE270F765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49.5</c:v>
                </c:pt>
                <c:pt idx="1">
                  <c:v>49.7</c:v>
                </c:pt>
                <c:pt idx="2">
                  <c:v>34.9</c:v>
                </c:pt>
                <c:pt idx="3">
                  <c:v>34.6</c:v>
                </c:pt>
                <c:pt idx="4">
                  <c:v>42.3</c:v>
                </c:pt>
              </c:numCache>
            </c:numRef>
          </c:val>
          <c:extLst>
            <c:ext xmlns:c16="http://schemas.microsoft.com/office/drawing/2014/chart" uri="{C3380CC4-5D6E-409C-BE32-E72D297353CC}">
              <c16:uniqueId val="{00000000-9857-4F8C-8D45-C77BD25C353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9857-4F8C-8D45-C77BD25C353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17428</c:v>
                </c:pt>
                <c:pt idx="1">
                  <c:v>18521</c:v>
                </c:pt>
                <c:pt idx="2">
                  <c:v>10911</c:v>
                </c:pt>
                <c:pt idx="3">
                  <c:v>10596</c:v>
                </c:pt>
                <c:pt idx="4">
                  <c:v>13</c:v>
                </c:pt>
              </c:numCache>
            </c:numRef>
          </c:val>
          <c:extLst>
            <c:ext xmlns:c16="http://schemas.microsoft.com/office/drawing/2014/chart" uri="{C3380CC4-5D6E-409C-BE32-E72D297353CC}">
              <c16:uniqueId val="{00000000-C277-4F0E-9A38-B3A7EBFA2CF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C277-4F0E-9A38-B3A7EBFA2CF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6" t="str">
        <f>データ!H6&amp;"　"&amp;データ!I6</f>
        <v>長崎県諫早市　諫早市高城駐車場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Ａ１Ｂ２</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公共施設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6731</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126</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26</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256</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220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198.2</v>
      </c>
      <c r="V31" s="98"/>
      <c r="W31" s="98"/>
      <c r="X31" s="98"/>
      <c r="Y31" s="98"/>
      <c r="Z31" s="98"/>
      <c r="AA31" s="98"/>
      <c r="AB31" s="98"/>
      <c r="AC31" s="98"/>
      <c r="AD31" s="98"/>
      <c r="AE31" s="98"/>
      <c r="AF31" s="98"/>
      <c r="AG31" s="98"/>
      <c r="AH31" s="98"/>
      <c r="AI31" s="98"/>
      <c r="AJ31" s="98"/>
      <c r="AK31" s="98"/>
      <c r="AL31" s="98"/>
      <c r="AM31" s="98"/>
      <c r="AN31" s="98">
        <f>データ!Z7</f>
        <v>198.8</v>
      </c>
      <c r="AO31" s="98"/>
      <c r="AP31" s="98"/>
      <c r="AQ31" s="98"/>
      <c r="AR31" s="98"/>
      <c r="AS31" s="98"/>
      <c r="AT31" s="98"/>
      <c r="AU31" s="98"/>
      <c r="AV31" s="98"/>
      <c r="AW31" s="98"/>
      <c r="AX31" s="98"/>
      <c r="AY31" s="98"/>
      <c r="AZ31" s="98"/>
      <c r="BA31" s="98"/>
      <c r="BB31" s="98"/>
      <c r="BC31" s="98"/>
      <c r="BD31" s="98"/>
      <c r="BE31" s="98"/>
      <c r="BF31" s="98"/>
      <c r="BG31" s="98">
        <f>データ!AA7</f>
        <v>155.1</v>
      </c>
      <c r="BH31" s="98"/>
      <c r="BI31" s="98"/>
      <c r="BJ31" s="98"/>
      <c r="BK31" s="98"/>
      <c r="BL31" s="98"/>
      <c r="BM31" s="98"/>
      <c r="BN31" s="98"/>
      <c r="BO31" s="98"/>
      <c r="BP31" s="98"/>
      <c r="BQ31" s="98"/>
      <c r="BR31" s="98"/>
      <c r="BS31" s="98"/>
      <c r="BT31" s="98"/>
      <c r="BU31" s="98"/>
      <c r="BV31" s="98"/>
      <c r="BW31" s="98"/>
      <c r="BX31" s="98"/>
      <c r="BY31" s="98"/>
      <c r="BZ31" s="98">
        <f>データ!AB7</f>
        <v>152.80000000000001</v>
      </c>
      <c r="CA31" s="98"/>
      <c r="CB31" s="98"/>
      <c r="CC31" s="98"/>
      <c r="CD31" s="98"/>
      <c r="CE31" s="98"/>
      <c r="CF31" s="98"/>
      <c r="CG31" s="98"/>
      <c r="CH31" s="98"/>
      <c r="CI31" s="98"/>
      <c r="CJ31" s="98"/>
      <c r="CK31" s="98"/>
      <c r="CL31" s="98"/>
      <c r="CM31" s="98"/>
      <c r="CN31" s="98"/>
      <c r="CO31" s="98"/>
      <c r="CP31" s="98"/>
      <c r="CQ31" s="98"/>
      <c r="CR31" s="98"/>
      <c r="CS31" s="98">
        <f>データ!AC7</f>
        <v>173.3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1.6</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101.2</v>
      </c>
      <c r="JD31" s="67"/>
      <c r="JE31" s="67"/>
      <c r="JF31" s="67"/>
      <c r="JG31" s="67"/>
      <c r="JH31" s="67"/>
      <c r="JI31" s="67"/>
      <c r="JJ31" s="67"/>
      <c r="JK31" s="67"/>
      <c r="JL31" s="67"/>
      <c r="JM31" s="67"/>
      <c r="JN31" s="67"/>
      <c r="JO31" s="67"/>
      <c r="JP31" s="67"/>
      <c r="JQ31" s="67"/>
      <c r="JR31" s="67"/>
      <c r="JS31" s="67"/>
      <c r="JT31" s="67"/>
      <c r="JU31" s="68"/>
      <c r="JV31" s="66">
        <f>データ!DL7</f>
        <v>104.7</v>
      </c>
      <c r="JW31" s="67"/>
      <c r="JX31" s="67"/>
      <c r="JY31" s="67"/>
      <c r="JZ31" s="67"/>
      <c r="KA31" s="67"/>
      <c r="KB31" s="67"/>
      <c r="KC31" s="67"/>
      <c r="KD31" s="67"/>
      <c r="KE31" s="67"/>
      <c r="KF31" s="67"/>
      <c r="KG31" s="67"/>
      <c r="KH31" s="67"/>
      <c r="KI31" s="67"/>
      <c r="KJ31" s="67"/>
      <c r="KK31" s="67"/>
      <c r="KL31" s="67"/>
      <c r="KM31" s="67"/>
      <c r="KN31" s="68"/>
      <c r="KO31" s="66">
        <f>データ!DM7</f>
        <v>94.1</v>
      </c>
      <c r="KP31" s="67"/>
      <c r="KQ31" s="67"/>
      <c r="KR31" s="67"/>
      <c r="KS31" s="67"/>
      <c r="KT31" s="67"/>
      <c r="KU31" s="67"/>
      <c r="KV31" s="67"/>
      <c r="KW31" s="67"/>
      <c r="KX31" s="67"/>
      <c r="KY31" s="67"/>
      <c r="KZ31" s="67"/>
      <c r="LA31" s="67"/>
      <c r="LB31" s="67"/>
      <c r="LC31" s="67"/>
      <c r="LD31" s="67"/>
      <c r="LE31" s="67"/>
      <c r="LF31" s="67"/>
      <c r="LG31" s="68"/>
      <c r="LH31" s="66">
        <f>データ!DN7</f>
        <v>92.6</v>
      </c>
      <c r="LI31" s="67"/>
      <c r="LJ31" s="67"/>
      <c r="LK31" s="67"/>
      <c r="LL31" s="67"/>
      <c r="LM31" s="67"/>
      <c r="LN31" s="67"/>
      <c r="LO31" s="67"/>
      <c r="LP31" s="67"/>
      <c r="LQ31" s="67"/>
      <c r="LR31" s="67"/>
      <c r="LS31" s="67"/>
      <c r="LT31" s="67"/>
      <c r="LU31" s="67"/>
      <c r="LV31" s="67"/>
      <c r="LW31" s="67"/>
      <c r="LX31" s="67"/>
      <c r="LY31" s="67"/>
      <c r="LZ31" s="68"/>
      <c r="MA31" s="66">
        <f>データ!DO7</f>
        <v>92.2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4</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49.5</v>
      </c>
      <c r="EM52" s="98"/>
      <c r="EN52" s="98"/>
      <c r="EO52" s="98"/>
      <c r="EP52" s="98"/>
      <c r="EQ52" s="98"/>
      <c r="ER52" s="98"/>
      <c r="ES52" s="98"/>
      <c r="ET52" s="98"/>
      <c r="EU52" s="98"/>
      <c r="EV52" s="98"/>
      <c r="EW52" s="98"/>
      <c r="EX52" s="98"/>
      <c r="EY52" s="98"/>
      <c r="EZ52" s="98"/>
      <c r="FA52" s="98"/>
      <c r="FB52" s="98"/>
      <c r="FC52" s="98"/>
      <c r="FD52" s="98"/>
      <c r="FE52" s="98">
        <f>データ!BG7</f>
        <v>49.7</v>
      </c>
      <c r="FF52" s="98"/>
      <c r="FG52" s="98"/>
      <c r="FH52" s="98"/>
      <c r="FI52" s="98"/>
      <c r="FJ52" s="98"/>
      <c r="FK52" s="98"/>
      <c r="FL52" s="98"/>
      <c r="FM52" s="98"/>
      <c r="FN52" s="98"/>
      <c r="FO52" s="98"/>
      <c r="FP52" s="98"/>
      <c r="FQ52" s="98"/>
      <c r="FR52" s="98"/>
      <c r="FS52" s="98"/>
      <c r="FT52" s="98"/>
      <c r="FU52" s="98"/>
      <c r="FV52" s="98"/>
      <c r="FW52" s="98"/>
      <c r="FX52" s="98">
        <f>データ!BH7</f>
        <v>34.9</v>
      </c>
      <c r="FY52" s="98"/>
      <c r="FZ52" s="98"/>
      <c r="GA52" s="98"/>
      <c r="GB52" s="98"/>
      <c r="GC52" s="98"/>
      <c r="GD52" s="98"/>
      <c r="GE52" s="98"/>
      <c r="GF52" s="98"/>
      <c r="GG52" s="98"/>
      <c r="GH52" s="98"/>
      <c r="GI52" s="98"/>
      <c r="GJ52" s="98"/>
      <c r="GK52" s="98"/>
      <c r="GL52" s="98"/>
      <c r="GM52" s="98"/>
      <c r="GN52" s="98"/>
      <c r="GO52" s="98"/>
      <c r="GP52" s="98"/>
      <c r="GQ52" s="98">
        <f>データ!BI7</f>
        <v>34.6</v>
      </c>
      <c r="GR52" s="98"/>
      <c r="GS52" s="98"/>
      <c r="GT52" s="98"/>
      <c r="GU52" s="98"/>
      <c r="GV52" s="98"/>
      <c r="GW52" s="98"/>
      <c r="GX52" s="98"/>
      <c r="GY52" s="98"/>
      <c r="GZ52" s="98"/>
      <c r="HA52" s="98"/>
      <c r="HB52" s="98"/>
      <c r="HC52" s="98"/>
      <c r="HD52" s="98"/>
      <c r="HE52" s="98"/>
      <c r="HF52" s="98"/>
      <c r="HG52" s="98"/>
      <c r="HH52" s="98"/>
      <c r="HI52" s="98"/>
      <c r="HJ52" s="98">
        <f>データ!BJ7</f>
        <v>42.3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17428</v>
      </c>
      <c r="JD52" s="97"/>
      <c r="JE52" s="97"/>
      <c r="JF52" s="97"/>
      <c r="JG52" s="97"/>
      <c r="JH52" s="97"/>
      <c r="JI52" s="97"/>
      <c r="JJ52" s="97"/>
      <c r="JK52" s="97"/>
      <c r="JL52" s="97"/>
      <c r="JM52" s="97"/>
      <c r="JN52" s="97"/>
      <c r="JO52" s="97"/>
      <c r="JP52" s="97"/>
      <c r="JQ52" s="97"/>
      <c r="JR52" s="97"/>
      <c r="JS52" s="97"/>
      <c r="JT52" s="97"/>
      <c r="JU52" s="97"/>
      <c r="JV52" s="97">
        <f>データ!BR7</f>
        <v>18521</v>
      </c>
      <c r="JW52" s="97"/>
      <c r="JX52" s="97"/>
      <c r="JY52" s="97"/>
      <c r="JZ52" s="97"/>
      <c r="KA52" s="97"/>
      <c r="KB52" s="97"/>
      <c r="KC52" s="97"/>
      <c r="KD52" s="97"/>
      <c r="KE52" s="97"/>
      <c r="KF52" s="97"/>
      <c r="KG52" s="97"/>
      <c r="KH52" s="97"/>
      <c r="KI52" s="97"/>
      <c r="KJ52" s="97"/>
      <c r="KK52" s="97"/>
      <c r="KL52" s="97"/>
      <c r="KM52" s="97"/>
      <c r="KN52" s="97"/>
      <c r="KO52" s="97">
        <f>データ!BS7</f>
        <v>10911</v>
      </c>
      <c r="KP52" s="97"/>
      <c r="KQ52" s="97"/>
      <c r="KR52" s="97"/>
      <c r="KS52" s="97"/>
      <c r="KT52" s="97"/>
      <c r="KU52" s="97"/>
      <c r="KV52" s="97"/>
      <c r="KW52" s="97"/>
      <c r="KX52" s="97"/>
      <c r="KY52" s="97"/>
      <c r="KZ52" s="97"/>
      <c r="LA52" s="97"/>
      <c r="LB52" s="97"/>
      <c r="LC52" s="97"/>
      <c r="LD52" s="97"/>
      <c r="LE52" s="97"/>
      <c r="LF52" s="97"/>
      <c r="LG52" s="97"/>
      <c r="LH52" s="97">
        <f>データ!BT7</f>
        <v>10596</v>
      </c>
      <c r="LI52" s="97"/>
      <c r="LJ52" s="97"/>
      <c r="LK52" s="97"/>
      <c r="LL52" s="97"/>
      <c r="LM52" s="97"/>
      <c r="LN52" s="97"/>
      <c r="LO52" s="97"/>
      <c r="LP52" s="97"/>
      <c r="LQ52" s="97"/>
      <c r="LR52" s="97"/>
      <c r="LS52" s="97"/>
      <c r="LT52" s="97"/>
      <c r="LU52" s="97"/>
      <c r="LV52" s="97"/>
      <c r="LW52" s="97"/>
      <c r="LX52" s="97"/>
      <c r="LY52" s="97"/>
      <c r="LZ52" s="97"/>
      <c r="MA52" s="97">
        <f>データ!BU7</f>
        <v>13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41801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148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WIj8Hb7UAEbi5TGs3ZONZoW9PI9CFHb23OKPcj2791V3kedEmDUfJ04FiOU2yESiBBIh4o9sEIWwOikjh+wyw==" saltValue="n2X7nuW2d0ow5im9oQoEJ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101</v>
      </c>
      <c r="AO5" s="47" t="s">
        <v>93</v>
      </c>
      <c r="AP5" s="47" t="s">
        <v>94</v>
      </c>
      <c r="AQ5" s="47" t="s">
        <v>95</v>
      </c>
      <c r="AR5" s="47" t="s">
        <v>96</v>
      </c>
      <c r="AS5" s="47" t="s">
        <v>97</v>
      </c>
      <c r="AT5" s="47" t="s">
        <v>98</v>
      </c>
      <c r="AU5" s="47" t="s">
        <v>102</v>
      </c>
      <c r="AV5" s="47" t="s">
        <v>89</v>
      </c>
      <c r="AW5" s="47" t="s">
        <v>90</v>
      </c>
      <c r="AX5" s="47" t="s">
        <v>103</v>
      </c>
      <c r="AY5" s="47" t="s">
        <v>92</v>
      </c>
      <c r="AZ5" s="47" t="s">
        <v>93</v>
      </c>
      <c r="BA5" s="47" t="s">
        <v>94</v>
      </c>
      <c r="BB5" s="47" t="s">
        <v>95</v>
      </c>
      <c r="BC5" s="47" t="s">
        <v>96</v>
      </c>
      <c r="BD5" s="47" t="s">
        <v>97</v>
      </c>
      <c r="BE5" s="47" t="s">
        <v>98</v>
      </c>
      <c r="BF5" s="47" t="s">
        <v>88</v>
      </c>
      <c r="BG5" s="47" t="s">
        <v>104</v>
      </c>
      <c r="BH5" s="47" t="s">
        <v>105</v>
      </c>
      <c r="BI5" s="47" t="s">
        <v>106</v>
      </c>
      <c r="BJ5" s="47" t="s">
        <v>107</v>
      </c>
      <c r="BK5" s="47" t="s">
        <v>93</v>
      </c>
      <c r="BL5" s="47" t="s">
        <v>94</v>
      </c>
      <c r="BM5" s="47" t="s">
        <v>95</v>
      </c>
      <c r="BN5" s="47" t="s">
        <v>96</v>
      </c>
      <c r="BO5" s="47" t="s">
        <v>97</v>
      </c>
      <c r="BP5" s="47" t="s">
        <v>98</v>
      </c>
      <c r="BQ5" s="47" t="s">
        <v>99</v>
      </c>
      <c r="BR5" s="47" t="s">
        <v>104</v>
      </c>
      <c r="BS5" s="47" t="s">
        <v>108</v>
      </c>
      <c r="BT5" s="47" t="s">
        <v>103</v>
      </c>
      <c r="BU5" s="47" t="s">
        <v>107</v>
      </c>
      <c r="BV5" s="47" t="s">
        <v>93</v>
      </c>
      <c r="BW5" s="47" t="s">
        <v>94</v>
      </c>
      <c r="BX5" s="47" t="s">
        <v>95</v>
      </c>
      <c r="BY5" s="47" t="s">
        <v>96</v>
      </c>
      <c r="BZ5" s="47" t="s">
        <v>97</v>
      </c>
      <c r="CA5" s="47" t="s">
        <v>98</v>
      </c>
      <c r="CB5" s="47" t="s">
        <v>99</v>
      </c>
      <c r="CC5" s="47" t="s">
        <v>89</v>
      </c>
      <c r="CD5" s="47" t="s">
        <v>108</v>
      </c>
      <c r="CE5" s="47" t="s">
        <v>109</v>
      </c>
      <c r="CF5" s="47" t="s">
        <v>101</v>
      </c>
      <c r="CG5" s="47" t="s">
        <v>93</v>
      </c>
      <c r="CH5" s="47" t="s">
        <v>94</v>
      </c>
      <c r="CI5" s="47" t="s">
        <v>95</v>
      </c>
      <c r="CJ5" s="47" t="s">
        <v>96</v>
      </c>
      <c r="CK5" s="47" t="s">
        <v>97</v>
      </c>
      <c r="CL5" s="47" t="s">
        <v>98</v>
      </c>
      <c r="CM5" s="151"/>
      <c r="CN5" s="151"/>
      <c r="CO5" s="47" t="s">
        <v>88</v>
      </c>
      <c r="CP5" s="47" t="s">
        <v>89</v>
      </c>
      <c r="CQ5" s="47" t="s">
        <v>90</v>
      </c>
      <c r="CR5" s="47" t="s">
        <v>110</v>
      </c>
      <c r="CS5" s="47" t="s">
        <v>111</v>
      </c>
      <c r="CT5" s="47" t="s">
        <v>93</v>
      </c>
      <c r="CU5" s="47" t="s">
        <v>94</v>
      </c>
      <c r="CV5" s="47" t="s">
        <v>95</v>
      </c>
      <c r="CW5" s="47" t="s">
        <v>96</v>
      </c>
      <c r="CX5" s="47" t="s">
        <v>97</v>
      </c>
      <c r="CY5" s="47" t="s">
        <v>98</v>
      </c>
      <c r="CZ5" s="47" t="s">
        <v>88</v>
      </c>
      <c r="DA5" s="47" t="s">
        <v>104</v>
      </c>
      <c r="DB5" s="47" t="s">
        <v>90</v>
      </c>
      <c r="DC5" s="47" t="s">
        <v>103</v>
      </c>
      <c r="DD5" s="47" t="s">
        <v>92</v>
      </c>
      <c r="DE5" s="47" t="s">
        <v>93</v>
      </c>
      <c r="DF5" s="47" t="s">
        <v>94</v>
      </c>
      <c r="DG5" s="47" t="s">
        <v>95</v>
      </c>
      <c r="DH5" s="47" t="s">
        <v>96</v>
      </c>
      <c r="DI5" s="47" t="s">
        <v>97</v>
      </c>
      <c r="DJ5" s="47" t="s">
        <v>35</v>
      </c>
      <c r="DK5" s="47" t="s">
        <v>112</v>
      </c>
      <c r="DL5" s="47" t="s">
        <v>104</v>
      </c>
      <c r="DM5" s="47" t="s">
        <v>100</v>
      </c>
      <c r="DN5" s="47" t="s">
        <v>103</v>
      </c>
      <c r="DO5" s="47" t="s">
        <v>101</v>
      </c>
      <c r="DP5" s="47" t="s">
        <v>93</v>
      </c>
      <c r="DQ5" s="47" t="s">
        <v>94</v>
      </c>
      <c r="DR5" s="47" t="s">
        <v>95</v>
      </c>
      <c r="DS5" s="47" t="s">
        <v>96</v>
      </c>
      <c r="DT5" s="47" t="s">
        <v>97</v>
      </c>
      <c r="DU5" s="47" t="s">
        <v>98</v>
      </c>
    </row>
    <row r="6" spans="1:125" s="54" customFormat="1" x14ac:dyDescent="0.15">
      <c r="A6" s="37" t="s">
        <v>113</v>
      </c>
      <c r="B6" s="48">
        <f>B8</f>
        <v>2022</v>
      </c>
      <c r="C6" s="48">
        <f t="shared" ref="C6:X6" si="1">C8</f>
        <v>422045</v>
      </c>
      <c r="D6" s="48">
        <f t="shared" si="1"/>
        <v>47</v>
      </c>
      <c r="E6" s="48">
        <f t="shared" si="1"/>
        <v>14</v>
      </c>
      <c r="F6" s="48">
        <f t="shared" si="1"/>
        <v>0</v>
      </c>
      <c r="G6" s="48">
        <f t="shared" si="1"/>
        <v>1</v>
      </c>
      <c r="H6" s="48" t="str">
        <f>SUBSTITUTE(H8,"　","")</f>
        <v>長崎県諫早市</v>
      </c>
      <c r="I6" s="48" t="str">
        <f t="shared" si="1"/>
        <v>諫早市高城駐車場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26</v>
      </c>
      <c r="S6" s="50" t="str">
        <f t="shared" si="1"/>
        <v>公共施設</v>
      </c>
      <c r="T6" s="50" t="str">
        <f t="shared" si="1"/>
        <v>無</v>
      </c>
      <c r="U6" s="51">
        <f t="shared" si="1"/>
        <v>6731</v>
      </c>
      <c r="V6" s="51">
        <f t="shared" si="1"/>
        <v>256</v>
      </c>
      <c r="W6" s="51">
        <f t="shared" si="1"/>
        <v>220</v>
      </c>
      <c r="X6" s="50" t="str">
        <f t="shared" si="1"/>
        <v>無</v>
      </c>
      <c r="Y6" s="52">
        <f>IF(Y8="-",NA(),Y8)</f>
        <v>198.2</v>
      </c>
      <c r="Z6" s="52">
        <f t="shared" ref="Z6:AH6" si="2">IF(Z8="-",NA(),Z8)</f>
        <v>198.8</v>
      </c>
      <c r="AA6" s="52">
        <f t="shared" si="2"/>
        <v>155.1</v>
      </c>
      <c r="AB6" s="52">
        <f t="shared" si="2"/>
        <v>152.80000000000001</v>
      </c>
      <c r="AC6" s="52">
        <f t="shared" si="2"/>
        <v>173.3</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1.6</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4</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49.5</v>
      </c>
      <c r="BG6" s="52">
        <f t="shared" ref="BG6:BO6" si="5">IF(BG8="-",NA(),BG8)</f>
        <v>49.7</v>
      </c>
      <c r="BH6" s="52">
        <f t="shared" si="5"/>
        <v>34.9</v>
      </c>
      <c r="BI6" s="52">
        <f t="shared" si="5"/>
        <v>34.6</v>
      </c>
      <c r="BJ6" s="52">
        <f t="shared" si="5"/>
        <v>42.3</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17428</v>
      </c>
      <c r="BR6" s="53">
        <f t="shared" ref="BR6:BZ6" si="6">IF(BR8="-",NA(),BR8)</f>
        <v>18521</v>
      </c>
      <c r="BS6" s="53">
        <f t="shared" si="6"/>
        <v>10911</v>
      </c>
      <c r="BT6" s="53">
        <f t="shared" si="6"/>
        <v>10596</v>
      </c>
      <c r="BU6" s="53">
        <f t="shared" si="6"/>
        <v>13</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114</v>
      </c>
      <c r="CM6" s="51">
        <f t="shared" ref="CM6:CN6" si="7">CM8</f>
        <v>41801</v>
      </c>
      <c r="CN6" s="51">
        <f t="shared" si="7"/>
        <v>148</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101.2</v>
      </c>
      <c r="DL6" s="52">
        <f t="shared" ref="DL6:DT6" si="9">IF(DL8="-",NA(),DL8)</f>
        <v>104.7</v>
      </c>
      <c r="DM6" s="52">
        <f t="shared" si="9"/>
        <v>94.1</v>
      </c>
      <c r="DN6" s="52">
        <f t="shared" si="9"/>
        <v>92.6</v>
      </c>
      <c r="DO6" s="52">
        <f t="shared" si="9"/>
        <v>92.2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116</v>
      </c>
      <c r="B7" s="48">
        <f t="shared" ref="B7:X7" si="10">B8</f>
        <v>2022</v>
      </c>
      <c r="C7" s="48">
        <f t="shared" si="10"/>
        <v>422045</v>
      </c>
      <c r="D7" s="48">
        <f t="shared" si="10"/>
        <v>47</v>
      </c>
      <c r="E7" s="48">
        <f t="shared" si="10"/>
        <v>14</v>
      </c>
      <c r="F7" s="48">
        <f t="shared" si="10"/>
        <v>0</v>
      </c>
      <c r="G7" s="48">
        <f t="shared" si="10"/>
        <v>1</v>
      </c>
      <c r="H7" s="48" t="str">
        <f t="shared" si="10"/>
        <v>長崎県　諫早市</v>
      </c>
      <c r="I7" s="48" t="str">
        <f t="shared" si="10"/>
        <v>諫早市高城駐車場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26</v>
      </c>
      <c r="S7" s="50" t="str">
        <f t="shared" si="10"/>
        <v>公共施設</v>
      </c>
      <c r="T7" s="50" t="str">
        <f t="shared" si="10"/>
        <v>無</v>
      </c>
      <c r="U7" s="51">
        <f t="shared" si="10"/>
        <v>6731</v>
      </c>
      <c r="V7" s="51">
        <f t="shared" si="10"/>
        <v>256</v>
      </c>
      <c r="W7" s="51">
        <f t="shared" si="10"/>
        <v>220</v>
      </c>
      <c r="X7" s="50" t="str">
        <f t="shared" si="10"/>
        <v>無</v>
      </c>
      <c r="Y7" s="52">
        <f>Y8</f>
        <v>198.2</v>
      </c>
      <c r="Z7" s="52">
        <f t="shared" ref="Z7:AH7" si="11">Z8</f>
        <v>198.8</v>
      </c>
      <c r="AA7" s="52">
        <f t="shared" si="11"/>
        <v>155.1</v>
      </c>
      <c r="AB7" s="52">
        <f t="shared" si="11"/>
        <v>152.80000000000001</v>
      </c>
      <c r="AC7" s="52">
        <f t="shared" si="11"/>
        <v>173.3</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1.6</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4</v>
      </c>
      <c r="AX7" s="53">
        <f t="shared" si="13"/>
        <v>0</v>
      </c>
      <c r="AY7" s="53">
        <f t="shared" si="13"/>
        <v>0</v>
      </c>
      <c r="AZ7" s="53">
        <f t="shared" si="13"/>
        <v>11</v>
      </c>
      <c r="BA7" s="53">
        <f t="shared" si="13"/>
        <v>7</v>
      </c>
      <c r="BB7" s="53">
        <f t="shared" si="13"/>
        <v>260</v>
      </c>
      <c r="BC7" s="53">
        <f t="shared" si="13"/>
        <v>15564</v>
      </c>
      <c r="BD7" s="53">
        <f t="shared" si="13"/>
        <v>28</v>
      </c>
      <c r="BE7" s="51"/>
      <c r="BF7" s="52">
        <f>BF8</f>
        <v>49.5</v>
      </c>
      <c r="BG7" s="52">
        <f t="shared" ref="BG7:BO7" si="14">BG8</f>
        <v>49.7</v>
      </c>
      <c r="BH7" s="52">
        <f t="shared" si="14"/>
        <v>34.9</v>
      </c>
      <c r="BI7" s="52">
        <f t="shared" si="14"/>
        <v>34.6</v>
      </c>
      <c r="BJ7" s="52">
        <f t="shared" si="14"/>
        <v>42.3</v>
      </c>
      <c r="BK7" s="52">
        <f t="shared" si="14"/>
        <v>43.4</v>
      </c>
      <c r="BL7" s="52">
        <f t="shared" si="14"/>
        <v>36.200000000000003</v>
      </c>
      <c r="BM7" s="52">
        <f t="shared" si="14"/>
        <v>-15.8</v>
      </c>
      <c r="BN7" s="52">
        <f t="shared" si="14"/>
        <v>5</v>
      </c>
      <c r="BO7" s="52">
        <f t="shared" si="14"/>
        <v>18.399999999999999</v>
      </c>
      <c r="BP7" s="49"/>
      <c r="BQ7" s="53">
        <f>BQ8</f>
        <v>17428</v>
      </c>
      <c r="BR7" s="53">
        <f t="shared" ref="BR7:BZ7" si="15">BR8</f>
        <v>18521</v>
      </c>
      <c r="BS7" s="53">
        <f t="shared" si="15"/>
        <v>10911</v>
      </c>
      <c r="BT7" s="53">
        <f t="shared" si="15"/>
        <v>10596</v>
      </c>
      <c r="BU7" s="53">
        <f t="shared" si="15"/>
        <v>13</v>
      </c>
      <c r="BV7" s="53">
        <f t="shared" si="15"/>
        <v>26255</v>
      </c>
      <c r="BW7" s="53">
        <f t="shared" si="15"/>
        <v>24482</v>
      </c>
      <c r="BX7" s="53">
        <f t="shared" si="15"/>
        <v>13494</v>
      </c>
      <c r="BY7" s="53">
        <f t="shared" si="15"/>
        <v>17746</v>
      </c>
      <c r="BZ7" s="53">
        <f t="shared" si="15"/>
        <v>17293</v>
      </c>
      <c r="CA7" s="51"/>
      <c r="CB7" s="52" t="s">
        <v>117</v>
      </c>
      <c r="CC7" s="52" t="s">
        <v>117</v>
      </c>
      <c r="CD7" s="52" t="s">
        <v>117</v>
      </c>
      <c r="CE7" s="52" t="s">
        <v>117</v>
      </c>
      <c r="CF7" s="52" t="s">
        <v>117</v>
      </c>
      <c r="CG7" s="52" t="s">
        <v>117</v>
      </c>
      <c r="CH7" s="52" t="s">
        <v>117</v>
      </c>
      <c r="CI7" s="52" t="s">
        <v>117</v>
      </c>
      <c r="CJ7" s="52" t="s">
        <v>117</v>
      </c>
      <c r="CK7" s="52" t="s">
        <v>115</v>
      </c>
      <c r="CL7" s="49"/>
      <c r="CM7" s="51">
        <f>CM8</f>
        <v>41801</v>
      </c>
      <c r="CN7" s="51">
        <f>CN8</f>
        <v>148</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101.2</v>
      </c>
      <c r="DL7" s="52">
        <f t="shared" ref="DL7:DT7" si="17">DL8</f>
        <v>104.7</v>
      </c>
      <c r="DM7" s="52">
        <f t="shared" si="17"/>
        <v>94.1</v>
      </c>
      <c r="DN7" s="52">
        <f t="shared" si="17"/>
        <v>92.6</v>
      </c>
      <c r="DO7" s="52">
        <f t="shared" si="17"/>
        <v>92.2</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422045</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26</v>
      </c>
      <c r="S8" s="57" t="s">
        <v>128</v>
      </c>
      <c r="T8" s="57" t="s">
        <v>129</v>
      </c>
      <c r="U8" s="58">
        <v>6731</v>
      </c>
      <c r="V8" s="58">
        <v>256</v>
      </c>
      <c r="W8" s="58">
        <v>220</v>
      </c>
      <c r="X8" s="57" t="s">
        <v>129</v>
      </c>
      <c r="Y8" s="59">
        <v>198.2</v>
      </c>
      <c r="Z8" s="59">
        <v>198.8</v>
      </c>
      <c r="AA8" s="59">
        <v>155.1</v>
      </c>
      <c r="AB8" s="59">
        <v>152.80000000000001</v>
      </c>
      <c r="AC8" s="59">
        <v>173.3</v>
      </c>
      <c r="AD8" s="59">
        <v>224.9</v>
      </c>
      <c r="AE8" s="59">
        <v>230.7</v>
      </c>
      <c r="AF8" s="59">
        <v>166.4</v>
      </c>
      <c r="AG8" s="59">
        <v>177.9</v>
      </c>
      <c r="AH8" s="59">
        <v>183.3</v>
      </c>
      <c r="AI8" s="56">
        <v>676.8</v>
      </c>
      <c r="AJ8" s="59">
        <v>0</v>
      </c>
      <c r="AK8" s="59">
        <v>0</v>
      </c>
      <c r="AL8" s="59">
        <v>1.6</v>
      </c>
      <c r="AM8" s="59">
        <v>0</v>
      </c>
      <c r="AN8" s="59">
        <v>0</v>
      </c>
      <c r="AO8" s="59">
        <v>3.6</v>
      </c>
      <c r="AP8" s="59">
        <v>1.7</v>
      </c>
      <c r="AQ8" s="59">
        <v>9.9</v>
      </c>
      <c r="AR8" s="59">
        <v>5.0999999999999996</v>
      </c>
      <c r="AS8" s="59">
        <v>5.6</v>
      </c>
      <c r="AT8" s="56">
        <v>3.6</v>
      </c>
      <c r="AU8" s="60">
        <v>0</v>
      </c>
      <c r="AV8" s="60">
        <v>0</v>
      </c>
      <c r="AW8" s="60">
        <v>4</v>
      </c>
      <c r="AX8" s="60">
        <v>0</v>
      </c>
      <c r="AY8" s="60">
        <v>0</v>
      </c>
      <c r="AZ8" s="60">
        <v>11</v>
      </c>
      <c r="BA8" s="60">
        <v>7</v>
      </c>
      <c r="BB8" s="60">
        <v>260</v>
      </c>
      <c r="BC8" s="60">
        <v>15564</v>
      </c>
      <c r="BD8" s="60">
        <v>28</v>
      </c>
      <c r="BE8" s="60">
        <v>33</v>
      </c>
      <c r="BF8" s="59">
        <v>49.5</v>
      </c>
      <c r="BG8" s="59">
        <v>49.7</v>
      </c>
      <c r="BH8" s="59">
        <v>34.9</v>
      </c>
      <c r="BI8" s="59">
        <v>34.6</v>
      </c>
      <c r="BJ8" s="59">
        <v>42.3</v>
      </c>
      <c r="BK8" s="59">
        <v>43.4</v>
      </c>
      <c r="BL8" s="59">
        <v>36.200000000000003</v>
      </c>
      <c r="BM8" s="59">
        <v>-15.8</v>
      </c>
      <c r="BN8" s="59">
        <v>5</v>
      </c>
      <c r="BO8" s="59">
        <v>18.399999999999999</v>
      </c>
      <c r="BP8" s="56">
        <v>12.8</v>
      </c>
      <c r="BQ8" s="60">
        <v>17428</v>
      </c>
      <c r="BR8" s="60">
        <v>18521</v>
      </c>
      <c r="BS8" s="60">
        <v>10911</v>
      </c>
      <c r="BT8" s="61">
        <v>10596</v>
      </c>
      <c r="BU8" s="61">
        <v>13</v>
      </c>
      <c r="BV8" s="60">
        <v>26255</v>
      </c>
      <c r="BW8" s="60">
        <v>24482</v>
      </c>
      <c r="BX8" s="60">
        <v>13494</v>
      </c>
      <c r="BY8" s="60">
        <v>17746</v>
      </c>
      <c r="BZ8" s="60">
        <v>17293</v>
      </c>
      <c r="CA8" s="58">
        <v>10556</v>
      </c>
      <c r="CB8" s="59" t="s">
        <v>122</v>
      </c>
      <c r="CC8" s="59" t="s">
        <v>122</v>
      </c>
      <c r="CD8" s="59" t="s">
        <v>122</v>
      </c>
      <c r="CE8" s="59" t="s">
        <v>122</v>
      </c>
      <c r="CF8" s="59" t="s">
        <v>122</v>
      </c>
      <c r="CG8" s="59" t="s">
        <v>122</v>
      </c>
      <c r="CH8" s="59" t="s">
        <v>122</v>
      </c>
      <c r="CI8" s="59" t="s">
        <v>122</v>
      </c>
      <c r="CJ8" s="59" t="s">
        <v>122</v>
      </c>
      <c r="CK8" s="59" t="s">
        <v>122</v>
      </c>
      <c r="CL8" s="56" t="s">
        <v>122</v>
      </c>
      <c r="CM8" s="58">
        <v>41801</v>
      </c>
      <c r="CN8" s="58">
        <v>148</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107.2</v>
      </c>
      <c r="DF8" s="59">
        <v>1555</v>
      </c>
      <c r="DG8" s="59">
        <v>69.3</v>
      </c>
      <c r="DH8" s="59">
        <v>93</v>
      </c>
      <c r="DI8" s="59">
        <v>141.1</v>
      </c>
      <c r="DJ8" s="56">
        <v>72.2</v>
      </c>
      <c r="DK8" s="59">
        <v>101.2</v>
      </c>
      <c r="DL8" s="59">
        <v>104.7</v>
      </c>
      <c r="DM8" s="59">
        <v>94.1</v>
      </c>
      <c r="DN8" s="59">
        <v>92.6</v>
      </c>
      <c r="DO8" s="59">
        <v>92.2</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2024-03-04T02:15:20Z</dcterms:modified>
</cp:coreProperties>
</file>