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2_下水道事業\"/>
    </mc:Choice>
  </mc:AlternateContent>
  <xr:revisionPtr revIDLastSave="0" documentId="13_ncr:1_{54791578-4D13-415C-93D8-09D39B1F1423}" xr6:coauthVersionLast="47" xr6:coauthVersionMax="47" xr10:uidLastSave="{00000000-0000-0000-0000-000000000000}"/>
  <workbookProtection workbookAlgorithmName="SHA-512" workbookHashValue="+dvtgE7G85G28oDhI1GZJU4jxiaBNFD3UrPDHWqxV6VDzOEEdv2ErCqpe1K+jAZp1/tg/Es3Efe4etuJD7kNow==" workbookSaltValue="xGxlsodOFrHRomC3V3b19g=="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G85" i="4"/>
  <c r="E85" i="4"/>
  <c r="BB10" i="4"/>
  <c r="AT10" i="4"/>
  <c r="BB8" i="4"/>
  <c r="AL8" i="4"/>
  <c r="P8"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<sst xmlns="http://schemas.openxmlformats.org/spreadsheetml/2006/main" count="231" uniqueCount="117">
  <si>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</si>
  <si>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</si>
  <si>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</si>
  <si>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</si>
  <si>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</si>
  <si>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</si>
  <si>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</si>
  <si>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</si>
  <si>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</si>
  <si>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</si>
  <si>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</si>
  <si>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</si>
  <si>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</si>
  <si>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</si>
  <si>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</si>
  <si>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</si>
  <si>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</si>
  <si>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</si>
  <si>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</si>
  <si>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</si>
  <si>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</si>
  <si>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</si>
  <si>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</si>
  <si>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</si>
  <si>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</si>
  <si>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</si>
  <si>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</si>
  <si>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</si>
  <si>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</si>
  <si>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</si>
  <si>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</si>
  <si>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</si>
  <si>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</si>
  <si>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</si>
  <si>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</si>
  <si>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</si>
  <si>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</si>
  <si>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</si>
  <si>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</si>
  <si>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</si>
  <si>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</si>
  <si>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</si>
  <si>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</si>
  <si>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</si>
  <si>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</si>
  <si>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</si>
  <si>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</si>
  <si>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</si>
  <si>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</si>
  <si>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</si>
  <si>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</si>
  <si>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</si>
  <si>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</si>
  <si>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</si>
  <si>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</si>
  <si>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</si>
  <si>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</si>
  <si>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</si>
  <si>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</si>
  <si>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</si>
  <si>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</si>
  <si>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</si>
  <si>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</si>
  <si>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</si>
  <si>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</si>
  <si>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</si>
  <si>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</si>
  <si>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</si>
  <si>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</si>
  <si>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</si>
  <si>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</si>
  <si>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</si>
  <si>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</si>
  <si>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</si>
  <si>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</si>
  <si>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</si>
  <si>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</si>
  <si>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</si>
  <si>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</si>
  <si>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</si>
  <si>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</si>
  <si>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</si>
  <si>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</si>
  <si>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</si>
  <si>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</si>
  <si>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</si>
  <si>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</si>
  <si>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</si>
  <si>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</si>
  <si>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</si>
  <si>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</si>
  <si>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</si>
  <si>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</si>
  <si>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</si>
  <si>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</si>
  <si>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</si>
  <si>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川棚町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</si>
  <si>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</si>
  <si>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</si>
  <si>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</si>
  <si>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</si>
  <si>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</si>
  <si>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</si>
  <si>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</si>
  <si>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</si>
  <si>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</si>
  <si>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</si>
  <si>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</si>
  <si>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</si>
  <si>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</si>
  <si>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</si>
  <si>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</si>
  <si>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</si>
  <si>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</si>
  <si>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本町が管理する下水道管路施設は30年が経過している。下水道管渠の標準耐用年数は50年とされており、計画的かつ適正な維持管理を図っていく必要がある。</t>
    <phoneticPr fontId="4"/>
  </si>
  <si>
    <t>引き続き効果的な下水道の整備、接続率の向上、使用料徴収率の向上、維持管理費の節減に努めるとともに長期的な経営安定を図っていく必要がある。
※平成30年度から企業会計に移行している。</t>
    <phoneticPr fontId="4"/>
  </si>
  <si>
    <r>
      <rPr>
        <sz val="11"/>
        <color theme="1"/>
        <rFont val="ＭＳ ゴシック"/>
        <family val="3"/>
        <charset val="128"/>
      </rPr>
      <t>【①経常収支比率】</t>
    </r>
    <r>
      <rPr>
        <sz val="10.5"/>
        <color theme="1"/>
        <rFont val="ＭＳ ゴシック"/>
        <family val="3"/>
        <charset val="128"/>
      </rPr>
      <t xml:space="preserve">
前年度と比べて上昇しているが、翌年度への繰越事業が生じたためである。使用料収入は減少しており、効率的な下水道の整備に加え、接続率の向上、使用料徴収率の向上、維持管理費の節減に努めていく必要がある。
</t>
    </r>
    <r>
      <rPr>
        <sz val="11"/>
        <color theme="1"/>
        <rFont val="ＭＳ ゴシック"/>
        <family val="3"/>
        <charset val="128"/>
      </rPr>
      <t>【②累積欠損金比率】</t>
    </r>
    <r>
      <rPr>
        <sz val="10.5"/>
        <color theme="1"/>
        <rFont val="ＭＳ ゴシック"/>
        <family val="3"/>
        <charset val="128"/>
      </rPr>
      <t xml:space="preserve">
前年度と比べて大幅に減少しているが、翌年度への繰越事業が生じたためである。経常経費の節減や使用料収入の増加に努める必要がある。
</t>
    </r>
    <r>
      <rPr>
        <sz val="11"/>
        <color theme="1"/>
        <rFont val="ＭＳ ゴシック"/>
        <family val="3"/>
        <charset val="128"/>
      </rPr>
      <t>【③流動比率】</t>
    </r>
    <r>
      <rPr>
        <sz val="10.5"/>
        <color theme="1"/>
        <rFont val="ＭＳ ゴシック"/>
        <family val="3"/>
        <charset val="128"/>
      </rPr>
      <t xml:space="preserve">
全国平均及び類似団体平均値を下回っており、経常経費の節減や使用料収入の増加を図る必要がある。
</t>
    </r>
    <r>
      <rPr>
        <sz val="11"/>
        <color theme="1"/>
        <rFont val="ＭＳ ゴシック"/>
        <family val="3"/>
        <charset val="128"/>
      </rPr>
      <t>【④企業債残高対事業規模比率】</t>
    </r>
    <r>
      <rPr>
        <sz val="10.5"/>
        <color theme="1"/>
        <rFont val="ＭＳ ゴシック"/>
        <family val="3"/>
        <charset val="128"/>
      </rPr>
      <t xml:space="preserve">
施設の維持に伴う起債借入額の増加が今後予測され、それに見合う使用料水準を検討していく必要がある。
</t>
    </r>
    <r>
      <rPr>
        <sz val="11"/>
        <color theme="1"/>
        <rFont val="ＭＳ ゴシック"/>
        <family val="3"/>
        <charset val="128"/>
      </rPr>
      <t>【⑤経費回収率】</t>
    </r>
    <r>
      <rPr>
        <sz val="10.5"/>
        <color theme="1"/>
        <rFont val="ＭＳ ゴシック"/>
        <family val="3"/>
        <charset val="128"/>
      </rPr>
      <t xml:space="preserve">
使用料収入で汚水処理費を賄えておらず、接続率の向上等や維持管理費の節減に努める必要がある。
</t>
    </r>
    <r>
      <rPr>
        <sz val="11"/>
        <color theme="1"/>
        <rFont val="ＭＳ ゴシック"/>
        <family val="3"/>
        <charset val="128"/>
      </rPr>
      <t>【⑥汚水処理原価】</t>
    </r>
    <r>
      <rPr>
        <sz val="10.5"/>
        <color theme="1"/>
        <rFont val="ＭＳ ゴシック"/>
        <family val="3"/>
        <charset val="128"/>
      </rPr>
      <t xml:space="preserve">
全国平均及び類似団体平均を下回っているが、維持管理費の節減及び接続率の向上による有収水量の増加に努める必要がある。
</t>
    </r>
    <r>
      <rPr>
        <sz val="11"/>
        <color theme="1"/>
        <rFont val="ＭＳ ゴシック"/>
        <family val="3"/>
        <charset val="128"/>
      </rPr>
      <t>【⑦施設利用率】</t>
    </r>
    <r>
      <rPr>
        <sz val="10.5"/>
        <color theme="1"/>
        <rFont val="ＭＳ ゴシック"/>
        <family val="3"/>
        <charset val="128"/>
      </rPr>
      <t xml:space="preserve">
全国平均及び類似団体平均を下回っており、施設の遊休状態の解消に努めていく必要がある。
</t>
    </r>
    <r>
      <rPr>
        <sz val="11"/>
        <color theme="1"/>
        <rFont val="ＭＳ ゴシック"/>
        <family val="3"/>
        <charset val="128"/>
      </rPr>
      <t>【⑧水洗化率】</t>
    </r>
    <r>
      <rPr>
        <sz val="10.5"/>
        <color theme="1"/>
        <rFont val="ＭＳ ゴシック"/>
        <family val="3"/>
        <charset val="128"/>
      </rPr>
      <t xml:space="preserve">
類似団体平均を上回っているものの全国平均を下回っており、接続率の向上に努める必要がある。</t>
    </r>
    <rPh sb="10" eb="13">
      <t>ゼンネンド</t>
    </rPh>
    <rPh sb="14" eb="15">
      <t>クラ</t>
    </rPh>
    <rPh sb="17" eb="19">
      <t>ジョウショウ</t>
    </rPh>
    <rPh sb="25" eb="28">
      <t>ヨクネンド</t>
    </rPh>
    <rPh sb="30" eb="32">
      <t>クリコシ</t>
    </rPh>
    <rPh sb="32" eb="34">
      <t>ジギョウ</t>
    </rPh>
    <rPh sb="35" eb="36">
      <t>ショウ</t>
    </rPh>
    <rPh sb="122" eb="123">
      <t>ド</t>
    </rPh>
    <rPh sb="124" eb="125">
      <t>クラ</t>
    </rPh>
    <rPh sb="127" eb="129">
      <t>オオハバ</t>
    </rPh>
    <rPh sb="138" eb="141">
      <t>ヨクネンド</t>
    </rPh>
    <rPh sb="143" eb="147">
      <t>クリコシジギョウ</t>
    </rPh>
    <rPh sb="148" eb="149">
      <t>ショウ</t>
    </rPh>
    <rPh sb="265" eb="267">
      <t>カリイレ</t>
    </rPh>
    <rPh sb="373" eb="374">
      <t>オヨ</t>
    </rPh>
    <rPh sb="375" eb="379">
      <t>ルイジダンタイ</t>
    </rPh>
    <rPh sb="379" eb="381">
      <t>ヘイキン</t>
    </rPh>
    <rPh sb="382" eb="384">
      <t>シタマワ</t>
    </rPh>
    <rPh sb="487" eb="491">
      <t>ルイジダンタイ</t>
    </rPh>
    <rPh sb="491" eb="493">
      <t>ヘイキン</t>
    </rPh>
    <rPh sb="494" eb="496">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</si>
</sst>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59-4422-A04B-449AFC8940A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0.15</c:v>
                </c:pt>
                <c:pt idx="2">
                  <c:v>1.65</c:v>
                </c:pt>
                <c:pt idx="3">
                  <c:v>0.14000000000000001</c:v>
                </c:pt>
                <c:pt idx="4">
                  <c:v>0.08</c:v>
                </c:pt>
              </c:numCache>
            </c:numRef>
          </c:val>
          <c:smooth val="0"/>
          <c:extLst>
            <c:ext xmlns:c16="http://schemas.microsoft.com/office/drawing/2014/chart" uri="{C3380CC4-5D6E-409C-BE32-E72D297353CC}">
              <c16:uniqueId val="{00000001-7C59-4422-A04B-449AFC8940A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41.69</c:v>
                </c:pt>
                <c:pt idx="1">
                  <c:v>42.07</c:v>
                </c:pt>
                <c:pt idx="2">
                  <c:v>43.17</c:v>
                </c:pt>
                <c:pt idx="3">
                  <c:v>43.48</c:v>
                </c:pt>
                <c:pt idx="4">
                  <c:v>42.48</c:v>
                </c:pt>
              </c:numCache>
            </c:numRef>
          </c:val>
          <c:extLst>
            <c:ext xmlns:c16="http://schemas.microsoft.com/office/drawing/2014/chart" uri="{C3380CC4-5D6E-409C-BE32-E72D297353CC}">
              <c16:uniqueId val="{00000000-ED3D-4C4E-971E-55E6F9EF986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50.94</c:v>
                </c:pt>
                <c:pt idx="2">
                  <c:v>50.53</c:v>
                </c:pt>
                <c:pt idx="3">
                  <c:v>51.42</c:v>
                </c:pt>
                <c:pt idx="4">
                  <c:v>48.95</c:v>
                </c:pt>
              </c:numCache>
            </c:numRef>
          </c:val>
          <c:smooth val="0"/>
          <c:extLst>
            <c:ext xmlns:c16="http://schemas.microsoft.com/office/drawing/2014/chart" uri="{C3380CC4-5D6E-409C-BE32-E72D297353CC}">
              <c16:uniqueId val="{00000001-ED3D-4C4E-971E-55E6F9EF986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79.52</c:v>
                </c:pt>
                <c:pt idx="1">
                  <c:v>80.03</c:v>
                </c:pt>
                <c:pt idx="2">
                  <c:v>81.099999999999994</c:v>
                </c:pt>
                <c:pt idx="3">
                  <c:v>81.78</c:v>
                </c:pt>
                <c:pt idx="4">
                  <c:v>81.52</c:v>
                </c:pt>
              </c:numCache>
            </c:numRef>
          </c:val>
          <c:extLst>
            <c:ext xmlns:c16="http://schemas.microsoft.com/office/drawing/2014/chart" uri="{C3380CC4-5D6E-409C-BE32-E72D297353CC}">
              <c16:uniqueId val="{00000000-C586-4D62-95EC-E17256973DA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82.55</c:v>
                </c:pt>
                <c:pt idx="2">
                  <c:v>82.08</c:v>
                </c:pt>
                <c:pt idx="3">
                  <c:v>81.34</c:v>
                </c:pt>
                <c:pt idx="4">
                  <c:v>81.14</c:v>
                </c:pt>
              </c:numCache>
            </c:numRef>
          </c:val>
          <c:smooth val="0"/>
          <c:extLst>
            <c:ext xmlns:c16="http://schemas.microsoft.com/office/drawing/2014/chart" uri="{C3380CC4-5D6E-409C-BE32-E72D297353CC}">
              <c16:uniqueId val="{00000001-C586-4D62-95EC-E17256973DA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96.44</c:v>
                </c:pt>
                <c:pt idx="1">
                  <c:v>96.13</c:v>
                </c:pt>
                <c:pt idx="2">
                  <c:v>101.85</c:v>
                </c:pt>
                <c:pt idx="3">
                  <c:v>101.33</c:v>
                </c:pt>
                <c:pt idx="4">
                  <c:v>105.92</c:v>
                </c:pt>
              </c:numCache>
            </c:numRef>
          </c:val>
          <c:extLst>
            <c:ext xmlns:c16="http://schemas.microsoft.com/office/drawing/2014/chart" uri="{C3380CC4-5D6E-409C-BE32-E72D297353CC}">
              <c16:uniqueId val="{00000000-4E08-43B9-81F3-1265FC54F1D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104.14</c:v>
                </c:pt>
                <c:pt idx="1">
                  <c:v>106.57</c:v>
                </c:pt>
                <c:pt idx="2">
                  <c:v>107.21</c:v>
                </c:pt>
                <c:pt idx="3">
                  <c:v>107.08</c:v>
                </c:pt>
                <c:pt idx="4">
                  <c:v>106.08</c:v>
                </c:pt>
              </c:numCache>
            </c:numRef>
          </c:val>
          <c:smooth val="0"/>
          <c:extLst>
            <c:ext xmlns:c16="http://schemas.microsoft.com/office/drawing/2014/chart" uri="{C3380CC4-5D6E-409C-BE32-E72D297353CC}">
              <c16:uniqueId val="{00000001-4E08-43B9-81F3-1265FC54F1D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3.69</c:v>
                </c:pt>
                <c:pt idx="1">
                  <c:v>7.31</c:v>
                </c:pt>
                <c:pt idx="2">
                  <c:v>10.44</c:v>
                </c:pt>
                <c:pt idx="3">
                  <c:v>13.31</c:v>
                </c:pt>
                <c:pt idx="4">
                  <c:v>16.100000000000001</c:v>
                </c:pt>
              </c:numCache>
            </c:numRef>
          </c:val>
          <c:extLst>
            <c:ext xmlns:c16="http://schemas.microsoft.com/office/drawing/2014/chart" uri="{C3380CC4-5D6E-409C-BE32-E72D297353CC}">
              <c16:uniqueId val="{00000000-385C-4A68-BAEE-871674D38FD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15.95</c:v>
                </c:pt>
                <c:pt idx="1">
                  <c:v>15.85</c:v>
                </c:pt>
                <c:pt idx="2">
                  <c:v>12.7</c:v>
                </c:pt>
                <c:pt idx="3">
                  <c:v>14.65</c:v>
                </c:pt>
                <c:pt idx="4">
                  <c:v>16.11</c:v>
                </c:pt>
              </c:numCache>
            </c:numRef>
          </c:val>
          <c:smooth val="0"/>
          <c:extLst>
            <c:ext xmlns:c16="http://schemas.microsoft.com/office/drawing/2014/chart" uri="{C3380CC4-5D6E-409C-BE32-E72D297353CC}">
              <c16:uniqueId val="{00000001-385C-4A68-BAEE-871674D38FD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43-49CB-993F-FE3A8F4BA9A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0.1</c:v>
                </c:pt>
                <c:pt idx="4" formatCode="#,##0.00;&quot;△&quot;#,##0.00;&quot;-&quot;">
                  <c:v>0.17</c:v>
                </c:pt>
              </c:numCache>
            </c:numRef>
          </c:val>
          <c:smooth val="0"/>
          <c:extLst>
            <c:ext xmlns:c16="http://schemas.microsoft.com/office/drawing/2014/chart" uri="{C3380CC4-5D6E-409C-BE32-E72D297353CC}">
              <c16:uniqueId val="{00000001-1243-49CB-993F-FE3A8F4BA9A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15.75</c:v>
                </c:pt>
                <c:pt idx="1">
                  <c:v>30.77</c:v>
                </c:pt>
                <c:pt idx="2">
                  <c:v>24.94</c:v>
                </c:pt>
                <c:pt idx="3">
                  <c:v>20.64</c:v>
                </c:pt>
                <c:pt idx="4">
                  <c:v>2.44</c:v>
                </c:pt>
              </c:numCache>
            </c:numRef>
          </c:val>
          <c:extLst>
            <c:ext xmlns:c16="http://schemas.microsoft.com/office/drawing/2014/chart" uri="{C3380CC4-5D6E-409C-BE32-E72D297353CC}">
              <c16:uniqueId val="{00000000-324B-4A6A-9EA8-112B82626C6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73.180000000000007</c:v>
                </c:pt>
                <c:pt idx="1">
                  <c:v>53.44</c:v>
                </c:pt>
                <c:pt idx="2">
                  <c:v>43.71</c:v>
                </c:pt>
                <c:pt idx="3">
                  <c:v>45.94</c:v>
                </c:pt>
                <c:pt idx="4">
                  <c:v>29.34</c:v>
                </c:pt>
              </c:numCache>
            </c:numRef>
          </c:val>
          <c:smooth val="0"/>
          <c:extLst>
            <c:ext xmlns:c16="http://schemas.microsoft.com/office/drawing/2014/chart" uri="{C3380CC4-5D6E-409C-BE32-E72D297353CC}">
              <c16:uniqueId val="{00000001-324B-4A6A-9EA8-112B82626C6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16.260000000000002</c:v>
                </c:pt>
                <c:pt idx="1">
                  <c:v>18.760000000000002</c:v>
                </c:pt>
                <c:pt idx="2">
                  <c:v>34.81</c:v>
                </c:pt>
                <c:pt idx="3">
                  <c:v>38.21</c:v>
                </c:pt>
                <c:pt idx="4">
                  <c:v>47.57</c:v>
                </c:pt>
              </c:numCache>
            </c:numRef>
          </c:val>
          <c:extLst>
            <c:ext xmlns:c16="http://schemas.microsoft.com/office/drawing/2014/chart" uri="{C3380CC4-5D6E-409C-BE32-E72D297353CC}">
              <c16:uniqueId val="{00000000-A082-4F05-BAA7-EC9A4238959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52.32</c:v>
                </c:pt>
                <c:pt idx="1">
                  <c:v>47.03</c:v>
                </c:pt>
                <c:pt idx="2">
                  <c:v>40.67</c:v>
                </c:pt>
                <c:pt idx="3">
                  <c:v>47.7</c:v>
                </c:pt>
                <c:pt idx="4">
                  <c:v>50.59</c:v>
                </c:pt>
              </c:numCache>
            </c:numRef>
          </c:val>
          <c:smooth val="0"/>
          <c:extLst>
            <c:ext xmlns:c16="http://schemas.microsoft.com/office/drawing/2014/chart" uri="{C3380CC4-5D6E-409C-BE32-E72D297353CC}">
              <c16:uniqueId val="{00000001-A082-4F05-BAA7-EC9A4238959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1597.92</c:v>
                </c:pt>
                <c:pt idx="1">
                  <c:v>1064.21</c:v>
                </c:pt>
                <c:pt idx="2">
                  <c:v>141.02000000000001</c:v>
                </c:pt>
                <c:pt idx="3">
                  <c:v>753.72</c:v>
                </c:pt>
                <c:pt idx="4">
                  <c:v>482.7</c:v>
                </c:pt>
              </c:numCache>
            </c:numRef>
          </c:val>
          <c:extLst>
            <c:ext xmlns:c16="http://schemas.microsoft.com/office/drawing/2014/chart" uri="{C3380CC4-5D6E-409C-BE32-E72D297353CC}">
              <c16:uniqueId val="{00000000-7B8D-492B-B9EA-1F5609ED2F0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1001.3</c:v>
                </c:pt>
                <c:pt idx="2">
                  <c:v>1050.51</c:v>
                </c:pt>
                <c:pt idx="3">
                  <c:v>1102.01</c:v>
                </c:pt>
                <c:pt idx="4">
                  <c:v>987.36</c:v>
                </c:pt>
              </c:numCache>
            </c:numRef>
          </c:val>
          <c:smooth val="0"/>
          <c:extLst>
            <c:ext xmlns:c16="http://schemas.microsoft.com/office/drawing/2014/chart" uri="{C3380CC4-5D6E-409C-BE32-E72D297353CC}">
              <c16:uniqueId val="{00000001-7B8D-492B-B9EA-1F5609ED2F0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63.87</c:v>
                </c:pt>
                <c:pt idx="1">
                  <c:v>95.6</c:v>
                </c:pt>
                <c:pt idx="2">
                  <c:v>74.58</c:v>
                </c:pt>
                <c:pt idx="3">
                  <c:v>93.43</c:v>
                </c:pt>
                <c:pt idx="4">
                  <c:v>99.48</c:v>
                </c:pt>
              </c:numCache>
            </c:numRef>
          </c:val>
          <c:extLst>
            <c:ext xmlns:c16="http://schemas.microsoft.com/office/drawing/2014/chart" uri="{C3380CC4-5D6E-409C-BE32-E72D297353CC}">
              <c16:uniqueId val="{00000000-2913-4B78-A31D-3D87309430A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81.88</c:v>
                </c:pt>
                <c:pt idx="2">
                  <c:v>82.65</c:v>
                </c:pt>
                <c:pt idx="3">
                  <c:v>82.55</c:v>
                </c:pt>
                <c:pt idx="4">
                  <c:v>83.55</c:v>
                </c:pt>
              </c:numCache>
            </c:numRef>
          </c:val>
          <c:smooth val="0"/>
          <c:extLst>
            <c:ext xmlns:c16="http://schemas.microsoft.com/office/drawing/2014/chart" uri="{C3380CC4-5D6E-409C-BE32-E72D297353CC}">
              <c16:uniqueId val="{00000001-2913-4B78-A31D-3D87309430A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243.4</c:v>
                </c:pt>
                <c:pt idx="1">
                  <c:v>162.91</c:v>
                </c:pt>
                <c:pt idx="2">
                  <c:v>207.56</c:v>
                </c:pt>
                <c:pt idx="3">
                  <c:v>165.06</c:v>
                </c:pt>
                <c:pt idx="4">
                  <c:v>154.78</c:v>
                </c:pt>
              </c:numCache>
            </c:numRef>
          </c:val>
          <c:extLst>
            <c:ext xmlns:c16="http://schemas.microsoft.com/office/drawing/2014/chart" uri="{C3380CC4-5D6E-409C-BE32-E72D297353CC}">
              <c16:uniqueId val="{00000000-B7AC-4073-9D41-370E3B01807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187.55</c:v>
                </c:pt>
                <c:pt idx="2">
                  <c:v>186.3</c:v>
                </c:pt>
                <c:pt idx="3">
                  <c:v>188.38</c:v>
                </c:pt>
                <c:pt idx="4">
                  <c:v>185.98</c:v>
                </c:pt>
              </c:numCache>
            </c:numRef>
          </c:val>
          <c:smooth val="0"/>
          <c:extLst>
            <c:ext xmlns:c16="http://schemas.microsoft.com/office/drawing/2014/chart" uri="{C3380CC4-5D6E-409C-BE32-E72D297353CC}">
              <c16:uniqueId val="{00000001-B7AC-4073-9D41-370E3B01807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長崎県　川棚町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13400</v>
      </c>
      <c r="AM8" s="42"/>
      <c r="AN8" s="42"/>
      <c r="AO8" s="42"/>
      <c r="AP8" s="42"/>
      <c r="AQ8" s="42"/>
      <c r="AR8" s="42"/>
      <c r="AS8" s="42"/>
      <c r="AT8" s="35">
        <f>データ!T6</f>
        <v>37.25</v>
      </c>
      <c r="AU8" s="35"/>
      <c r="AV8" s="35"/>
      <c r="AW8" s="35"/>
      <c r="AX8" s="35"/>
      <c r="AY8" s="35"/>
      <c r="AZ8" s="35"/>
      <c r="BA8" s="35"/>
      <c r="BB8" s="35">
        <f>データ!U6</f>
        <v>359.73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69.86</v>
      </c>
      <c r="J10" s="35"/>
      <c r="K10" s="35"/>
      <c r="L10" s="35"/>
      <c r="M10" s="35"/>
      <c r="N10" s="35"/>
      <c r="O10" s="35"/>
      <c r="P10" s="35">
        <f>データ!P6</f>
        <v>72.08</v>
      </c>
      <c r="Q10" s="35"/>
      <c r="R10" s="35"/>
      <c r="S10" s="35"/>
      <c r="T10" s="35"/>
      <c r="U10" s="35"/>
      <c r="V10" s="35"/>
      <c r="W10" s="35">
        <f>データ!Q6</f>
        <v>95.4</v>
      </c>
      <c r="X10" s="35"/>
      <c r="Y10" s="35"/>
      <c r="Z10" s="35"/>
      <c r="AA10" s="35"/>
      <c r="AB10" s="35"/>
      <c r="AC10" s="35"/>
      <c r="AD10" s="42">
        <f>データ!R6</f>
        <v>2970</v>
      </c>
      <c r="AE10" s="42"/>
      <c r="AF10" s="42"/>
      <c r="AG10" s="42"/>
      <c r="AH10" s="42"/>
      <c r="AI10" s="42"/>
      <c r="AJ10" s="42"/>
      <c r="AK10" s="2"/>
      <c r="AL10" s="42">
        <f>データ!V6</f>
        <v>9585</v>
      </c>
      <c r="AM10" s="42"/>
      <c r="AN10" s="42"/>
      <c r="AO10" s="42"/>
      <c r="AP10" s="42"/>
      <c r="AQ10" s="42"/>
      <c r="AR10" s="42"/>
      <c r="AS10" s="42"/>
      <c r="AT10" s="35">
        <f>データ!W6</f>
        <v>3.19</v>
      </c>
      <c r="AU10" s="35"/>
      <c r="AV10" s="35"/>
      <c r="AW10" s="35"/>
      <c r="AX10" s="35"/>
      <c r="AY10" s="35"/>
      <c r="AZ10" s="35"/>
      <c r="BA10" s="35"/>
      <c r="BB10" s="35">
        <f>データ!X6</f>
        <v>3004.7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x+kWvzR39y6oigzpDScXu2lI2xoICLJvsw+x4x/xc9udW3IkO5kCTvhnRT8+hAx21NPptRD3WAhnYWo3uhoKbA==" saltValue="uO9Lri1S6coge0bbYumeh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423220</v>
      </c>
      <c r="D6" s="19">
        <f t="shared" si="3"/>
        <v>46</v>
      </c>
      <c r="E6" s="19">
        <f t="shared" si="3"/>
        <v>17</v>
      </c>
      <c r="F6" s="19">
        <f t="shared" si="3"/>
        <v>1</v>
      </c>
      <c r="G6" s="19">
        <f t="shared" si="3"/>
        <v>0</v>
      </c>
      <c r="H6" s="19" t="str">
        <f t="shared" si="3"/>
        <v>長崎県　川棚町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69.86</v>
      </c>
      <c r="P6" s="20">
        <f t="shared" si="3"/>
        <v>72.08</v>
      </c>
      <c r="Q6" s="20">
        <f t="shared" si="3"/>
        <v>95.4</v>
      </c>
      <c r="R6" s="20">
        <f t="shared" si="3"/>
        <v>2970</v>
      </c>
      <c r="S6" s="20">
        <f t="shared" si="3"/>
        <v>13400</v>
      </c>
      <c r="T6" s="20">
        <f t="shared" si="3"/>
        <v>37.25</v>
      </c>
      <c r="U6" s="20">
        <f t="shared" si="3"/>
        <v>359.73</v>
      </c>
      <c r="V6" s="20">
        <f t="shared" si="3"/>
        <v>9585</v>
      </c>
      <c r="W6" s="20">
        <f t="shared" si="3"/>
        <v>3.19</v>
      </c>
      <c r="X6" s="20">
        <f t="shared" si="3"/>
        <v>3004.7</v>
      </c>
      <c r="Y6" s="21">
        <f>IF(Y7="",NA(),Y7)</f>
        <v>96.44</v>
      </c>
      <c r="Z6" s="21">
        <f t="shared" ref="Z6:AH6" si="4">IF(Z7="",NA(),Z7)</f>
        <v>96.13</v>
      </c>
      <c r="AA6" s="21">
        <f t="shared" si="4"/>
        <v>101.85</v>
      </c>
      <c r="AB6" s="21">
        <f t="shared" si="4"/>
        <v>101.33</v>
      </c>
      <c r="AC6" s="21">
        <f t="shared" si="4"/>
        <v>105.92</v>
      </c>
      <c r="AD6" s="21">
        <f t="shared" si="4"/>
        <v>104.14</v>
      </c>
      <c r="AE6" s="21">
        <f t="shared" si="4"/>
        <v>106.57</v>
      </c>
      <c r="AF6" s="21">
        <f t="shared" si="4"/>
        <v>107.21</v>
      </c>
      <c r="AG6" s="21">
        <f t="shared" si="4"/>
        <v>107.08</v>
      </c>
      <c r="AH6" s="21">
        <f t="shared" si="4"/>
        <v>106.08</v>
      </c>
      <c r="AI6" s="20" t="str">
        <f>IF(AI7="","",IF(AI7="-","【-】","【"&amp;SUBSTITUTE(TEXT(AI7,"#,##0.00"),"-","△")&amp;"】"))</f>
        <v>【106.11】</v>
      </c>
      <c r="AJ6" s="21">
        <f>IF(AJ7="",NA(),AJ7)</f>
        <v>15.75</v>
      </c>
      <c r="AK6" s="21">
        <f t="shared" ref="AK6:AS6" si="5">IF(AK7="",NA(),AK7)</f>
        <v>30.77</v>
      </c>
      <c r="AL6" s="21">
        <f t="shared" si="5"/>
        <v>24.94</v>
      </c>
      <c r="AM6" s="21">
        <f t="shared" si="5"/>
        <v>20.64</v>
      </c>
      <c r="AN6" s="21">
        <f t="shared" si="5"/>
        <v>2.44</v>
      </c>
      <c r="AO6" s="21">
        <f t="shared" si="5"/>
        <v>73.180000000000007</v>
      </c>
      <c r="AP6" s="21">
        <f t="shared" si="5"/>
        <v>53.44</v>
      </c>
      <c r="AQ6" s="21">
        <f t="shared" si="5"/>
        <v>43.71</v>
      </c>
      <c r="AR6" s="21">
        <f t="shared" si="5"/>
        <v>45.94</v>
      </c>
      <c r="AS6" s="21">
        <f t="shared" si="5"/>
        <v>29.34</v>
      </c>
      <c r="AT6" s="20" t="str">
        <f>IF(AT7="","",IF(AT7="-","【-】","【"&amp;SUBSTITUTE(TEXT(AT7,"#,##0.00"),"-","△")&amp;"】"))</f>
        <v>【3.15】</v>
      </c>
      <c r="AU6" s="21">
        <f>IF(AU7="",NA(),AU7)</f>
        <v>16.260000000000002</v>
      </c>
      <c r="AV6" s="21">
        <f t="shared" ref="AV6:BD6" si="6">IF(AV7="",NA(),AV7)</f>
        <v>18.760000000000002</v>
      </c>
      <c r="AW6" s="21">
        <f t="shared" si="6"/>
        <v>34.81</v>
      </c>
      <c r="AX6" s="21">
        <f t="shared" si="6"/>
        <v>38.21</v>
      </c>
      <c r="AY6" s="21">
        <f t="shared" si="6"/>
        <v>47.57</v>
      </c>
      <c r="AZ6" s="21">
        <f t="shared" si="6"/>
        <v>52.32</v>
      </c>
      <c r="BA6" s="21">
        <f t="shared" si="6"/>
        <v>47.03</v>
      </c>
      <c r="BB6" s="21">
        <f t="shared" si="6"/>
        <v>40.67</v>
      </c>
      <c r="BC6" s="21">
        <f t="shared" si="6"/>
        <v>47.7</v>
      </c>
      <c r="BD6" s="21">
        <f t="shared" si="6"/>
        <v>50.59</v>
      </c>
      <c r="BE6" s="20" t="str">
        <f>IF(BE7="","",IF(BE7="-","【-】","【"&amp;SUBSTITUTE(TEXT(BE7,"#,##0.00"),"-","△")&amp;"】"))</f>
        <v>【73.44】</v>
      </c>
      <c r="BF6" s="21">
        <f>IF(BF7="",NA(),BF7)</f>
        <v>1597.92</v>
      </c>
      <c r="BG6" s="21">
        <f t="shared" ref="BG6:BO6" si="7">IF(BG7="",NA(),BG7)</f>
        <v>1064.21</v>
      </c>
      <c r="BH6" s="21">
        <f t="shared" si="7"/>
        <v>141.02000000000001</v>
      </c>
      <c r="BI6" s="21">
        <f t="shared" si="7"/>
        <v>753.72</v>
      </c>
      <c r="BJ6" s="21">
        <f t="shared" si="7"/>
        <v>482.7</v>
      </c>
      <c r="BK6" s="21">
        <f t="shared" si="7"/>
        <v>958.81</v>
      </c>
      <c r="BL6" s="21">
        <f t="shared" si="7"/>
        <v>1001.3</v>
      </c>
      <c r="BM6" s="21">
        <f t="shared" si="7"/>
        <v>1050.51</v>
      </c>
      <c r="BN6" s="21">
        <f t="shared" si="7"/>
        <v>1102.01</v>
      </c>
      <c r="BO6" s="21">
        <f t="shared" si="7"/>
        <v>987.36</v>
      </c>
      <c r="BP6" s="20" t="str">
        <f>IF(BP7="","",IF(BP7="-","【-】","【"&amp;SUBSTITUTE(TEXT(BP7,"#,##0.00"),"-","△")&amp;"】"))</f>
        <v>【652.82】</v>
      </c>
      <c r="BQ6" s="21">
        <f>IF(BQ7="",NA(),BQ7)</f>
        <v>63.87</v>
      </c>
      <c r="BR6" s="21">
        <f t="shared" ref="BR6:BZ6" si="8">IF(BR7="",NA(),BR7)</f>
        <v>95.6</v>
      </c>
      <c r="BS6" s="21">
        <f t="shared" si="8"/>
        <v>74.58</v>
      </c>
      <c r="BT6" s="21">
        <f t="shared" si="8"/>
        <v>93.43</v>
      </c>
      <c r="BU6" s="21">
        <f t="shared" si="8"/>
        <v>99.48</v>
      </c>
      <c r="BV6" s="21">
        <f t="shared" si="8"/>
        <v>82.88</v>
      </c>
      <c r="BW6" s="21">
        <f t="shared" si="8"/>
        <v>81.88</v>
      </c>
      <c r="BX6" s="21">
        <f t="shared" si="8"/>
        <v>82.65</v>
      </c>
      <c r="BY6" s="21">
        <f t="shared" si="8"/>
        <v>82.55</v>
      </c>
      <c r="BZ6" s="21">
        <f t="shared" si="8"/>
        <v>83.55</v>
      </c>
      <c r="CA6" s="20" t="str">
        <f>IF(CA7="","",IF(CA7="-","【-】","【"&amp;SUBSTITUTE(TEXT(CA7,"#,##0.00"),"-","△")&amp;"】"))</f>
        <v>【97.61】</v>
      </c>
      <c r="CB6" s="21">
        <f>IF(CB7="",NA(),CB7)</f>
        <v>243.4</v>
      </c>
      <c r="CC6" s="21">
        <f t="shared" ref="CC6:CK6" si="9">IF(CC7="",NA(),CC7)</f>
        <v>162.91</v>
      </c>
      <c r="CD6" s="21">
        <f t="shared" si="9"/>
        <v>207.56</v>
      </c>
      <c r="CE6" s="21">
        <f t="shared" si="9"/>
        <v>165.06</v>
      </c>
      <c r="CF6" s="21">
        <f t="shared" si="9"/>
        <v>154.78</v>
      </c>
      <c r="CG6" s="21">
        <f t="shared" si="9"/>
        <v>190.99</v>
      </c>
      <c r="CH6" s="21">
        <f t="shared" si="9"/>
        <v>187.55</v>
      </c>
      <c r="CI6" s="21">
        <f t="shared" si="9"/>
        <v>186.3</v>
      </c>
      <c r="CJ6" s="21">
        <f t="shared" si="9"/>
        <v>188.38</v>
      </c>
      <c r="CK6" s="21">
        <f t="shared" si="9"/>
        <v>185.98</v>
      </c>
      <c r="CL6" s="20" t="str">
        <f>IF(CL7="","",IF(CL7="-","【-】","【"&amp;SUBSTITUTE(TEXT(CL7,"#,##0.00"),"-","△")&amp;"】"))</f>
        <v>【138.29】</v>
      </c>
      <c r="CM6" s="21">
        <f>IF(CM7="",NA(),CM7)</f>
        <v>41.69</v>
      </c>
      <c r="CN6" s="21">
        <f t="shared" ref="CN6:CV6" si="10">IF(CN7="",NA(),CN7)</f>
        <v>42.07</v>
      </c>
      <c r="CO6" s="21">
        <f t="shared" si="10"/>
        <v>43.17</v>
      </c>
      <c r="CP6" s="21">
        <f t="shared" si="10"/>
        <v>43.48</v>
      </c>
      <c r="CQ6" s="21">
        <f t="shared" si="10"/>
        <v>42.48</v>
      </c>
      <c r="CR6" s="21">
        <f t="shared" si="10"/>
        <v>52.58</v>
      </c>
      <c r="CS6" s="21">
        <f t="shared" si="10"/>
        <v>50.94</v>
      </c>
      <c r="CT6" s="21">
        <f t="shared" si="10"/>
        <v>50.53</v>
      </c>
      <c r="CU6" s="21">
        <f t="shared" si="10"/>
        <v>51.42</v>
      </c>
      <c r="CV6" s="21">
        <f t="shared" si="10"/>
        <v>48.95</v>
      </c>
      <c r="CW6" s="20" t="str">
        <f>IF(CW7="","",IF(CW7="-","【-】","【"&amp;SUBSTITUTE(TEXT(CW7,"#,##0.00"),"-","△")&amp;"】"))</f>
        <v>【59.10】</v>
      </c>
      <c r="CX6" s="21">
        <f>IF(CX7="",NA(),CX7)</f>
        <v>79.52</v>
      </c>
      <c r="CY6" s="21">
        <f t="shared" ref="CY6:DG6" si="11">IF(CY7="",NA(),CY7)</f>
        <v>80.03</v>
      </c>
      <c r="CZ6" s="21">
        <f t="shared" si="11"/>
        <v>81.099999999999994</v>
      </c>
      <c r="DA6" s="21">
        <f t="shared" si="11"/>
        <v>81.78</v>
      </c>
      <c r="DB6" s="21">
        <f t="shared" si="11"/>
        <v>81.52</v>
      </c>
      <c r="DC6" s="21">
        <f t="shared" si="11"/>
        <v>83.02</v>
      </c>
      <c r="DD6" s="21">
        <f t="shared" si="11"/>
        <v>82.55</v>
      </c>
      <c r="DE6" s="21">
        <f t="shared" si="11"/>
        <v>82.08</v>
      </c>
      <c r="DF6" s="21">
        <f t="shared" si="11"/>
        <v>81.34</v>
      </c>
      <c r="DG6" s="21">
        <f t="shared" si="11"/>
        <v>81.14</v>
      </c>
      <c r="DH6" s="20" t="str">
        <f>IF(DH7="","",IF(DH7="-","【-】","【"&amp;SUBSTITUTE(TEXT(DH7,"#,##0.00"),"-","△")&amp;"】"))</f>
        <v>【95.82】</v>
      </c>
      <c r="DI6" s="21">
        <f>IF(DI7="",NA(),DI7)</f>
        <v>3.69</v>
      </c>
      <c r="DJ6" s="21">
        <f t="shared" ref="DJ6:DR6" si="12">IF(DJ7="",NA(),DJ7)</f>
        <v>7.31</v>
      </c>
      <c r="DK6" s="21">
        <f t="shared" si="12"/>
        <v>10.44</v>
      </c>
      <c r="DL6" s="21">
        <f t="shared" si="12"/>
        <v>13.31</v>
      </c>
      <c r="DM6" s="21">
        <f t="shared" si="12"/>
        <v>16.100000000000001</v>
      </c>
      <c r="DN6" s="21">
        <f t="shared" si="12"/>
        <v>15.95</v>
      </c>
      <c r="DO6" s="21">
        <f t="shared" si="12"/>
        <v>15.85</v>
      </c>
      <c r="DP6" s="21">
        <f t="shared" si="12"/>
        <v>12.7</v>
      </c>
      <c r="DQ6" s="21">
        <f t="shared" si="12"/>
        <v>14.65</v>
      </c>
      <c r="DR6" s="21">
        <f t="shared" si="12"/>
        <v>16.11</v>
      </c>
      <c r="DS6" s="20" t="str">
        <f>IF(DS7="","",IF(DS7="-","【-】","【"&amp;SUBSTITUTE(TEXT(DS7,"#,##0.00"),"-","△")&amp;"】"))</f>
        <v>【39.74】</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0.1</v>
      </c>
      <c r="EC6" s="21">
        <f t="shared" si="13"/>
        <v>0.17</v>
      </c>
      <c r="ED6" s="20" t="str">
        <f>IF(ED7="","",IF(ED7="-","【-】","【"&amp;SUBSTITUTE(TEXT(ED7,"#,##0.00"),"-","△")&amp;"】"))</f>
        <v>【7.62】</v>
      </c>
      <c r="EE6" s="20">
        <f>IF(EE7="",NA(),EE7)</f>
        <v>0</v>
      </c>
      <c r="EF6" s="20">
        <f t="shared" ref="EF6:EN6" si="14">IF(EF7="",NA(),EF7)</f>
        <v>0</v>
      </c>
      <c r="EG6" s="20">
        <f t="shared" si="14"/>
        <v>0</v>
      </c>
      <c r="EH6" s="20">
        <f t="shared" si="14"/>
        <v>0</v>
      </c>
      <c r="EI6" s="20">
        <f t="shared" si="14"/>
        <v>0</v>
      </c>
      <c r="EJ6" s="21">
        <f t="shared" si="14"/>
        <v>0.13</v>
      </c>
      <c r="EK6" s="21">
        <f t="shared" si="14"/>
        <v>0.15</v>
      </c>
      <c r="EL6" s="21">
        <f t="shared" si="14"/>
        <v>1.65</v>
      </c>
      <c r="EM6" s="21">
        <f t="shared" si="14"/>
        <v>0.14000000000000001</v>
      </c>
      <c r="EN6" s="21">
        <f t="shared" si="14"/>
        <v>0.08</v>
      </c>
      <c r="EO6" s="20" t="str">
        <f>IF(EO7="","",IF(EO7="-","【-】","【"&amp;SUBSTITUTE(TEXT(EO7,"#,##0.00"),"-","△")&amp;"】"))</f>
        <v>【0.23】</v>
      </c>
    </row>
    <row r="7" spans="1:148" s="22" customFormat="1" x14ac:dyDescent="0.15">
      <c r="A7" s="14"/>
      <c r="B7" s="23">
        <v>2022</v>
      </c>
      <c r="C7" s="23">
        <v>423220</v>
      </c>
      <c r="D7" s="23">
        <v>46</v>
      </c>
      <c r="E7" s="23">
        <v>17</v>
      </c>
      <c r="F7" s="23">
        <v>1</v>
      </c>
      <c r="G7" s="23">
        <v>0</v>
      </c>
      <c r="H7" s="23" t="s">
        <v>96</v>
      </c>
      <c r="I7" s="23" t="s">
        <v>97</v>
      </c>
      <c r="J7" s="23" t="s">
        <v>98</v>
      </c>
      <c r="K7" s="23" t="s">
        <v>99</v>
      </c>
      <c r="L7" s="23" t="s">
        <v>100</v>
      </c>
      <c r="M7" s="23" t="s">
        <v>101</v>
      </c>
      <c r="N7" s="24" t="s">
        <v>102</v>
      </c>
      <c r="O7" s="24">
        <v>69.86</v>
      </c>
      <c r="P7" s="24">
        <v>72.08</v>
      </c>
      <c r="Q7" s="24">
        <v>95.4</v>
      </c>
      <c r="R7" s="24">
        <v>2970</v>
      </c>
      <c r="S7" s="24">
        <v>13400</v>
      </c>
      <c r="T7" s="24">
        <v>37.25</v>
      </c>
      <c r="U7" s="24">
        <v>359.73</v>
      </c>
      <c r="V7" s="24">
        <v>9585</v>
      </c>
      <c r="W7" s="24">
        <v>3.19</v>
      </c>
      <c r="X7" s="24">
        <v>3004.7</v>
      </c>
      <c r="Y7" s="24">
        <v>96.44</v>
      </c>
      <c r="Z7" s="24">
        <v>96.13</v>
      </c>
      <c r="AA7" s="24">
        <v>101.85</v>
      </c>
      <c r="AB7" s="24">
        <v>101.33</v>
      </c>
      <c r="AC7" s="24">
        <v>105.92</v>
      </c>
      <c r="AD7" s="24">
        <v>104.14</v>
      </c>
      <c r="AE7" s="24">
        <v>106.57</v>
      </c>
      <c r="AF7" s="24">
        <v>107.21</v>
      </c>
      <c r="AG7" s="24">
        <v>107.08</v>
      </c>
      <c r="AH7" s="24">
        <v>106.08</v>
      </c>
      <c r="AI7" s="24">
        <v>106.11</v>
      </c>
      <c r="AJ7" s="24">
        <v>15.75</v>
      </c>
      <c r="AK7" s="24">
        <v>30.77</v>
      </c>
      <c r="AL7" s="24">
        <v>24.94</v>
      </c>
      <c r="AM7" s="24">
        <v>20.64</v>
      </c>
      <c r="AN7" s="24">
        <v>2.44</v>
      </c>
      <c r="AO7" s="24">
        <v>73.180000000000007</v>
      </c>
      <c r="AP7" s="24">
        <v>53.44</v>
      </c>
      <c r="AQ7" s="24">
        <v>43.71</v>
      </c>
      <c r="AR7" s="24">
        <v>45.94</v>
      </c>
      <c r="AS7" s="24">
        <v>29.34</v>
      </c>
      <c r="AT7" s="24">
        <v>3.15</v>
      </c>
      <c r="AU7" s="24">
        <v>16.260000000000002</v>
      </c>
      <c r="AV7" s="24">
        <v>18.760000000000002</v>
      </c>
      <c r="AW7" s="24">
        <v>34.81</v>
      </c>
      <c r="AX7" s="24">
        <v>38.21</v>
      </c>
      <c r="AY7" s="24">
        <v>47.57</v>
      </c>
      <c r="AZ7" s="24">
        <v>52.32</v>
      </c>
      <c r="BA7" s="24">
        <v>47.03</v>
      </c>
      <c r="BB7" s="24">
        <v>40.67</v>
      </c>
      <c r="BC7" s="24">
        <v>47.7</v>
      </c>
      <c r="BD7" s="24">
        <v>50.59</v>
      </c>
      <c r="BE7" s="24">
        <v>73.44</v>
      </c>
      <c r="BF7" s="24">
        <v>1597.92</v>
      </c>
      <c r="BG7" s="24">
        <v>1064.21</v>
      </c>
      <c r="BH7" s="24">
        <v>141.02000000000001</v>
      </c>
      <c r="BI7" s="24">
        <v>753.72</v>
      </c>
      <c r="BJ7" s="24">
        <v>482.7</v>
      </c>
      <c r="BK7" s="24">
        <v>958.81</v>
      </c>
      <c r="BL7" s="24">
        <v>1001.3</v>
      </c>
      <c r="BM7" s="24">
        <v>1050.51</v>
      </c>
      <c r="BN7" s="24">
        <v>1102.01</v>
      </c>
      <c r="BO7" s="24">
        <v>987.36</v>
      </c>
      <c r="BP7" s="24">
        <v>652.82000000000005</v>
      </c>
      <c r="BQ7" s="24">
        <v>63.87</v>
      </c>
      <c r="BR7" s="24">
        <v>95.6</v>
      </c>
      <c r="BS7" s="24">
        <v>74.58</v>
      </c>
      <c r="BT7" s="24">
        <v>93.43</v>
      </c>
      <c r="BU7" s="24">
        <v>99.48</v>
      </c>
      <c r="BV7" s="24">
        <v>82.88</v>
      </c>
      <c r="BW7" s="24">
        <v>81.88</v>
      </c>
      <c r="BX7" s="24">
        <v>82.65</v>
      </c>
      <c r="BY7" s="24">
        <v>82.55</v>
      </c>
      <c r="BZ7" s="24">
        <v>83.55</v>
      </c>
      <c r="CA7" s="24">
        <v>97.61</v>
      </c>
      <c r="CB7" s="24">
        <v>243.4</v>
      </c>
      <c r="CC7" s="24">
        <v>162.91</v>
      </c>
      <c r="CD7" s="24">
        <v>207.56</v>
      </c>
      <c r="CE7" s="24">
        <v>165.06</v>
      </c>
      <c r="CF7" s="24">
        <v>154.78</v>
      </c>
      <c r="CG7" s="24">
        <v>190.99</v>
      </c>
      <c r="CH7" s="24">
        <v>187.55</v>
      </c>
      <c r="CI7" s="24">
        <v>186.3</v>
      </c>
      <c r="CJ7" s="24">
        <v>188.38</v>
      </c>
      <c r="CK7" s="24">
        <v>185.98</v>
      </c>
      <c r="CL7" s="24">
        <v>138.29</v>
      </c>
      <c r="CM7" s="24">
        <v>41.69</v>
      </c>
      <c r="CN7" s="24">
        <v>42.07</v>
      </c>
      <c r="CO7" s="24">
        <v>43.17</v>
      </c>
      <c r="CP7" s="24">
        <v>43.48</v>
      </c>
      <c r="CQ7" s="24">
        <v>42.48</v>
      </c>
      <c r="CR7" s="24">
        <v>52.58</v>
      </c>
      <c r="CS7" s="24">
        <v>50.94</v>
      </c>
      <c r="CT7" s="24">
        <v>50.53</v>
      </c>
      <c r="CU7" s="24">
        <v>51.42</v>
      </c>
      <c r="CV7" s="24">
        <v>48.95</v>
      </c>
      <c r="CW7" s="24">
        <v>59.1</v>
      </c>
      <c r="CX7" s="24">
        <v>79.52</v>
      </c>
      <c r="CY7" s="24">
        <v>80.03</v>
      </c>
      <c r="CZ7" s="24">
        <v>81.099999999999994</v>
      </c>
      <c r="DA7" s="24">
        <v>81.78</v>
      </c>
      <c r="DB7" s="24">
        <v>81.52</v>
      </c>
      <c r="DC7" s="24">
        <v>83.02</v>
      </c>
      <c r="DD7" s="24">
        <v>82.55</v>
      </c>
      <c r="DE7" s="24">
        <v>82.08</v>
      </c>
      <c r="DF7" s="24">
        <v>81.34</v>
      </c>
      <c r="DG7" s="24">
        <v>81.14</v>
      </c>
      <c r="DH7" s="24">
        <v>95.82</v>
      </c>
      <c r="DI7" s="24">
        <v>3.69</v>
      </c>
      <c r="DJ7" s="24">
        <v>7.31</v>
      </c>
      <c r="DK7" s="24">
        <v>10.44</v>
      </c>
      <c r="DL7" s="24">
        <v>13.31</v>
      </c>
      <c r="DM7" s="24">
        <v>16.100000000000001</v>
      </c>
      <c r="DN7" s="24">
        <v>15.95</v>
      </c>
      <c r="DO7" s="24">
        <v>15.85</v>
      </c>
      <c r="DP7" s="24">
        <v>12.7</v>
      </c>
      <c r="DQ7" s="24">
        <v>14.65</v>
      </c>
      <c r="DR7" s="24">
        <v>16.11</v>
      </c>
      <c r="DS7" s="24">
        <v>39.74</v>
      </c>
      <c r="DT7" s="24">
        <v>0</v>
      </c>
      <c r="DU7" s="24">
        <v>0</v>
      </c>
      <c r="DV7" s="24">
        <v>0</v>
      </c>
      <c r="DW7" s="24">
        <v>0</v>
      </c>
      <c r="DX7" s="24">
        <v>0</v>
      </c>
      <c r="DY7" s="24">
        <v>0</v>
      </c>
      <c r="DZ7" s="24">
        <v>0</v>
      </c>
      <c r="EA7" s="24">
        <v>0</v>
      </c>
      <c r="EB7" s="24">
        <v>0.1</v>
      </c>
      <c r="EC7" s="24">
        <v>0.17</v>
      </c>
      <c r="ED7" s="24">
        <v>7.62</v>
      </c>
      <c r="EE7" s="24">
        <v>0</v>
      </c>
      <c r="EF7" s="24">
        <v>0</v>
      </c>
      <c r="EG7" s="24">
        <v>0</v>
      </c>
      <c r="EH7" s="24">
        <v>0</v>
      </c>
      <c r="EI7" s="24">
        <v>0</v>
      </c>
      <c r="EJ7" s="24">
        <v>0.13</v>
      </c>
      <c r="EK7" s="24">
        <v>0.15</v>
      </c>
      <c r="EL7" s="24">
        <v>1.65</v>
      </c>
      <c r="EM7" s="24">
        <v>0.14000000000000001</v>
      </c>
      <c r="EN7" s="24">
        <v>0.08</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2024-01-22T01:33:21Z</cp:lastPrinted>
  <dcterms:created xsi:type="dcterms:W3CDTF">2023-12-12T00:51:53Z</dcterms:created>
  <dcterms:modified xsi:type="dcterms:W3CDTF">2024-03-04T01:51:08Z</dcterms:modified>
  <cp:category/>
</cp:coreProperties>
</file>