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1D80E75F-41C4-4C15-A5AD-8738A184AD72}" xr6:coauthVersionLast="47" xr6:coauthVersionMax="47" xr10:uidLastSave="{00000000-0000-0000-0000-000000000000}"/>
  <workbookProtection workbookAlgorithmName="SHA-512" workbookHashValue="S5PbDf31c+oAzMXdRTNpjcKwvWxiNbwqxP7Hvgr3iz1J9+fgoFCaUZH5Y3Shyj8g+pQxxfCuzlxokOCln522Kw==" workbookSaltValue="IHCJXve4/+FoCoTyUz28I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W10" i="4"/>
  <c r="P10" i="4"/>
  <c r="I10" i="4"/>
  <c r="B10" i="4"/>
  <c r="BB8" i="4"/>
  <c r="AT8" i="4"/>
  <c r="AL8" i="4"/>
  <c r="AD8" i="4"/>
  <c r="W8" i="4"/>
  <c r="P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<sst xmlns="http://schemas.openxmlformats.org/spreadsheetml/2006/main" count="275" uniqueCount="116">
  <si>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</si>
  <si>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</si>
  <si>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</si>
  <si>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</si>
  <si>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</si>
  <si>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</si>
  <si>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</si>
  <si>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</si>
  <si>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</si>
  <si>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</si>
  <si>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</si>
  <si>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</si>
  <si>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</si>
  <si>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</si>
  <si>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</si>
  <si>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</si>
  <si>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</si>
  <si>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</si>
  <si>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</si>
  <si>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</si>
  <si>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</si>
  <si>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</si>
  <si>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</si>
  <si>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</si>
  <si>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</si>
  <si>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</si>
  <si>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</si>
  <si>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</si>
  <si>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</si>
  <si>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</si>
  <si>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</si>
  <si>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</si>
  <si>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</si>
  <si>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</si>
  <si>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</si>
  <si>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</si>
  <si>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</si>
  <si>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</si>
  <si>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</si>
  <si>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</si>
  <si>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</si>
  <si>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</si>
  <si>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</si>
  <si>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</si>
  <si>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</si>
  <si>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</si>
  <si>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</si>
  <si>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</si>
  <si>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</si>
  <si>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</si>
  <si>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</si>
  <si>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</si>
  <si>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</si>
  <si>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</si>
  <si>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</si>
  <si>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</si>
  <si>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</si>
  <si>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</si>
  <si>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</si>
  <si>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</si>
  <si>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</si>
  <si>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</si>
  <si>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</si>
  <si>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</si>
  <si>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</si>
  <si>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</si>
  <si>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</si>
  <si>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</si>
  <si>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</si>
  <si>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</si>
  <si>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</si>
  <si>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</si>
  <si>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</si>
  <si>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</si>
  <si>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</si>
  <si>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</si>
  <si>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</si>
  <si>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</si>
  <si>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</si>
  <si>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</si>
  <si>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</si>
  <si>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</si>
  <si>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</si>
  <si>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</si>
  <si>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</si>
  <si>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</si>
  <si>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</si>
  <si>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</si>
  <si>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</si>
  <si>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</si>
  <si>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</si>
  <si>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</si>
  <si>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</si>
  <si>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</si>
  <si>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</si>
  <si>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</si>
  <si>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</si>
  <si>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</si>
  <si>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</si>
  <si>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</si>
  <si>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</si>
  <si>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</si>
  <si>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</si>
  <si>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</si>
  <si>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</si>
  <si>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</si>
  <si>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</si>
  <si>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</si>
  <si>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</si>
  <si>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</si>
  <si>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</si>
  <si>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</si>
  <si>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</si>
  <si>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【経常収支比率】100％を上回っているが、収益の大半を一般会計からの繰入金に依存している状況である。
【累積欠損金比率】累積欠損金が無いため0％となっている。
【流動比率】100％を上回っている状態を保っている。
【企業債残高対事業規模比率】類似団体と比較しても優位である。しかし、施設の老朽化が進んでおり、今後、改築更新に伴う多額の投資が必要になると思われる。
【経費回収率】100％を大きく下回っており、類似団体の平均よりも低い水準となっている。現状の使用料収入にて維持管理費などを賄えていない状況である。
【汚水処理原価】類似団体の平均を下回っているものの、汚水処理原価は高い水準となっている。経営の効率化に努め、処理原価の低減を進めていく必要がある。
【施設利用率】及び【水洗化率】少子高齢化及び人口減少の影響から減少傾向になるものと見込まれるが、水質保全や収入増加の観点から、今後も水洗化の促進に取り組み、使用料の改定について検討する必要がある。</t>
    <rPh sb="97" eb="99">
      <t>ジョウタイ</t>
    </rPh>
    <rPh sb="100" eb="101">
      <t>タモ</t>
    </rPh>
    <phoneticPr fontId="4"/>
  </si>
  <si>
    <t>　Ｈ15年度に供用開始し、供用開始後19年が経過しており、処理場や管渠等の耐用年数は経過していないが、電気設備等については、耐用年数を迎える時期となっている。
　今後、ストックマネジメント計画に基づき、適切な維持管理及び計画的な改修を図っていく。</t>
    <rPh sb="97" eb="98">
      <t>モト</t>
    </rPh>
    <phoneticPr fontId="4"/>
  </si>
  <si>
    <t>　今後も、ストックマネジメント計画に基づき、施設の計画的な修繕、効率的な改築等を行っていく。
　また、本市が抱えている高齢化率の増加、人口減少等により、料金収入の減少が見込まれており、経営状況も厳しさを増すことが予想される。令和6年度には経営戦略を見直す予定であり、使用料改定も視野に経営健全化に向けた取り組み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</si>
</sst>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ACE-4151-9FD6-5CFC63A8038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7ACE-4151-9FD6-5CFC63A8038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33.33</c:v>
                </c:pt>
                <c:pt idx="3">
                  <c:v>33.67</c:v>
                </c:pt>
                <c:pt idx="4">
                  <c:v>33.33</c:v>
                </c:pt>
              </c:numCache>
            </c:numRef>
          </c:val>
          <c:extLst>
            <c:ext xmlns:c16="http://schemas.microsoft.com/office/drawing/2014/chart" uri="{C3380CC4-5D6E-409C-BE32-E72D297353CC}">
              <c16:uniqueId val="{00000000-6DFD-41ED-A964-E868EE234E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6DFD-41ED-A964-E868EE234E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62.02</c:v>
                </c:pt>
                <c:pt idx="3">
                  <c:v>60.73</c:v>
                </c:pt>
                <c:pt idx="4">
                  <c:v>60.85</c:v>
                </c:pt>
              </c:numCache>
            </c:numRef>
          </c:val>
          <c:extLst>
            <c:ext xmlns:c16="http://schemas.microsoft.com/office/drawing/2014/chart" uri="{C3380CC4-5D6E-409C-BE32-E72D297353CC}">
              <c16:uniqueId val="{00000000-697B-4C2C-B9F0-BE0B2CACFE2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697B-4C2C-B9F0-BE0B2CACFE2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169.37</c:v>
                </c:pt>
                <c:pt idx="3">
                  <c:v>100.73</c:v>
                </c:pt>
                <c:pt idx="4">
                  <c:v>102.27</c:v>
                </c:pt>
              </c:numCache>
            </c:numRef>
          </c:val>
          <c:extLst>
            <c:ext xmlns:c16="http://schemas.microsoft.com/office/drawing/2014/chart" uri="{C3380CC4-5D6E-409C-BE32-E72D297353CC}">
              <c16:uniqueId val="{00000000-053B-4F10-B80B-EE955F0CBD5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053B-4F10-B80B-EE955F0CBD5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4.66</c:v>
                </c:pt>
                <c:pt idx="3">
                  <c:v>9.33</c:v>
                </c:pt>
                <c:pt idx="4">
                  <c:v>13.81</c:v>
                </c:pt>
              </c:numCache>
            </c:numRef>
          </c:val>
          <c:extLst>
            <c:ext xmlns:c16="http://schemas.microsoft.com/office/drawing/2014/chart" uri="{C3380CC4-5D6E-409C-BE32-E72D297353CC}">
              <c16:uniqueId val="{00000000-CA14-4A49-8CD8-C0757C9EE7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CA14-4A49-8CD8-C0757C9EE7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3CB-4788-893B-2DC24D62297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3CB-4788-893B-2DC24D62297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7A9-441C-8FB9-7B7B1DD3F7C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87A9-441C-8FB9-7B7B1DD3F7C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149.9</c:v>
                </c:pt>
                <c:pt idx="3">
                  <c:v>135.07</c:v>
                </c:pt>
                <c:pt idx="4">
                  <c:v>128.79</c:v>
                </c:pt>
              </c:numCache>
            </c:numRef>
          </c:val>
          <c:extLst>
            <c:ext xmlns:c16="http://schemas.microsoft.com/office/drawing/2014/chart" uri="{C3380CC4-5D6E-409C-BE32-E72D297353CC}">
              <c16:uniqueId val="{00000000-F540-4CAF-B062-C8801CB7BEA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F540-4CAF-B062-C8801CB7BEA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3AB-487B-BEBE-F804FDA43AB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33AB-487B-BEBE-F804FDA43AB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43.24</c:v>
                </c:pt>
                <c:pt idx="3">
                  <c:v>45.1</c:v>
                </c:pt>
                <c:pt idx="4">
                  <c:v>48.99</c:v>
                </c:pt>
              </c:numCache>
            </c:numRef>
          </c:val>
          <c:extLst>
            <c:ext xmlns:c16="http://schemas.microsoft.com/office/drawing/2014/chart" uri="{C3380CC4-5D6E-409C-BE32-E72D297353CC}">
              <c16:uniqueId val="{00000000-1C69-4FB5-AE85-B7FCAF9510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1C69-4FB5-AE85-B7FCAF9510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274.32</c:v>
                </c:pt>
                <c:pt idx="3">
                  <c:v>262.18</c:v>
                </c:pt>
                <c:pt idx="4">
                  <c:v>241.02</c:v>
                </c:pt>
              </c:numCache>
            </c:numRef>
          </c:val>
          <c:extLst>
            <c:ext xmlns:c16="http://schemas.microsoft.com/office/drawing/2014/chart" uri="{C3380CC4-5D6E-409C-BE32-E72D297353CC}">
              <c16:uniqueId val="{00000000-FA59-403C-AFC8-4269C2F563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FA59-403C-AFC8-4269C2F563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南島原市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42556</v>
      </c>
      <c r="AM8" s="37"/>
      <c r="AN8" s="37"/>
      <c r="AO8" s="37"/>
      <c r="AP8" s="37"/>
      <c r="AQ8" s="37"/>
      <c r="AR8" s="37"/>
      <c r="AS8" s="37"/>
      <c r="AT8" s="38">
        <f>データ!T6</f>
        <v>170.13</v>
      </c>
      <c r="AU8" s="38"/>
      <c r="AV8" s="38"/>
      <c r="AW8" s="38"/>
      <c r="AX8" s="38"/>
      <c r="AY8" s="38"/>
      <c r="AZ8" s="38"/>
      <c r="BA8" s="38"/>
      <c r="BB8" s="38">
        <f>データ!U6</f>
        <v>250.14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71.83</v>
      </c>
      <c r="J10" s="38"/>
      <c r="K10" s="38"/>
      <c r="L10" s="38"/>
      <c r="M10" s="38"/>
      <c r="N10" s="38"/>
      <c r="O10" s="38"/>
      <c r="P10" s="38">
        <f>データ!P6</f>
        <v>1.56</v>
      </c>
      <c r="Q10" s="38"/>
      <c r="R10" s="38"/>
      <c r="S10" s="38"/>
      <c r="T10" s="38"/>
      <c r="U10" s="38"/>
      <c r="V10" s="38"/>
      <c r="W10" s="38">
        <f>データ!Q6</f>
        <v>108.74</v>
      </c>
      <c r="X10" s="38"/>
      <c r="Y10" s="38"/>
      <c r="Z10" s="38"/>
      <c r="AA10" s="38"/>
      <c r="AB10" s="38"/>
      <c r="AC10" s="38"/>
      <c r="AD10" s="37">
        <f>データ!R6</f>
        <v>2420</v>
      </c>
      <c r="AE10" s="37"/>
      <c r="AF10" s="37"/>
      <c r="AG10" s="37"/>
      <c r="AH10" s="37"/>
      <c r="AI10" s="37"/>
      <c r="AJ10" s="37"/>
      <c r="AK10" s="2"/>
      <c r="AL10" s="37">
        <f>データ!V6</f>
        <v>659</v>
      </c>
      <c r="AM10" s="37"/>
      <c r="AN10" s="37"/>
      <c r="AO10" s="37"/>
      <c r="AP10" s="37"/>
      <c r="AQ10" s="37"/>
      <c r="AR10" s="37"/>
      <c r="AS10" s="37"/>
      <c r="AT10" s="38">
        <f>データ!W6</f>
        <v>0.34</v>
      </c>
      <c r="AU10" s="38"/>
      <c r="AV10" s="38"/>
      <c r="AW10" s="38"/>
      <c r="AX10" s="38"/>
      <c r="AY10" s="38"/>
      <c r="AZ10" s="38"/>
      <c r="BA10" s="38"/>
      <c r="BB10" s="38">
        <f>データ!X6</f>
        <v>1938.24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yAA39WjXbjKMMgZqFZnT8DR2IZ5h6un+E8dreJ9uB9a4fd1A8qr1Kk1Vw2MX/C0DE8ZRnaJVQ/pP/9t9YAIi9Q==" saltValue="7KiNGgJK880vrTwYte9vj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422142</v>
      </c>
      <c r="D6" s="19">
        <f t="shared" si="3"/>
        <v>46</v>
      </c>
      <c r="E6" s="19">
        <f t="shared" si="3"/>
        <v>17</v>
      </c>
      <c r="F6" s="19">
        <f t="shared" si="3"/>
        <v>5</v>
      </c>
      <c r="G6" s="19">
        <f t="shared" si="3"/>
        <v>0</v>
      </c>
      <c r="H6" s="19" t="str">
        <f t="shared" si="3"/>
        <v>長崎県　南島原市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71.83</v>
      </c>
      <c r="P6" s="20">
        <f t="shared" si="3"/>
        <v>1.56</v>
      </c>
      <c r="Q6" s="20">
        <f t="shared" si="3"/>
        <v>108.74</v>
      </c>
      <c r="R6" s="20">
        <f t="shared" si="3"/>
        <v>2420</v>
      </c>
      <c r="S6" s="20">
        <f t="shared" si="3"/>
        <v>42556</v>
      </c>
      <c r="T6" s="20">
        <f t="shared" si="3"/>
        <v>170.13</v>
      </c>
      <c r="U6" s="20">
        <f t="shared" si="3"/>
        <v>250.14</v>
      </c>
      <c r="V6" s="20">
        <f t="shared" si="3"/>
        <v>659</v>
      </c>
      <c r="W6" s="20">
        <f t="shared" si="3"/>
        <v>0.34</v>
      </c>
      <c r="X6" s="20">
        <f t="shared" si="3"/>
        <v>1938.24</v>
      </c>
      <c r="Y6" s="21" t="str">
        <f>IF(Y7="",NA(),Y7)</f>
        <v>-</v>
      </c>
      <c r="Z6" s="21" t="str">
        <f t="shared" ref="Z6:AH6" si="4">IF(Z7="",NA(),Z7)</f>
        <v>-</v>
      </c>
      <c r="AA6" s="21">
        <f t="shared" si="4"/>
        <v>169.37</v>
      </c>
      <c r="AB6" s="21">
        <f t="shared" si="4"/>
        <v>100.73</v>
      </c>
      <c r="AC6" s="21">
        <f t="shared" si="4"/>
        <v>102.27</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149.9</v>
      </c>
      <c r="AX6" s="21">
        <f t="shared" si="6"/>
        <v>135.07</v>
      </c>
      <c r="AY6" s="21">
        <f t="shared" si="6"/>
        <v>128.79</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43.24</v>
      </c>
      <c r="BT6" s="21">
        <f t="shared" si="8"/>
        <v>45.1</v>
      </c>
      <c r="BU6" s="21">
        <f t="shared" si="8"/>
        <v>48.99</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274.32</v>
      </c>
      <c r="CE6" s="21">
        <f t="shared" si="9"/>
        <v>262.18</v>
      </c>
      <c r="CF6" s="21">
        <f t="shared" si="9"/>
        <v>241.02</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33.33</v>
      </c>
      <c r="CP6" s="21">
        <f t="shared" si="10"/>
        <v>33.67</v>
      </c>
      <c r="CQ6" s="21">
        <f t="shared" si="10"/>
        <v>33.33</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62.02</v>
      </c>
      <c r="DA6" s="21">
        <f t="shared" si="11"/>
        <v>60.73</v>
      </c>
      <c r="DB6" s="21">
        <f t="shared" si="11"/>
        <v>60.85</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4.66</v>
      </c>
      <c r="DL6" s="21">
        <f t="shared" si="12"/>
        <v>9.33</v>
      </c>
      <c r="DM6" s="21">
        <f t="shared" si="12"/>
        <v>13.81</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422142</v>
      </c>
      <c r="D7" s="23">
        <v>46</v>
      </c>
      <c r="E7" s="23">
        <v>17</v>
      </c>
      <c r="F7" s="23">
        <v>5</v>
      </c>
      <c r="G7" s="23">
        <v>0</v>
      </c>
      <c r="H7" s="23" t="s">
        <v>96</v>
      </c>
      <c r="I7" s="23" t="s">
        <v>97</v>
      </c>
      <c r="J7" s="23" t="s">
        <v>98</v>
      </c>
      <c r="K7" s="23" t="s">
        <v>99</v>
      </c>
      <c r="L7" s="23" t="s">
        <v>100</v>
      </c>
      <c r="M7" s="23" t="s">
        <v>101</v>
      </c>
      <c r="N7" s="24" t="s">
        <v>102</v>
      </c>
      <c r="O7" s="24">
        <v>71.83</v>
      </c>
      <c r="P7" s="24">
        <v>1.56</v>
      </c>
      <c r="Q7" s="24">
        <v>108.74</v>
      </c>
      <c r="R7" s="24">
        <v>2420</v>
      </c>
      <c r="S7" s="24">
        <v>42556</v>
      </c>
      <c r="T7" s="24">
        <v>170.13</v>
      </c>
      <c r="U7" s="24">
        <v>250.14</v>
      </c>
      <c r="V7" s="24">
        <v>659</v>
      </c>
      <c r="W7" s="24">
        <v>0.34</v>
      </c>
      <c r="X7" s="24">
        <v>1938.24</v>
      </c>
      <c r="Y7" s="24" t="s">
        <v>102</v>
      </c>
      <c r="Z7" s="24" t="s">
        <v>102</v>
      </c>
      <c r="AA7" s="24">
        <v>169.37</v>
      </c>
      <c r="AB7" s="24">
        <v>100.73</v>
      </c>
      <c r="AC7" s="24">
        <v>102.27</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149.9</v>
      </c>
      <c r="AX7" s="24">
        <v>135.07</v>
      </c>
      <c r="AY7" s="24">
        <v>128.79</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43.24</v>
      </c>
      <c r="BT7" s="24">
        <v>45.1</v>
      </c>
      <c r="BU7" s="24">
        <v>48.99</v>
      </c>
      <c r="BV7" s="24" t="s">
        <v>102</v>
      </c>
      <c r="BW7" s="24" t="s">
        <v>102</v>
      </c>
      <c r="BX7" s="24">
        <v>57.08</v>
      </c>
      <c r="BY7" s="24">
        <v>56.26</v>
      </c>
      <c r="BZ7" s="24">
        <v>52.94</v>
      </c>
      <c r="CA7" s="24">
        <v>57.02</v>
      </c>
      <c r="CB7" s="24" t="s">
        <v>102</v>
      </c>
      <c r="CC7" s="24" t="s">
        <v>102</v>
      </c>
      <c r="CD7" s="24">
        <v>274.32</v>
      </c>
      <c r="CE7" s="24">
        <v>262.18</v>
      </c>
      <c r="CF7" s="24">
        <v>241.02</v>
      </c>
      <c r="CG7" s="24" t="s">
        <v>102</v>
      </c>
      <c r="CH7" s="24" t="s">
        <v>102</v>
      </c>
      <c r="CI7" s="24">
        <v>274.99</v>
      </c>
      <c r="CJ7" s="24">
        <v>282.08999999999997</v>
      </c>
      <c r="CK7" s="24">
        <v>303.27999999999997</v>
      </c>
      <c r="CL7" s="24">
        <v>273.68</v>
      </c>
      <c r="CM7" s="24" t="s">
        <v>102</v>
      </c>
      <c r="CN7" s="24" t="s">
        <v>102</v>
      </c>
      <c r="CO7" s="24">
        <v>33.33</v>
      </c>
      <c r="CP7" s="24">
        <v>33.67</v>
      </c>
      <c r="CQ7" s="24">
        <v>33.33</v>
      </c>
      <c r="CR7" s="24" t="s">
        <v>102</v>
      </c>
      <c r="CS7" s="24" t="s">
        <v>102</v>
      </c>
      <c r="CT7" s="24">
        <v>54.83</v>
      </c>
      <c r="CU7" s="24">
        <v>66.53</v>
      </c>
      <c r="CV7" s="24">
        <v>52.35</v>
      </c>
      <c r="CW7" s="24">
        <v>52.55</v>
      </c>
      <c r="CX7" s="24" t="s">
        <v>102</v>
      </c>
      <c r="CY7" s="24" t="s">
        <v>102</v>
      </c>
      <c r="CZ7" s="24">
        <v>62.02</v>
      </c>
      <c r="DA7" s="24">
        <v>60.73</v>
      </c>
      <c r="DB7" s="24">
        <v>60.85</v>
      </c>
      <c r="DC7" s="24" t="s">
        <v>102</v>
      </c>
      <c r="DD7" s="24" t="s">
        <v>102</v>
      </c>
      <c r="DE7" s="24">
        <v>84.7</v>
      </c>
      <c r="DF7" s="24">
        <v>84.67</v>
      </c>
      <c r="DG7" s="24">
        <v>84.39</v>
      </c>
      <c r="DH7" s="24">
        <v>87.3</v>
      </c>
      <c r="DI7" s="24" t="s">
        <v>102</v>
      </c>
      <c r="DJ7" s="24" t="s">
        <v>102</v>
      </c>
      <c r="DK7" s="24">
        <v>4.66</v>
      </c>
      <c r="DL7" s="24">
        <v>9.33</v>
      </c>
      <c r="DM7" s="24">
        <v>13.81</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2023-12-12T01:04:38Z</dcterms:created>
  <dcterms:modified xsi:type="dcterms:W3CDTF">2024-03-04T01:47:18Z</dcterms:modified>
  <cp:category/>
</cp:coreProperties>
</file>