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889AD2B2-BB7C-4159-8C7D-AF577119A6C8}" xr6:coauthVersionLast="47" xr6:coauthVersionMax="47" xr10:uidLastSave="{00000000-0000-0000-0000-000000000000}"/>
  <workbookProtection workbookAlgorithmName="SHA-512" workbookHashValue="HyiUAKuIQuSzSJLK+teFyv1Iem//tJUpoCqc4KjhkfIJ7zL9yRs+OyR+cTQBVggZYZqyTvBmOXRAr0rqwdyXbQ==" workbookSaltValue="hoLxeKU3KO5MWFbw3wHMZ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G85" i="4"/>
  <c r="F85" i="4"/>
  <c r="BB10" i="4"/>
  <c r="AL10" i="4"/>
  <c r="AD10" i="4"/>
  <c r="W10" i="4"/>
  <c r="P10" i="4"/>
  <c r="B10" i="4"/>
  <c r="AT8" i="4"/>
  <c r="W8" i="4"/>
  <c r="I8" i="4"/>
  <c r="B8" i="4"/>
  <c r="B6" i="4"/>
</calcChain>
</file>

<file path=xl/sharedStrings.xml><?xml version="1.0" encoding="utf-8"?>
<sst xmlns="http://schemas.openxmlformats.org/spreadsheetml/2006/main" count="292" uniqueCount="116">
  <si>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</si>
  <si>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</si>
  <si>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</si>
  <si>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</si>
  <si>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</si>
  <si>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</si>
  <si>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</si>
  <si>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</si>
  <si>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</si>
  <si>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</si>
  <si>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</si>
  <si>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</si>
  <si>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</si>
  <si>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</si>
  <si>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</si>
  <si>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</si>
  <si>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</si>
  <si>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</si>
  <si>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</si>
  <si>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</si>
  <si>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</si>
  <si>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</si>
  <si>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</si>
  <si>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</si>
  <si>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</si>
  <si>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</si>
  <si>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</si>
  <si>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</si>
  <si>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</si>
  <si>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</si>
  <si>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</si>
  <si>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</si>
  <si>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</si>
  <si>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</si>
  <si>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</si>
  <si>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</si>
  <si>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</si>
  <si>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</si>
  <si>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</si>
  <si>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</si>
  <si>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</si>
  <si>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</si>
  <si>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</si>
  <si>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</si>
  <si>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</si>
  <si>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</si>
  <si>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</si>
  <si>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</si>
  <si>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</si>
  <si>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</si>
  <si>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</si>
  <si>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</si>
  <si>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</si>
  <si>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</si>
  <si>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</si>
  <si>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</si>
  <si>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</si>
  <si>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</si>
  <si>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</si>
  <si>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</si>
  <si>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</si>
  <si>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</si>
  <si>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</si>
  <si>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</si>
  <si>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</si>
  <si>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</si>
  <si>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</si>
  <si>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</si>
  <si>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</si>
  <si>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</si>
  <si>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</si>
  <si>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</si>
  <si>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</si>
  <si>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</si>
  <si>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</si>
  <si>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</si>
  <si>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</si>
  <si>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</si>
  <si>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</si>
  <si>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</si>
  <si>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</si>
  <si>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</si>
  <si>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</si>
  <si>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</si>
  <si>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</si>
  <si>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</si>
  <si>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</si>
  <si>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</si>
  <si>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</si>
  <si>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</si>
  <si>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</si>
  <si>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</si>
  <si>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</si>
  <si>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</si>
  <si>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</si>
  <si>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</si>
  <si>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</si>
  <si>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</si>
  <si>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</si>
  <si>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</si>
  <si>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</si>
  <si>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</si>
  <si>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</si>
  <si>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</si>
  <si>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</si>
  <si>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</si>
  <si>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</si>
  <si>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</si>
  <si>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</si>
  <si>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</si>
  <si>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</si>
  <si>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</si>
  <si>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</si>
  <si>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特定地域生活排水処理事業は、平成17年から平成26年度までの事業であり、浄化槽の耐用年数を経過していない。</t>
    <phoneticPr fontId="4"/>
  </si>
  <si>
    <t>　特定地域生活排水処理事業は平成26年度に事業が終了している。水洗化率は、高い値であるが、経費回収率は低い値となっているため、適正な使用料収入の確保、将来的には料金見直しの検討を行い、今後の施設更新に備えることが必要となってくる。
　経営改善のため、汚水処理費の削減を行い、資産を把握し、経営状況や浄化槽の耐用年数を考慮しながら改修を行う必要がある。
※令和2年度より地方公営企業法適用事業となったため、令和元年度以前のデータは該当数値のあるものであっても本分析表に記載されていない。</t>
    <phoneticPr fontId="4"/>
  </si>
  <si>
    <t xml:space="preserve"> 特定地域生活排水処理事業は、汚水処理原価は近年の物価高に伴い上昇しており経費回収率も類似団体平均値を下回る数値となっている。
 汚水処理費に係る費用が使用料以外の収入、主に市の一般会計からの繰入金に依存している状況であるため、適正な使用料収入の確保や汚水処理費の削減が必要である。</t>
    <rPh sb="15" eb="17">
      <t>オスイ</t>
    </rPh>
    <rPh sb="17" eb="19">
      <t>ショリ</t>
    </rPh>
    <rPh sb="19" eb="21">
      <t>ゲンカ</t>
    </rPh>
    <rPh sb="22" eb="24">
      <t>キンネン</t>
    </rPh>
    <rPh sb="25" eb="28">
      <t>ブッカダカ</t>
    </rPh>
    <rPh sb="29" eb="30">
      <t>トモナ</t>
    </rPh>
    <rPh sb="31" eb="33">
      <t>ジョウショウ</t>
    </rPh>
    <rPh sb="37" eb="39">
      <t>ケイヒ</t>
    </rPh>
    <rPh sb="39" eb="41">
      <t>カイシュウ</t>
    </rPh>
    <rPh sb="41" eb="4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</si>
</sst>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FD-4DBF-BCDD-F94A7CAF98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FD-4DBF-BCDD-F94A7CAF98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2-4C45-939D-9B7FBC53A2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7352-4C45-939D-9B7FBC53A2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98.04</c:v>
                </c:pt>
                <c:pt idx="3">
                  <c:v>98</c:v>
                </c:pt>
                <c:pt idx="4">
                  <c:v>98.16</c:v>
                </c:pt>
              </c:numCache>
            </c:numRef>
          </c:val>
          <c:extLst>
            <c:ext xmlns:c16="http://schemas.microsoft.com/office/drawing/2014/chart" uri="{C3380CC4-5D6E-409C-BE32-E72D297353CC}">
              <c16:uniqueId val="{00000000-6C18-44C2-BBF4-35125720BF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6C18-44C2-BBF4-35125720BF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100.86</c:v>
                </c:pt>
                <c:pt idx="3">
                  <c:v>107.65</c:v>
                </c:pt>
                <c:pt idx="4">
                  <c:v>103.15</c:v>
                </c:pt>
              </c:numCache>
            </c:numRef>
          </c:val>
          <c:extLst>
            <c:ext xmlns:c16="http://schemas.microsoft.com/office/drawing/2014/chart" uri="{C3380CC4-5D6E-409C-BE32-E72D297353CC}">
              <c16:uniqueId val="{00000000-5E60-423F-9DC7-0A4FE0ED46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5E60-423F-9DC7-0A4FE0ED46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5.16</c:v>
                </c:pt>
                <c:pt idx="3">
                  <c:v>10.33</c:v>
                </c:pt>
                <c:pt idx="4">
                  <c:v>15.49</c:v>
                </c:pt>
              </c:numCache>
            </c:numRef>
          </c:val>
          <c:extLst>
            <c:ext xmlns:c16="http://schemas.microsoft.com/office/drawing/2014/chart" uri="{C3380CC4-5D6E-409C-BE32-E72D297353CC}">
              <c16:uniqueId val="{00000000-FD23-41FD-8A65-3E6729BFD4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FD23-41FD-8A65-3E6729BFD4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6-4D5E-BF51-3BC965B9C0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56-4D5E-BF51-3BC965B9C0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53-4480-9A36-40B64C3CAB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6153-4480-9A36-40B64C3CAB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34.07</c:v>
                </c:pt>
                <c:pt idx="3">
                  <c:v>33.28</c:v>
                </c:pt>
                <c:pt idx="4">
                  <c:v>34.549999999999997</c:v>
                </c:pt>
              </c:numCache>
            </c:numRef>
          </c:val>
          <c:extLst>
            <c:ext xmlns:c16="http://schemas.microsoft.com/office/drawing/2014/chart" uri="{C3380CC4-5D6E-409C-BE32-E72D297353CC}">
              <c16:uniqueId val="{00000000-AB5F-4EB0-AEF7-84542648D9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AB5F-4EB0-AEF7-84542648D9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30.13</c:v>
                </c:pt>
                <c:pt idx="3">
                  <c:v>9.8800000000000008</c:v>
                </c:pt>
                <c:pt idx="4">
                  <c:v>7.43</c:v>
                </c:pt>
              </c:numCache>
            </c:numRef>
          </c:val>
          <c:extLst>
            <c:ext xmlns:c16="http://schemas.microsoft.com/office/drawing/2014/chart" uri="{C3380CC4-5D6E-409C-BE32-E72D297353CC}">
              <c16:uniqueId val="{00000000-C501-422F-AE20-1923B9BD60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C501-422F-AE20-1923B9BD60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32.14</c:v>
                </c:pt>
                <c:pt idx="3">
                  <c:v>34.35</c:v>
                </c:pt>
                <c:pt idx="4">
                  <c:v>32.299999999999997</c:v>
                </c:pt>
              </c:numCache>
            </c:numRef>
          </c:val>
          <c:extLst>
            <c:ext xmlns:c16="http://schemas.microsoft.com/office/drawing/2014/chart" uri="{C3380CC4-5D6E-409C-BE32-E72D297353CC}">
              <c16:uniqueId val="{00000000-E9C5-4324-86CC-E18DD32A2E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E9C5-4324-86CC-E18DD32A2E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303.24</c:v>
                </c:pt>
                <c:pt idx="3">
                  <c:v>278</c:v>
                </c:pt>
                <c:pt idx="4">
                  <c:v>296.27999999999997</c:v>
                </c:pt>
              </c:numCache>
            </c:numRef>
          </c:val>
          <c:extLst>
            <c:ext xmlns:c16="http://schemas.microsoft.com/office/drawing/2014/chart" uri="{C3380CC4-5D6E-409C-BE32-E72D297353CC}">
              <c16:uniqueId val="{00000000-FEFE-4AA2-9E01-2C39288A6D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FEFE-4AA2-9E01-2C39288A6D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雲仙市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41829</v>
      </c>
      <c r="AM8" s="42"/>
      <c r="AN8" s="42"/>
      <c r="AO8" s="42"/>
      <c r="AP8" s="42"/>
      <c r="AQ8" s="42"/>
      <c r="AR8" s="42"/>
      <c r="AS8" s="42"/>
      <c r="AT8" s="35">
        <f>データ!T6</f>
        <v>214.31</v>
      </c>
      <c r="AU8" s="35"/>
      <c r="AV8" s="35"/>
      <c r="AW8" s="35"/>
      <c r="AX8" s="35"/>
      <c r="AY8" s="35"/>
      <c r="AZ8" s="35"/>
      <c r="BA8" s="35"/>
      <c r="BB8" s="35">
        <f>データ!U6</f>
        <v>195.18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60.45</v>
      </c>
      <c r="J10" s="35"/>
      <c r="K10" s="35"/>
      <c r="L10" s="35"/>
      <c r="M10" s="35"/>
      <c r="N10" s="35"/>
      <c r="O10" s="35"/>
      <c r="P10" s="35">
        <f>データ!P6</f>
        <v>1.31</v>
      </c>
      <c r="Q10" s="35"/>
      <c r="R10" s="35"/>
      <c r="S10" s="35"/>
      <c r="T10" s="35"/>
      <c r="U10" s="35"/>
      <c r="V10" s="35"/>
      <c r="W10" s="35">
        <f>データ!Q6</f>
        <v>100</v>
      </c>
      <c r="X10" s="35"/>
      <c r="Y10" s="35"/>
      <c r="Z10" s="35"/>
      <c r="AA10" s="35"/>
      <c r="AB10" s="35"/>
      <c r="AC10" s="35"/>
      <c r="AD10" s="42">
        <f>データ!R6</f>
        <v>1980</v>
      </c>
      <c r="AE10" s="42"/>
      <c r="AF10" s="42"/>
      <c r="AG10" s="42"/>
      <c r="AH10" s="42"/>
      <c r="AI10" s="42"/>
      <c r="AJ10" s="42"/>
      <c r="AK10" s="2"/>
      <c r="AL10" s="42">
        <f>データ!V6</f>
        <v>543</v>
      </c>
      <c r="AM10" s="42"/>
      <c r="AN10" s="42"/>
      <c r="AO10" s="42"/>
      <c r="AP10" s="42"/>
      <c r="AQ10" s="42"/>
      <c r="AR10" s="42"/>
      <c r="AS10" s="42"/>
      <c r="AT10" s="35">
        <f>データ!W6</f>
        <v>0.3</v>
      </c>
      <c r="AU10" s="35"/>
      <c r="AV10" s="35"/>
      <c r="AW10" s="35"/>
      <c r="AX10" s="35"/>
      <c r="AY10" s="35"/>
      <c r="AZ10" s="35"/>
      <c r="BA10" s="35"/>
      <c r="BB10" s="35">
        <f>データ!X6</f>
        <v>1810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kTs6W5STjC+zxKY8IxksAQwg/1St1YBYf6fDKfoR+Vc4KtqXpwd7wI9VMCgrf6Jf2P/8xag2kGwOG3zKBQbxIQ==" saltValue="n4WpjMqrAc8h6GxJ80gB7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422134</v>
      </c>
      <c r="D6" s="19">
        <f t="shared" si="3"/>
        <v>46</v>
      </c>
      <c r="E6" s="19">
        <f t="shared" si="3"/>
        <v>18</v>
      </c>
      <c r="F6" s="19">
        <f t="shared" si="3"/>
        <v>0</v>
      </c>
      <c r="G6" s="19">
        <f t="shared" si="3"/>
        <v>0</v>
      </c>
      <c r="H6" s="19" t="str">
        <f t="shared" si="3"/>
        <v>長崎県　雲仙市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60.45</v>
      </c>
      <c r="P6" s="20">
        <f t="shared" si="3"/>
        <v>1.31</v>
      </c>
      <c r="Q6" s="20">
        <f t="shared" si="3"/>
        <v>100</v>
      </c>
      <c r="R6" s="20">
        <f t="shared" si="3"/>
        <v>1980</v>
      </c>
      <c r="S6" s="20">
        <f t="shared" si="3"/>
        <v>41829</v>
      </c>
      <c r="T6" s="20">
        <f t="shared" si="3"/>
        <v>214.31</v>
      </c>
      <c r="U6" s="20">
        <f t="shared" si="3"/>
        <v>195.18</v>
      </c>
      <c r="V6" s="20">
        <f t="shared" si="3"/>
        <v>543</v>
      </c>
      <c r="W6" s="20">
        <f t="shared" si="3"/>
        <v>0.3</v>
      </c>
      <c r="X6" s="20">
        <f t="shared" si="3"/>
        <v>1810</v>
      </c>
      <c r="Y6" s="21" t="str">
        <f>IF(Y7="",NA(),Y7)</f>
        <v>-</v>
      </c>
      <c r="Z6" s="21" t="str">
        <f t="shared" ref="Z6:AH6" si="4">IF(Z7="",NA(),Z7)</f>
        <v>-</v>
      </c>
      <c r="AA6" s="21">
        <f t="shared" si="4"/>
        <v>100.86</v>
      </c>
      <c r="AB6" s="21">
        <f t="shared" si="4"/>
        <v>107.65</v>
      </c>
      <c r="AC6" s="21">
        <f t="shared" si="4"/>
        <v>103.15</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34.07</v>
      </c>
      <c r="AX6" s="21">
        <f t="shared" si="6"/>
        <v>33.28</v>
      </c>
      <c r="AY6" s="21">
        <f t="shared" si="6"/>
        <v>34.549999999999997</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30.13</v>
      </c>
      <c r="BI6" s="21">
        <f t="shared" si="7"/>
        <v>9.8800000000000008</v>
      </c>
      <c r="BJ6" s="21">
        <f t="shared" si="7"/>
        <v>7.43</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32.14</v>
      </c>
      <c r="BT6" s="21">
        <f t="shared" si="8"/>
        <v>34.35</v>
      </c>
      <c r="BU6" s="21">
        <f t="shared" si="8"/>
        <v>32.299999999999997</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303.24</v>
      </c>
      <c r="CE6" s="21">
        <f t="shared" si="9"/>
        <v>278</v>
      </c>
      <c r="CF6" s="21">
        <f t="shared" si="9"/>
        <v>296.27999999999997</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98.04</v>
      </c>
      <c r="DA6" s="21">
        <f t="shared" si="11"/>
        <v>98</v>
      </c>
      <c r="DB6" s="21">
        <f t="shared" si="11"/>
        <v>98.16</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5.16</v>
      </c>
      <c r="DL6" s="21">
        <f t="shared" si="12"/>
        <v>10.33</v>
      </c>
      <c r="DM6" s="21">
        <f t="shared" si="12"/>
        <v>15.49</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422134</v>
      </c>
      <c r="D7" s="23">
        <v>46</v>
      </c>
      <c r="E7" s="23">
        <v>18</v>
      </c>
      <c r="F7" s="23">
        <v>0</v>
      </c>
      <c r="G7" s="23">
        <v>0</v>
      </c>
      <c r="H7" s="23" t="s">
        <v>96</v>
      </c>
      <c r="I7" s="23" t="s">
        <v>97</v>
      </c>
      <c r="J7" s="23" t="s">
        <v>98</v>
      </c>
      <c r="K7" s="23" t="s">
        <v>99</v>
      </c>
      <c r="L7" s="23" t="s">
        <v>100</v>
      </c>
      <c r="M7" s="23" t="s">
        <v>101</v>
      </c>
      <c r="N7" s="24" t="s">
        <v>102</v>
      </c>
      <c r="O7" s="24">
        <v>60.45</v>
      </c>
      <c r="P7" s="24">
        <v>1.31</v>
      </c>
      <c r="Q7" s="24">
        <v>100</v>
      </c>
      <c r="R7" s="24">
        <v>1980</v>
      </c>
      <c r="S7" s="24">
        <v>41829</v>
      </c>
      <c r="T7" s="24">
        <v>214.31</v>
      </c>
      <c r="U7" s="24">
        <v>195.18</v>
      </c>
      <c r="V7" s="24">
        <v>543</v>
      </c>
      <c r="W7" s="24">
        <v>0.3</v>
      </c>
      <c r="X7" s="24">
        <v>1810</v>
      </c>
      <c r="Y7" s="24" t="s">
        <v>102</v>
      </c>
      <c r="Z7" s="24" t="s">
        <v>102</v>
      </c>
      <c r="AA7" s="24">
        <v>100.86</v>
      </c>
      <c r="AB7" s="24">
        <v>107.65</v>
      </c>
      <c r="AC7" s="24">
        <v>103.15</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34.07</v>
      </c>
      <c r="AX7" s="24">
        <v>33.28</v>
      </c>
      <c r="AY7" s="24">
        <v>34.549999999999997</v>
      </c>
      <c r="AZ7" s="24" t="s">
        <v>102</v>
      </c>
      <c r="BA7" s="24" t="s">
        <v>102</v>
      </c>
      <c r="BB7" s="24">
        <v>100.47</v>
      </c>
      <c r="BC7" s="24">
        <v>122.71</v>
      </c>
      <c r="BD7" s="24">
        <v>138.19999999999999</v>
      </c>
      <c r="BE7" s="24">
        <v>140.15</v>
      </c>
      <c r="BF7" s="24" t="s">
        <v>102</v>
      </c>
      <c r="BG7" s="24" t="s">
        <v>102</v>
      </c>
      <c r="BH7" s="24">
        <v>30.13</v>
      </c>
      <c r="BI7" s="24">
        <v>9.8800000000000008</v>
      </c>
      <c r="BJ7" s="24">
        <v>7.43</v>
      </c>
      <c r="BK7" s="24" t="s">
        <v>102</v>
      </c>
      <c r="BL7" s="24" t="s">
        <v>102</v>
      </c>
      <c r="BM7" s="24">
        <v>294.27</v>
      </c>
      <c r="BN7" s="24">
        <v>294.08999999999997</v>
      </c>
      <c r="BO7" s="24">
        <v>294.08999999999997</v>
      </c>
      <c r="BP7" s="24">
        <v>307.39</v>
      </c>
      <c r="BQ7" s="24" t="s">
        <v>102</v>
      </c>
      <c r="BR7" s="24" t="s">
        <v>102</v>
      </c>
      <c r="BS7" s="24">
        <v>32.14</v>
      </c>
      <c r="BT7" s="24">
        <v>34.35</v>
      </c>
      <c r="BU7" s="24">
        <v>32.299999999999997</v>
      </c>
      <c r="BV7" s="24" t="s">
        <v>102</v>
      </c>
      <c r="BW7" s="24" t="s">
        <v>102</v>
      </c>
      <c r="BX7" s="24">
        <v>60.59</v>
      </c>
      <c r="BY7" s="24">
        <v>60</v>
      </c>
      <c r="BZ7" s="24">
        <v>59.01</v>
      </c>
      <c r="CA7" s="24">
        <v>57.03</v>
      </c>
      <c r="CB7" s="24" t="s">
        <v>102</v>
      </c>
      <c r="CC7" s="24" t="s">
        <v>102</v>
      </c>
      <c r="CD7" s="24">
        <v>303.24</v>
      </c>
      <c r="CE7" s="24">
        <v>278</v>
      </c>
      <c r="CF7" s="24">
        <v>296.27999999999997</v>
      </c>
      <c r="CG7" s="24" t="s">
        <v>102</v>
      </c>
      <c r="CH7" s="24" t="s">
        <v>102</v>
      </c>
      <c r="CI7" s="24">
        <v>280.23</v>
      </c>
      <c r="CJ7" s="24">
        <v>282.70999999999998</v>
      </c>
      <c r="CK7" s="24">
        <v>291.82</v>
      </c>
      <c r="CL7" s="24">
        <v>294.83</v>
      </c>
      <c r="CM7" s="24" t="s">
        <v>102</v>
      </c>
      <c r="CN7" s="24" t="s">
        <v>102</v>
      </c>
      <c r="CO7" s="24" t="s">
        <v>102</v>
      </c>
      <c r="CP7" s="24" t="s">
        <v>102</v>
      </c>
      <c r="CQ7" s="24" t="s">
        <v>102</v>
      </c>
      <c r="CR7" s="24" t="s">
        <v>102</v>
      </c>
      <c r="CS7" s="24" t="s">
        <v>102</v>
      </c>
      <c r="CT7" s="24">
        <v>58.19</v>
      </c>
      <c r="CU7" s="24">
        <v>56.52</v>
      </c>
      <c r="CV7" s="24">
        <v>88.45</v>
      </c>
      <c r="CW7" s="24">
        <v>84.27</v>
      </c>
      <c r="CX7" s="24" t="s">
        <v>102</v>
      </c>
      <c r="CY7" s="24" t="s">
        <v>102</v>
      </c>
      <c r="CZ7" s="24">
        <v>98.04</v>
      </c>
      <c r="DA7" s="24">
        <v>98</v>
      </c>
      <c r="DB7" s="24">
        <v>98.16</v>
      </c>
      <c r="DC7" s="24" t="s">
        <v>102</v>
      </c>
      <c r="DD7" s="24" t="s">
        <v>102</v>
      </c>
      <c r="DE7" s="24">
        <v>87.8</v>
      </c>
      <c r="DF7" s="24">
        <v>88.43</v>
      </c>
      <c r="DG7" s="24">
        <v>90.34</v>
      </c>
      <c r="DH7" s="24">
        <v>86.02</v>
      </c>
      <c r="DI7" s="24" t="s">
        <v>102</v>
      </c>
      <c r="DJ7" s="24" t="s">
        <v>102</v>
      </c>
      <c r="DK7" s="24">
        <v>5.16</v>
      </c>
      <c r="DL7" s="24">
        <v>10.33</v>
      </c>
      <c r="DM7" s="24">
        <v>15.49</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2024-01-23T04:53:56Z</cp:lastPrinted>
  <dcterms:created xsi:type="dcterms:W3CDTF">2023-12-12T01:08:19Z</dcterms:created>
  <dcterms:modified xsi:type="dcterms:W3CDTF">2024-03-04T01:46:10Z</dcterms:modified>
  <cp:category/>
</cp:coreProperties>
</file>