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3D936016-B774-4A70-BFD7-354D12BB6769}" xr6:coauthVersionLast="47" xr6:coauthVersionMax="47" xr10:uidLastSave="{00000000-0000-0000-0000-000000000000}"/>
  <workbookProtection workbookAlgorithmName="SHA-512" workbookHashValue="WD7OIA7AUC6yP6A82WazsXh6gDYgf1a50qabtFNfuq83W3t5m23ZwwcmM9T8Cmhbz6kjbybWKmXPE3lLPnPV0g==" workbookSaltValue="x/uoU6PC3x1WGMoozuPB3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<sst xmlns="http://schemas.openxmlformats.org/spreadsheetml/2006/main" count="275" uniqueCount="116">
  <si>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</si>
  <si>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</si>
  <si>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</si>
  <si>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</si>
  <si>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</si>
  <si>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</si>
  <si>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</si>
  <si>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</si>
  <si>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</si>
  <si>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</si>
  <si>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</si>
  <si>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</si>
  <si>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</si>
  <si>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</si>
  <si>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</si>
  <si>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</si>
  <si>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</si>
  <si>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</si>
  <si>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</si>
  <si>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</si>
  <si>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</si>
  <si>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</si>
  <si>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</si>
  <si>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</si>
  <si>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</si>
  <si>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</si>
  <si>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</si>
  <si>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</si>
  <si>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</si>
  <si>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</si>
  <si>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</si>
  <si>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</si>
  <si>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</si>
  <si>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</si>
  <si>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</si>
  <si>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</si>
  <si>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</si>
  <si>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</si>
  <si>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</si>
  <si>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</si>
  <si>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</si>
  <si>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</si>
  <si>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</si>
  <si>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</si>
  <si>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</si>
  <si>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</si>
  <si>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</si>
  <si>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</si>
  <si>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</si>
  <si>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</si>
  <si>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</si>
  <si>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</si>
  <si>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</si>
  <si>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</si>
  <si>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</si>
  <si>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</si>
  <si>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</si>
  <si>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</si>
  <si>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</si>
  <si>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</si>
  <si>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</si>
  <si>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</si>
  <si>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</si>
  <si>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</si>
  <si>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</si>
  <si>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</si>
  <si>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</si>
  <si>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</si>
  <si>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</si>
  <si>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</si>
  <si>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</si>
  <si>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</si>
  <si>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</si>
  <si>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</si>
  <si>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</si>
  <si>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</si>
  <si>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</si>
  <si>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</si>
  <si>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</si>
  <si>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</si>
  <si>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</si>
  <si>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</si>
  <si>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</si>
  <si>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</si>
  <si>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</si>
  <si>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</si>
  <si>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</si>
  <si>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</si>
  <si>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</si>
  <si>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</si>
  <si>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</si>
  <si>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</si>
  <si>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</si>
  <si>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</si>
  <si>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</si>
  <si>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</si>
  <si>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</si>
  <si>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</si>
  <si>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</si>
  <si>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</si>
  <si>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</si>
  <si>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</si>
  <si>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</si>
  <si>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</si>
  <si>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</si>
  <si>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</si>
  <si>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</si>
  <si>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</si>
  <si>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</si>
  <si>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</si>
  <si>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</si>
  <si>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</si>
  <si>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</si>
  <si>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公共下水道事業は、平成７年度から着手しており整備は終了している。処理場施設や管渠の耐用年数は経過していないが、電気施設等については計画的に改修を行っていく必要がある。</t>
    <phoneticPr fontId="4"/>
  </si>
  <si>
    <t>公共下水道事業は平成１３年度に供用開始している。経営改善のために、汚水処理費の削減と水洗化率の向上を目指し、料金収入の増加による経費回収率の向上を図る。なお資産や財政状況を把握し、地方債元利償還金などの推移を考慮しながら、施設設備の改修を計画的に行い、経営健全化を図っていく必要がある。
※令和2年度より地方公営企業法適用事業となったため、令和元年度以前のデータは該当数値のあるものであっても本分析表に記載されていない。</t>
    <phoneticPr fontId="4"/>
  </si>
  <si>
    <t>　公共下水道事業は経費回収率について、類似団体平均を下回る数値となっている。これは下水道使用料以外で経費を賄っている状況を示しており主に市の一般会計からの繰入金にて賄われている。
　このことからも今後人口減による使用料の減少や処理場施設に関する老朽化による維持管理費の増加を勘案すれば、戸別訪問などによる水洗化人口及び有収水量の増加による適正な使用料収入の確保、将来の地方債償還の負担が増大とならないよう考慮しながら、計画的に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</si>
</sst>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77B-4233-9146-23C17C5F12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477B-4233-9146-23C17C5F12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34.42</c:v>
                </c:pt>
                <c:pt idx="3">
                  <c:v>32.94</c:v>
                </c:pt>
                <c:pt idx="4">
                  <c:v>31.68</c:v>
                </c:pt>
              </c:numCache>
            </c:numRef>
          </c:val>
          <c:extLst>
            <c:ext xmlns:c16="http://schemas.microsoft.com/office/drawing/2014/chart" uri="{C3380CC4-5D6E-409C-BE32-E72D297353CC}">
              <c16:uniqueId val="{00000000-94C0-44A6-AE25-C0A7ACC730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4C0-44A6-AE25-C0A7ACC730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65.87</c:v>
                </c:pt>
                <c:pt idx="3">
                  <c:v>67.14</c:v>
                </c:pt>
                <c:pt idx="4">
                  <c:v>68.38</c:v>
                </c:pt>
              </c:numCache>
            </c:numRef>
          </c:val>
          <c:extLst>
            <c:ext xmlns:c16="http://schemas.microsoft.com/office/drawing/2014/chart" uri="{C3380CC4-5D6E-409C-BE32-E72D297353CC}">
              <c16:uniqueId val="{00000000-7633-4765-862F-83EC12E363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7633-4765-862F-83EC12E363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115.88</c:v>
                </c:pt>
                <c:pt idx="3">
                  <c:v>111.61</c:v>
                </c:pt>
                <c:pt idx="4">
                  <c:v>113.63</c:v>
                </c:pt>
              </c:numCache>
            </c:numRef>
          </c:val>
          <c:extLst>
            <c:ext xmlns:c16="http://schemas.microsoft.com/office/drawing/2014/chart" uri="{C3380CC4-5D6E-409C-BE32-E72D297353CC}">
              <c16:uniqueId val="{00000000-1029-485E-81D5-11A9DC7DCD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1029-485E-81D5-11A9DC7DCD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4.92</c:v>
                </c:pt>
                <c:pt idx="3">
                  <c:v>9.8699999999999992</c:v>
                </c:pt>
                <c:pt idx="4">
                  <c:v>13.26</c:v>
                </c:pt>
              </c:numCache>
            </c:numRef>
          </c:val>
          <c:extLst>
            <c:ext xmlns:c16="http://schemas.microsoft.com/office/drawing/2014/chart" uri="{C3380CC4-5D6E-409C-BE32-E72D297353CC}">
              <c16:uniqueId val="{00000000-F63B-4305-BD17-14BD33F577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63B-4305-BD17-14BD33F577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35-4B08-9DE2-D43BE2526E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B235-4B08-9DE2-D43BE2526E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6B-43BA-9504-71400CCD98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666B-43BA-9504-71400CCD98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155.94999999999999</c:v>
                </c:pt>
                <c:pt idx="3">
                  <c:v>184.77</c:v>
                </c:pt>
                <c:pt idx="4">
                  <c:v>194.16</c:v>
                </c:pt>
              </c:numCache>
            </c:numRef>
          </c:val>
          <c:extLst>
            <c:ext xmlns:c16="http://schemas.microsoft.com/office/drawing/2014/chart" uri="{C3380CC4-5D6E-409C-BE32-E72D297353CC}">
              <c16:uniqueId val="{00000000-D602-46F2-9DF5-72A108C4C1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D602-46F2-9DF5-72A108C4C1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71.87</c:v>
                </c:pt>
                <c:pt idx="3">
                  <c:v>21.06</c:v>
                </c:pt>
                <c:pt idx="4">
                  <c:v>15.53</c:v>
                </c:pt>
              </c:numCache>
            </c:numRef>
          </c:val>
          <c:extLst>
            <c:ext xmlns:c16="http://schemas.microsoft.com/office/drawing/2014/chart" uri="{C3380CC4-5D6E-409C-BE32-E72D297353CC}">
              <c16:uniqueId val="{00000000-F02E-4476-8F02-702FCE0A4E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F02E-4476-8F02-702FCE0A4E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58.37</c:v>
                </c:pt>
                <c:pt idx="3">
                  <c:v>70.3</c:v>
                </c:pt>
                <c:pt idx="4">
                  <c:v>58.67</c:v>
                </c:pt>
              </c:numCache>
            </c:numRef>
          </c:val>
          <c:extLst>
            <c:ext xmlns:c16="http://schemas.microsoft.com/office/drawing/2014/chart" uri="{C3380CC4-5D6E-409C-BE32-E72D297353CC}">
              <c16:uniqueId val="{00000000-68EB-4DD5-A8E9-85D1826C1A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68EB-4DD5-A8E9-85D1826C1A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244.01</c:v>
                </c:pt>
                <c:pt idx="3">
                  <c:v>203.49</c:v>
                </c:pt>
                <c:pt idx="4">
                  <c:v>244.37</c:v>
                </c:pt>
              </c:numCache>
            </c:numRef>
          </c:val>
          <c:extLst>
            <c:ext xmlns:c16="http://schemas.microsoft.com/office/drawing/2014/chart" uri="{C3380CC4-5D6E-409C-BE32-E72D297353CC}">
              <c16:uniqueId val="{00000000-2601-4A0C-9EA1-65AB2069CF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2601-4A0C-9EA1-65AB2069CF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雲仙市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41829</v>
      </c>
      <c r="AM8" s="46"/>
      <c r="AN8" s="46"/>
      <c r="AO8" s="46"/>
      <c r="AP8" s="46"/>
      <c r="AQ8" s="46"/>
      <c r="AR8" s="46"/>
      <c r="AS8" s="46"/>
      <c r="AT8" s="45">
        <f>データ!T6</f>
        <v>214.31</v>
      </c>
      <c r="AU8" s="45"/>
      <c r="AV8" s="45"/>
      <c r="AW8" s="45"/>
      <c r="AX8" s="45"/>
      <c r="AY8" s="45"/>
      <c r="AZ8" s="45"/>
      <c r="BA8" s="45"/>
      <c r="BB8" s="45">
        <f>データ!U6</f>
        <v>195.18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82.74</v>
      </c>
      <c r="J10" s="45"/>
      <c r="K10" s="45"/>
      <c r="L10" s="45"/>
      <c r="M10" s="45"/>
      <c r="N10" s="45"/>
      <c r="O10" s="45"/>
      <c r="P10" s="45">
        <f>データ!P6</f>
        <v>9.93</v>
      </c>
      <c r="Q10" s="45"/>
      <c r="R10" s="45"/>
      <c r="S10" s="45"/>
      <c r="T10" s="45"/>
      <c r="U10" s="45"/>
      <c r="V10" s="45"/>
      <c r="W10" s="45">
        <f>データ!Q6</f>
        <v>76.94</v>
      </c>
      <c r="X10" s="45"/>
      <c r="Y10" s="45"/>
      <c r="Z10" s="45"/>
      <c r="AA10" s="45"/>
      <c r="AB10" s="45"/>
      <c r="AC10" s="45"/>
      <c r="AD10" s="46">
        <f>データ!R6</f>
        <v>3080</v>
      </c>
      <c r="AE10" s="46"/>
      <c r="AF10" s="46"/>
      <c r="AG10" s="46"/>
      <c r="AH10" s="46"/>
      <c r="AI10" s="46"/>
      <c r="AJ10" s="46"/>
      <c r="AK10" s="2"/>
      <c r="AL10" s="46">
        <f>データ!V6</f>
        <v>4117</v>
      </c>
      <c r="AM10" s="46"/>
      <c r="AN10" s="46"/>
      <c r="AO10" s="46"/>
      <c r="AP10" s="46"/>
      <c r="AQ10" s="46"/>
      <c r="AR10" s="46"/>
      <c r="AS10" s="46"/>
      <c r="AT10" s="45">
        <f>データ!W6</f>
        <v>1.62</v>
      </c>
      <c r="AU10" s="45"/>
      <c r="AV10" s="45"/>
      <c r="AW10" s="45"/>
      <c r="AX10" s="45"/>
      <c r="AY10" s="45"/>
      <c r="AZ10" s="45"/>
      <c r="BA10" s="45"/>
      <c r="BB10" s="45">
        <f>データ!X6</f>
        <v>2541.36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JXsOEbp/tw3FAAlT4PPGb/OOvU3AhCAuFseneF3J1jbk5fpmHUcyesEsmNRBy+qvkV/eB3KjAwPdqnPhlNvjA==" saltValue="JvIl9isG4X2o0zBW9iXt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422134</v>
      </c>
      <c r="D6" s="19">
        <f t="shared" si="3"/>
        <v>46</v>
      </c>
      <c r="E6" s="19">
        <f t="shared" si="3"/>
        <v>17</v>
      </c>
      <c r="F6" s="19">
        <f t="shared" si="3"/>
        <v>1</v>
      </c>
      <c r="G6" s="19">
        <f t="shared" si="3"/>
        <v>0</v>
      </c>
      <c r="H6" s="19" t="str">
        <f t="shared" si="3"/>
        <v>長崎県　雲仙市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82.74</v>
      </c>
      <c r="P6" s="20">
        <f t="shared" si="3"/>
        <v>9.93</v>
      </c>
      <c r="Q6" s="20">
        <f t="shared" si="3"/>
        <v>76.94</v>
      </c>
      <c r="R6" s="20">
        <f t="shared" si="3"/>
        <v>3080</v>
      </c>
      <c r="S6" s="20">
        <f t="shared" si="3"/>
        <v>41829</v>
      </c>
      <c r="T6" s="20">
        <f t="shared" si="3"/>
        <v>214.31</v>
      </c>
      <c r="U6" s="20">
        <f t="shared" si="3"/>
        <v>195.18</v>
      </c>
      <c r="V6" s="20">
        <f t="shared" si="3"/>
        <v>4117</v>
      </c>
      <c r="W6" s="20">
        <f t="shared" si="3"/>
        <v>1.62</v>
      </c>
      <c r="X6" s="20">
        <f t="shared" si="3"/>
        <v>2541.36</v>
      </c>
      <c r="Y6" s="21" t="str">
        <f>IF(Y7="",NA(),Y7)</f>
        <v>-</v>
      </c>
      <c r="Z6" s="21" t="str">
        <f t="shared" ref="Z6:AH6" si="4">IF(Z7="",NA(),Z7)</f>
        <v>-</v>
      </c>
      <c r="AA6" s="21">
        <f t="shared" si="4"/>
        <v>115.88</v>
      </c>
      <c r="AB6" s="21">
        <f t="shared" si="4"/>
        <v>111.61</v>
      </c>
      <c r="AC6" s="21">
        <f t="shared" si="4"/>
        <v>113.63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155.94999999999999</v>
      </c>
      <c r="AX6" s="21">
        <f t="shared" si="6"/>
        <v>184.77</v>
      </c>
      <c r="AY6" s="21">
        <f t="shared" si="6"/>
        <v>194.16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71.87</v>
      </c>
      <c r="BI6" s="21">
        <f t="shared" si="7"/>
        <v>21.06</v>
      </c>
      <c r="BJ6" s="21">
        <f t="shared" si="7"/>
        <v>15.53</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58.37</v>
      </c>
      <c r="BT6" s="21">
        <f t="shared" si="8"/>
        <v>70.3</v>
      </c>
      <c r="BU6" s="21">
        <f t="shared" si="8"/>
        <v>58.67</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244.01</v>
      </c>
      <c r="CE6" s="21">
        <f t="shared" si="9"/>
        <v>203.49</v>
      </c>
      <c r="CF6" s="21">
        <f t="shared" si="9"/>
        <v>244.37</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34.42</v>
      </c>
      <c r="CP6" s="21">
        <f t="shared" si="10"/>
        <v>32.94</v>
      </c>
      <c r="CQ6" s="21">
        <f t="shared" si="10"/>
        <v>31.68</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65.87</v>
      </c>
      <c r="DA6" s="21">
        <f t="shared" si="11"/>
        <v>67.14</v>
      </c>
      <c r="DB6" s="21">
        <f t="shared" si="11"/>
        <v>68.38</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4.92</v>
      </c>
      <c r="DL6" s="21">
        <f t="shared" si="12"/>
        <v>9.8699999999999992</v>
      </c>
      <c r="DM6" s="21">
        <f t="shared" si="12"/>
        <v>13.26</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422134</v>
      </c>
      <c r="D7" s="23">
        <v>46</v>
      </c>
      <c r="E7" s="23">
        <v>17</v>
      </c>
      <c r="F7" s="23">
        <v>1</v>
      </c>
      <c r="G7" s="23">
        <v>0</v>
      </c>
      <c r="H7" s="23" t="s">
        <v>96</v>
      </c>
      <c r="I7" s="23" t="s">
        <v>97</v>
      </c>
      <c r="J7" s="23" t="s">
        <v>98</v>
      </c>
      <c r="K7" s="23" t="s">
        <v>99</v>
      </c>
      <c r="L7" s="23" t="s">
        <v>100</v>
      </c>
      <c r="M7" s="23" t="s">
        <v>101</v>
      </c>
      <c r="N7" s="24" t="s">
        <v>102</v>
      </c>
      <c r="O7" s="24">
        <v>82.74</v>
      </c>
      <c r="P7" s="24">
        <v>9.93</v>
      </c>
      <c r="Q7" s="24">
        <v>76.94</v>
      </c>
      <c r="R7" s="24">
        <v>3080</v>
      </c>
      <c r="S7" s="24">
        <v>41829</v>
      </c>
      <c r="T7" s="24">
        <v>214.31</v>
      </c>
      <c r="U7" s="24">
        <v>195.18</v>
      </c>
      <c r="V7" s="24">
        <v>4117</v>
      </c>
      <c r="W7" s="24">
        <v>1.62</v>
      </c>
      <c r="X7" s="24">
        <v>2541.36</v>
      </c>
      <c r="Y7" s="24" t="s">
        <v>102</v>
      </c>
      <c r="Z7" s="24" t="s">
        <v>102</v>
      </c>
      <c r="AA7" s="24">
        <v>115.88</v>
      </c>
      <c r="AB7" s="24">
        <v>111.61</v>
      </c>
      <c r="AC7" s="24">
        <v>113.63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155.94999999999999</v>
      </c>
      <c r="AX7" s="24">
        <v>184.77</v>
      </c>
      <c r="AY7" s="24">
        <v>194.16</v>
      </c>
      <c r="AZ7" s="24" t="s">
        <v>102</v>
      </c>
      <c r="BA7" s="24" t="s">
        <v>102</v>
      </c>
      <c r="BB7" s="24">
        <v>40.67</v>
      </c>
      <c r="BC7" s="24">
        <v>47.7</v>
      </c>
      <c r="BD7" s="24">
        <v>50.59</v>
      </c>
      <c r="BE7" s="24">
        <v>73.44</v>
      </c>
      <c r="BF7" s="24" t="s">
        <v>102</v>
      </c>
      <c r="BG7" s="24" t="s">
        <v>102</v>
      </c>
      <c r="BH7" s="24">
        <v>71.87</v>
      </c>
      <c r="BI7" s="24">
        <v>21.06</v>
      </c>
      <c r="BJ7" s="24">
        <v>15.53</v>
      </c>
      <c r="BK7" s="24" t="s">
        <v>102</v>
      </c>
      <c r="BL7" s="24" t="s">
        <v>102</v>
      </c>
      <c r="BM7" s="24">
        <v>1050.51</v>
      </c>
      <c r="BN7" s="24">
        <v>1102.01</v>
      </c>
      <c r="BO7" s="24">
        <v>987.36</v>
      </c>
      <c r="BP7" s="24">
        <v>652.82000000000005</v>
      </c>
      <c r="BQ7" s="24" t="s">
        <v>102</v>
      </c>
      <c r="BR7" s="24" t="s">
        <v>102</v>
      </c>
      <c r="BS7" s="24">
        <v>58.37</v>
      </c>
      <c r="BT7" s="24">
        <v>70.3</v>
      </c>
      <c r="BU7" s="24">
        <v>58.67</v>
      </c>
      <c r="BV7" s="24" t="s">
        <v>102</v>
      </c>
      <c r="BW7" s="24" t="s">
        <v>102</v>
      </c>
      <c r="BX7" s="24">
        <v>82.65</v>
      </c>
      <c r="BY7" s="24">
        <v>82.55</v>
      </c>
      <c r="BZ7" s="24">
        <v>83.55</v>
      </c>
      <c r="CA7" s="24">
        <v>97.61</v>
      </c>
      <c r="CB7" s="24" t="s">
        <v>102</v>
      </c>
      <c r="CC7" s="24" t="s">
        <v>102</v>
      </c>
      <c r="CD7" s="24">
        <v>244.01</v>
      </c>
      <c r="CE7" s="24">
        <v>203.49</v>
      </c>
      <c r="CF7" s="24">
        <v>244.37</v>
      </c>
      <c r="CG7" s="24" t="s">
        <v>102</v>
      </c>
      <c r="CH7" s="24" t="s">
        <v>102</v>
      </c>
      <c r="CI7" s="24">
        <v>186.3</v>
      </c>
      <c r="CJ7" s="24">
        <v>188.38</v>
      </c>
      <c r="CK7" s="24">
        <v>185.98</v>
      </c>
      <c r="CL7" s="24">
        <v>138.29</v>
      </c>
      <c r="CM7" s="24" t="s">
        <v>102</v>
      </c>
      <c r="CN7" s="24" t="s">
        <v>102</v>
      </c>
      <c r="CO7" s="24">
        <v>34.42</v>
      </c>
      <c r="CP7" s="24">
        <v>32.94</v>
      </c>
      <c r="CQ7" s="24">
        <v>31.68</v>
      </c>
      <c r="CR7" s="24" t="s">
        <v>102</v>
      </c>
      <c r="CS7" s="24" t="s">
        <v>102</v>
      </c>
      <c r="CT7" s="24">
        <v>50.53</v>
      </c>
      <c r="CU7" s="24">
        <v>51.42</v>
      </c>
      <c r="CV7" s="24">
        <v>48.95</v>
      </c>
      <c r="CW7" s="24">
        <v>59.1</v>
      </c>
      <c r="CX7" s="24" t="s">
        <v>102</v>
      </c>
      <c r="CY7" s="24" t="s">
        <v>102</v>
      </c>
      <c r="CZ7" s="24">
        <v>65.87</v>
      </c>
      <c r="DA7" s="24">
        <v>67.14</v>
      </c>
      <c r="DB7" s="24">
        <v>68.38</v>
      </c>
      <c r="DC7" s="24" t="s">
        <v>102</v>
      </c>
      <c r="DD7" s="24" t="s">
        <v>102</v>
      </c>
      <c r="DE7" s="24">
        <v>82.08</v>
      </c>
      <c r="DF7" s="24">
        <v>81.34</v>
      </c>
      <c r="DG7" s="24">
        <v>81.14</v>
      </c>
      <c r="DH7" s="24">
        <v>95.82</v>
      </c>
      <c r="DI7" s="24" t="s">
        <v>102</v>
      </c>
      <c r="DJ7" s="24" t="s">
        <v>102</v>
      </c>
      <c r="DK7" s="24">
        <v>4.92</v>
      </c>
      <c r="DL7" s="24">
        <v>9.8699999999999992</v>
      </c>
      <c r="DM7" s="24">
        <v>13.26</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2024-01-23T04:47:40Z</cp:lastPrinted>
  <dcterms:created xsi:type="dcterms:W3CDTF">2023-12-12T00:51:49Z</dcterms:created>
  <dcterms:modified xsi:type="dcterms:W3CDTF">2024-03-04T01:42:53Z</dcterms:modified>
  <cp:category/>
</cp:coreProperties>
</file>