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CF1BD21C-97FD-4B36-B698-649D2B1940BC}" xr6:coauthVersionLast="47" xr6:coauthVersionMax="47" xr10:uidLastSave="{00000000-0000-0000-0000-000000000000}"/>
  <workbookProtection workbookAlgorithmName="SHA-512" workbookHashValue="RzkwlEZS/46EPIcbnRzxkPPCFZT9XlA2iaypMT4qLRVS8ZbxbBq3Y9geg2nRqXOGvQm+rsAzxWyxveex7q/WRA==" workbookSaltValue="t26eCottnz4cwQ6Gk23vr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<sst xmlns="http://schemas.openxmlformats.org/spreadsheetml/2006/main" count="236" uniqueCount="121">
  <si>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</si>
  <si>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</si>
  <si>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</si>
  <si>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</si>
  <si>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</si>
  <si>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</si>
  <si>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</si>
  <si>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</si>
  <si>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</si>
  <si>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</si>
  <si>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</si>
  <si>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</si>
  <si>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</si>
  <si>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</si>
  <si>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</si>
  <si>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</si>
  <si>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</si>
  <si>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</si>
  <si>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</si>
  <si>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</si>
  <si>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</si>
  <si>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</si>
  <si>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</si>
  <si>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</si>
  <si>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</si>
  <si>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</si>
  <si>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</si>
  <si>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</si>
  <si>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</si>
  <si>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</si>
  <si>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</si>
  <si>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</si>
  <si>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</si>
  <si>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</si>
  <si>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</si>
  <si>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</si>
  <si>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</si>
  <si>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</si>
  <si>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</si>
  <si>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</si>
  <si>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</si>
  <si>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</si>
  <si>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</si>
  <si>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</si>
  <si>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</si>
  <si>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</si>
  <si>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</si>
  <si>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</si>
  <si>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</si>
  <si>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</si>
  <si>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</si>
  <si>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</si>
  <si>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</si>
  <si>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</si>
  <si>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</si>
  <si>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</si>
  <si>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</si>
  <si>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</si>
  <si>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</si>
  <si>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</si>
  <si>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</si>
  <si>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</si>
  <si>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</si>
  <si>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</si>
  <si>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</si>
  <si>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</si>
  <si>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</si>
  <si>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</si>
  <si>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</si>
  <si>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</si>
  <si>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</si>
  <si>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</si>
  <si>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</si>
  <si>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</si>
  <si>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</si>
  <si>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</si>
  <si>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</si>
  <si>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</si>
  <si>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</si>
  <si>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</si>
  <si>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</si>
  <si>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</si>
  <si>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</si>
  <si>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</si>
  <si>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</si>
  <si>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</si>
  <si>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</si>
  <si>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</si>
  <si>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</si>
  <si>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</si>
  <si>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</si>
  <si>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</si>
  <si>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</si>
  <si>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</si>
  <si>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</si>
  <si>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</si>
  <si>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</si>
  <si>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</si>
  <si>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</si>
  <si>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</si>
  <si>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</si>
  <si>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</si>
  <si>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</si>
  <si>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</si>
  <si>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</si>
  <si>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</si>
  <si>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</si>
  <si>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</si>
  <si>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</si>
  <si>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</si>
  <si>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</si>
  <si>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</si>
  <si>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</si>
  <si>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</si>
  <si>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</si>
  <si>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</si>
  <si>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</si>
  <si>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</si>
  <si>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①100％を大幅に下回っており、早急な改善が必要である。本年度の数値が下振れした要因として、地方公営企業法適用委託料の増があり、これに伴い地方債を発行し、収入としたためである。
⑤20.91％であり、使用料収入で経費を賄えていない状況である。本年度大きく下振れした要因として、地方債発行により経費を賄っているためである。
⑥類似団体と比較し、著しく高額のため改善が必要である。要因として、小規模集落のため世帯数が少なく、加入率も70％台であることから有収水量が少なく増大する汚水処理費をカバーすることができないためである。
⑦近年は横ばいであるが、類似団体と比較し、下回っている状況である。世帯構成の変化により処理量が減少しているため、今後も下落傾向であると推測される。
⑧60％と横ばい状態である。使用料増加と環境保全の観点から普及活動を進めなければならない。</t>
    <rPh sb="6" eb="8">
      <t>オオハバ</t>
    </rPh>
    <rPh sb="9" eb="11">
      <t>シタマワ</t>
    </rPh>
    <rPh sb="16" eb="18">
      <t>サッキュウ</t>
    </rPh>
    <rPh sb="19" eb="21">
      <t>カイゼン</t>
    </rPh>
    <rPh sb="22" eb="24">
      <t>ヒツヨウ</t>
    </rPh>
    <rPh sb="28" eb="31">
      <t>ホンネンド</t>
    </rPh>
    <rPh sb="32" eb="34">
      <t>スウチ</t>
    </rPh>
    <rPh sb="35" eb="37">
      <t>シタブ</t>
    </rPh>
    <rPh sb="40" eb="42">
      <t>ヨウイン</t>
    </rPh>
    <rPh sb="46" eb="55">
      <t>チホウコウエイキギョウホウテキヨウ</t>
    </rPh>
    <rPh sb="55" eb="57">
      <t>イタク</t>
    </rPh>
    <rPh sb="57" eb="58">
      <t>リョウ</t>
    </rPh>
    <rPh sb="59" eb="60">
      <t>ゾウ</t>
    </rPh>
    <rPh sb="67" eb="68">
      <t>トモナ</t>
    </rPh>
    <rPh sb="69" eb="72">
      <t>チホウサイ</t>
    </rPh>
    <rPh sb="73" eb="75">
      <t>ハッコウ</t>
    </rPh>
    <rPh sb="77" eb="79">
      <t>シュウニュウ</t>
    </rPh>
    <rPh sb="100" eb="102">
      <t>シヨウ</t>
    </rPh>
    <rPh sb="162" eb="164">
      <t>ルイジ</t>
    </rPh>
    <rPh sb="164" eb="166">
      <t>ダンタイ</t>
    </rPh>
    <rPh sb="167" eb="169">
      <t>ヒカク</t>
    </rPh>
    <rPh sb="171" eb="172">
      <t>イチジル</t>
    </rPh>
    <rPh sb="174" eb="176">
      <t>コウガク</t>
    </rPh>
    <rPh sb="179" eb="181">
      <t>カイゼン</t>
    </rPh>
    <rPh sb="182" eb="184">
      <t>ヒツヨウ</t>
    </rPh>
    <rPh sb="188" eb="190">
      <t>ヨウイン</t>
    </rPh>
    <rPh sb="194" eb="197">
      <t>ショウキボ</t>
    </rPh>
    <rPh sb="197" eb="199">
      <t>シュウラク</t>
    </rPh>
    <rPh sb="202" eb="204">
      <t>セタイ</t>
    </rPh>
    <rPh sb="204" eb="205">
      <t>スウ</t>
    </rPh>
    <rPh sb="206" eb="207">
      <t>スク</t>
    </rPh>
    <rPh sb="210" eb="212">
      <t>カニュウ</t>
    </rPh>
    <rPh sb="212" eb="213">
      <t>リツ</t>
    </rPh>
    <rPh sb="217" eb="218">
      <t>ダイ</t>
    </rPh>
    <rPh sb="225" eb="227">
      <t>ユウシュウ</t>
    </rPh>
    <rPh sb="227" eb="229">
      <t>スイリョウ</t>
    </rPh>
    <rPh sb="230" eb="231">
      <t>スク</t>
    </rPh>
    <rPh sb="233" eb="235">
      <t>ゾウダイ</t>
    </rPh>
    <rPh sb="237" eb="239">
      <t>オスイ</t>
    </rPh>
    <rPh sb="239" eb="241">
      <t>ショリ</t>
    </rPh>
    <rPh sb="241" eb="242">
      <t>ヒ</t>
    </rPh>
    <rPh sb="263" eb="265">
      <t>キンネン</t>
    </rPh>
    <rPh sb="266" eb="267">
      <t>ヨコ</t>
    </rPh>
    <rPh sb="274" eb="276">
      <t>ルイジ</t>
    </rPh>
    <rPh sb="276" eb="278">
      <t>ダンタイ</t>
    </rPh>
    <rPh sb="279" eb="281">
      <t>ヒカク</t>
    </rPh>
    <rPh sb="283" eb="285">
      <t>シタマワ</t>
    </rPh>
    <rPh sb="289" eb="291">
      <t>ジョウキョウ</t>
    </rPh>
    <rPh sb="295" eb="297">
      <t>セタイ</t>
    </rPh>
    <rPh sb="297" eb="299">
      <t>コウセイ</t>
    </rPh>
    <rPh sb="300" eb="302">
      <t>ヘンカ</t>
    </rPh>
    <rPh sb="305" eb="307">
      <t>ショリ</t>
    </rPh>
    <rPh sb="307" eb="308">
      <t>リョウ</t>
    </rPh>
    <rPh sb="309" eb="311">
      <t>ゲンショウ</t>
    </rPh>
    <rPh sb="318" eb="320">
      <t>コンゴ</t>
    </rPh>
    <rPh sb="321" eb="323">
      <t>ゲラク</t>
    </rPh>
    <rPh sb="323" eb="325">
      <t>ケイコウ</t>
    </rPh>
    <rPh sb="329" eb="331">
      <t>スイソク</t>
    </rPh>
    <rPh sb="341" eb="342">
      <t>ヨコ</t>
    </rPh>
    <rPh sb="344" eb="346">
      <t>ジョウタイ</t>
    </rPh>
    <rPh sb="350" eb="352">
      <t>シヨウ</t>
    </rPh>
    <phoneticPr fontId="4"/>
  </si>
  <si>
    <t>本市漁業集落排水処理施設事業は、1地区のみの事業であり、人口減少や節水意識の向上に伴い有収水量が減少している。新たな加入者は本年度1件のみであり、今後の普及率向上は厳しいものと考えられる。そのため、経費削減、事務簡素化を一層進め、経営状況の改善に努めなければならない。施設の維持管理に関して、適切な修繕、改修を進め、使用年数を延伸し、「施設の長寿命化」に努め、公共用水域の水質保全、快適で文化的生活環境を確保する。</t>
    <rPh sb="0" eb="2">
      <t>ホンシ</t>
    </rPh>
    <rPh sb="2" eb="12">
      <t>ギョギョウシュウラクハイスイショリシセツ</t>
    </rPh>
    <rPh sb="12" eb="14">
      <t>ジギョウ</t>
    </rPh>
    <rPh sb="17" eb="19">
      <t>チク</t>
    </rPh>
    <rPh sb="22" eb="24">
      <t>ジギョウ</t>
    </rPh>
    <rPh sb="28" eb="30">
      <t>ジンコウ</t>
    </rPh>
    <rPh sb="30" eb="32">
      <t>ゲンショウ</t>
    </rPh>
    <rPh sb="33" eb="35">
      <t>セッスイ</t>
    </rPh>
    <rPh sb="35" eb="37">
      <t>イシキ</t>
    </rPh>
    <rPh sb="38" eb="40">
      <t>コウジョウ</t>
    </rPh>
    <rPh sb="41" eb="42">
      <t>トモナ</t>
    </rPh>
    <rPh sb="43" eb="47">
      <t>ユウシュウスイリョウ</t>
    </rPh>
    <rPh sb="48" eb="50">
      <t>ゲンショウ</t>
    </rPh>
    <rPh sb="55" eb="56">
      <t>アラ</t>
    </rPh>
    <rPh sb="58" eb="61">
      <t>カニュウシャ</t>
    </rPh>
    <rPh sb="62" eb="65">
      <t>ホンネンド</t>
    </rPh>
    <rPh sb="66" eb="67">
      <t>ケン</t>
    </rPh>
    <rPh sb="73" eb="75">
      <t>コンゴ</t>
    </rPh>
    <rPh sb="76" eb="78">
      <t>フキュウ</t>
    </rPh>
    <rPh sb="78" eb="79">
      <t>リツ</t>
    </rPh>
    <rPh sb="79" eb="81">
      <t>コウジョウ</t>
    </rPh>
    <rPh sb="82" eb="83">
      <t>キビ</t>
    </rPh>
    <rPh sb="88" eb="89">
      <t>カンガ</t>
    </rPh>
    <rPh sb="99" eb="101">
      <t>ケイヒ</t>
    </rPh>
    <rPh sb="101" eb="103">
      <t>サクゲン</t>
    </rPh>
    <rPh sb="104" eb="106">
      <t>ジム</t>
    </rPh>
    <rPh sb="106" eb="109">
      <t>カンソカ</t>
    </rPh>
    <rPh sb="110" eb="112">
      <t>イッソウ</t>
    </rPh>
    <rPh sb="112" eb="113">
      <t>スス</t>
    </rPh>
    <rPh sb="115" eb="117">
      <t>ケイエイ</t>
    </rPh>
    <rPh sb="117" eb="119">
      <t>ジョウキョウ</t>
    </rPh>
    <rPh sb="120" eb="122">
      <t>カイゼン</t>
    </rPh>
    <rPh sb="123" eb="124">
      <t>ツト</t>
    </rPh>
    <rPh sb="134" eb="136">
      <t>シセツ</t>
    </rPh>
    <rPh sb="137" eb="139">
      <t>イジ</t>
    </rPh>
    <rPh sb="139" eb="141">
      <t>カンリ</t>
    </rPh>
    <rPh sb="142" eb="143">
      <t>カン</t>
    </rPh>
    <rPh sb="146" eb="148">
      <t>テキセツ</t>
    </rPh>
    <rPh sb="149" eb="151">
      <t>シュウゼン</t>
    </rPh>
    <rPh sb="155" eb="156">
      <t>スス</t>
    </rPh>
    <rPh sb="158" eb="160">
      <t>シヨウ</t>
    </rPh>
    <rPh sb="160" eb="162">
      <t>ネンスウ</t>
    </rPh>
    <rPh sb="163" eb="165">
      <t>エンシン</t>
    </rPh>
    <rPh sb="168" eb="170">
      <t>シセツ</t>
    </rPh>
    <rPh sb="171" eb="174">
      <t>チョウジュミョウ</t>
    </rPh>
    <rPh sb="174" eb="175">
      <t>カ</t>
    </rPh>
    <rPh sb="177" eb="178">
      <t>ツト</t>
    </rPh>
    <rPh sb="180" eb="183">
      <t>コウキョウヨウ</t>
    </rPh>
    <rPh sb="183" eb="185">
      <t>スイイキ</t>
    </rPh>
    <rPh sb="186" eb="188">
      <t>スイシツ</t>
    </rPh>
    <rPh sb="188" eb="190">
      <t>ホゼン</t>
    </rPh>
    <rPh sb="191" eb="193">
      <t>カイテキ</t>
    </rPh>
    <rPh sb="194" eb="196">
      <t>ブンカ</t>
    </rPh>
    <rPh sb="196" eb="197">
      <t>テキ</t>
    </rPh>
    <rPh sb="197" eb="199">
      <t>セイカツ</t>
    </rPh>
    <rPh sb="199" eb="201">
      <t>カンキョウ</t>
    </rPh>
    <rPh sb="202" eb="204">
      <t>カクホ</t>
    </rPh>
    <phoneticPr fontId="4"/>
  </si>
  <si>
    <t>平成15年10月に供用を開始し19年が経過しているが、老朽化の状況について、現状では大きな問題はなく、今後も長期的な財政計画の基経費の節減に努めながら適切に施設を管理していく必要がある。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</si>
</sst>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54-45A2-9641-424D3B8FF2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2154-45A2-9641-424D3B8FF2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22.35</c:v>
                </c:pt>
                <c:pt idx="1">
                  <c:v>25.29</c:v>
                </c:pt>
                <c:pt idx="2">
                  <c:v>27.06</c:v>
                </c:pt>
                <c:pt idx="3">
                  <c:v>22.94</c:v>
                </c:pt>
                <c:pt idx="4">
                  <c:v>22.94</c:v>
                </c:pt>
              </c:numCache>
            </c:numRef>
          </c:val>
          <c:extLst>
            <c:ext xmlns:c16="http://schemas.microsoft.com/office/drawing/2014/chart" uri="{C3380CC4-5D6E-409C-BE32-E72D297353CC}">
              <c16:uniqueId val="{00000000-B426-4596-B588-ECC15FB252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426-4596-B588-ECC15FB252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60.34</c:v>
                </c:pt>
                <c:pt idx="1">
                  <c:v>60.34</c:v>
                </c:pt>
                <c:pt idx="2">
                  <c:v>59.91</c:v>
                </c:pt>
                <c:pt idx="3">
                  <c:v>59.91</c:v>
                </c:pt>
                <c:pt idx="4">
                  <c:v>60</c:v>
                </c:pt>
              </c:numCache>
            </c:numRef>
          </c:val>
          <c:extLst>
            <c:ext xmlns:c16="http://schemas.microsoft.com/office/drawing/2014/chart" uri="{C3380CC4-5D6E-409C-BE32-E72D297353CC}">
              <c16:uniqueId val="{00000000-D3FD-4B1B-AFB5-799A600485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D3FD-4B1B-AFB5-799A600485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100.11</c:v>
                </c:pt>
                <c:pt idx="1">
                  <c:v>99.68</c:v>
                </c:pt>
                <c:pt idx="2">
                  <c:v>99.85</c:v>
                </c:pt>
                <c:pt idx="3">
                  <c:v>99.76</c:v>
                </c:pt>
                <c:pt idx="4">
                  <c:v>79.42</c:v>
                </c:pt>
              </c:numCache>
            </c:numRef>
          </c:val>
          <c:extLst>
            <c:ext xmlns:c16="http://schemas.microsoft.com/office/drawing/2014/chart" uri="{C3380CC4-5D6E-409C-BE32-E72D297353CC}">
              <c16:uniqueId val="{00000000-ED25-4A30-9DAE-3584197F36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25-4A30-9DAE-3584197F36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6-4CE6-921D-376EF74D2F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6-4CE6-921D-376EF74D2F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B-4557-B0BC-CA32447C86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B-4557-B0BC-CA32447C86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03-4108-8455-2D2B142382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03-4108-8455-2D2B142382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2-4B99-A744-AA6979BFE7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2-4B99-A744-AA6979BFE7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4E-4CAA-91DB-BDBC69D474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4D4E-4CAA-91DB-BDBC69D474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37.130000000000003</c:v>
                </c:pt>
                <c:pt idx="1">
                  <c:v>37.1</c:v>
                </c:pt>
                <c:pt idx="2">
                  <c:v>37.619999999999997</c:v>
                </c:pt>
                <c:pt idx="3">
                  <c:v>39</c:v>
                </c:pt>
                <c:pt idx="4">
                  <c:v>20.91</c:v>
                </c:pt>
              </c:numCache>
            </c:numRef>
          </c:val>
          <c:extLst>
            <c:ext xmlns:c16="http://schemas.microsoft.com/office/drawing/2014/chart" uri="{C3380CC4-5D6E-409C-BE32-E72D297353CC}">
              <c16:uniqueId val="{00000000-7AB6-4F3D-809B-67EE84DBE7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7AB6-4F3D-809B-67EE84DBE7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513.87</c:v>
                </c:pt>
                <c:pt idx="1">
                  <c:v>464.1</c:v>
                </c:pt>
                <c:pt idx="2">
                  <c:v>449.13</c:v>
                </c:pt>
                <c:pt idx="3">
                  <c:v>492.43</c:v>
                </c:pt>
                <c:pt idx="4">
                  <c:v>907.34</c:v>
                </c:pt>
              </c:numCache>
            </c:numRef>
          </c:val>
          <c:extLst>
            <c:ext xmlns:c16="http://schemas.microsoft.com/office/drawing/2014/chart" uri="{C3380CC4-5D6E-409C-BE32-E72D297353CC}">
              <c16:uniqueId val="{00000000-2A8B-4164-95C6-D36D04AA9C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2A8B-4164-95C6-D36D04AA9C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対馬市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28452</v>
      </c>
      <c r="AM8" s="45"/>
      <c r="AN8" s="45"/>
      <c r="AO8" s="45"/>
      <c r="AP8" s="45"/>
      <c r="AQ8" s="45"/>
      <c r="AR8" s="45"/>
      <c r="AS8" s="45"/>
      <c r="AT8" s="46">
        <f>データ!T6</f>
        <v>707.42</v>
      </c>
      <c r="AU8" s="46"/>
      <c r="AV8" s="46"/>
      <c r="AW8" s="46"/>
      <c r="AX8" s="46"/>
      <c r="AY8" s="46"/>
      <c r="AZ8" s="46"/>
      <c r="BA8" s="46"/>
      <c r="BB8" s="46">
        <f>データ!U6</f>
        <v>40.22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0.77</v>
      </c>
      <c r="Q10" s="46"/>
      <c r="R10" s="46"/>
      <c r="S10" s="46"/>
      <c r="T10" s="46"/>
      <c r="U10" s="46"/>
      <c r="V10" s="46"/>
      <c r="W10" s="46">
        <f>データ!Q6</f>
        <v>100</v>
      </c>
      <c r="X10" s="46"/>
      <c r="Y10" s="46"/>
      <c r="Z10" s="46"/>
      <c r="AA10" s="46"/>
      <c r="AB10" s="46"/>
      <c r="AC10" s="46"/>
      <c r="AD10" s="45">
        <f>データ!R6</f>
        <v>3960</v>
      </c>
      <c r="AE10" s="45"/>
      <c r="AF10" s="45"/>
      <c r="AG10" s="45"/>
      <c r="AH10" s="45"/>
      <c r="AI10" s="45"/>
      <c r="AJ10" s="45"/>
      <c r="AK10" s="2"/>
      <c r="AL10" s="45">
        <f>データ!V6</f>
        <v>215</v>
      </c>
      <c r="AM10" s="45"/>
      <c r="AN10" s="45"/>
      <c r="AO10" s="45"/>
      <c r="AP10" s="45"/>
      <c r="AQ10" s="45"/>
      <c r="AR10" s="45"/>
      <c r="AS10" s="45"/>
      <c r="AT10" s="46">
        <f>データ!W6</f>
        <v>0.11</v>
      </c>
      <c r="AU10" s="46"/>
      <c r="AV10" s="46"/>
      <c r="AW10" s="46"/>
      <c r="AX10" s="46"/>
      <c r="AY10" s="46"/>
      <c r="AZ10" s="46"/>
      <c r="BA10" s="46"/>
      <c r="BB10" s="46">
        <f>データ!X6</f>
        <v>1954.55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44</v>
      </c>
      <c r="N86" s="12" t="s">
        <v>43</v>
      </c>
      <c r="O86" s="12" t="str">
        <f>データ!EO6</f>
        <v>【0.01】</v>
      </c>
    </row>
  </sheetData>
  <sheetProtection algorithmName="SHA-512" hashValue="hZcCA4U0oGA+cfLGePfddV0os4YuCBAZhPr1R79GW7RKyw0HToAxBzU2Bzrsd8Plvz6EY6+gI6Jcv/TYfp2mOA==" saltValue="BOOb4FyqNMcu8Nssz3Ko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422096</v>
      </c>
      <c r="D6" s="19">
        <f t="shared" si="3"/>
        <v>47</v>
      </c>
      <c r="E6" s="19">
        <f t="shared" si="3"/>
        <v>17</v>
      </c>
      <c r="F6" s="19">
        <f t="shared" si="3"/>
        <v>6</v>
      </c>
      <c r="G6" s="19">
        <f t="shared" si="3"/>
        <v>0</v>
      </c>
      <c r="H6" s="19" t="str">
        <f t="shared" si="3"/>
        <v>長崎県　対馬市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0.77</v>
      </c>
      <c r="Q6" s="20">
        <f t="shared" si="3"/>
        <v>100</v>
      </c>
      <c r="R6" s="20">
        <f t="shared" si="3"/>
        <v>3960</v>
      </c>
      <c r="S6" s="20">
        <f t="shared" si="3"/>
        <v>28452</v>
      </c>
      <c r="T6" s="20">
        <f t="shared" si="3"/>
        <v>707.42</v>
      </c>
      <c r="U6" s="20">
        <f t="shared" si="3"/>
        <v>40.22</v>
      </c>
      <c r="V6" s="20">
        <f t="shared" si="3"/>
        <v>215</v>
      </c>
      <c r="W6" s="20">
        <f t="shared" si="3"/>
        <v>0.11</v>
      </c>
      <c r="X6" s="20">
        <f t="shared" si="3"/>
        <v>1954.55</v>
      </c>
      <c r="Y6" s="21">
        <f>IF(Y7="",NA(),Y7)</f>
        <v>100.11</v>
      </c>
      <c r="Z6" s="21">
        <f t="shared" ref="Z6:AH6" si="4">IF(Z7="",NA(),Z7)</f>
        <v>99.68</v>
      </c>
      <c r="AA6" s="21">
        <f t="shared" si="4"/>
        <v>99.85</v>
      </c>
      <c r="AB6" s="21">
        <f t="shared" si="4"/>
        <v>99.76</v>
      </c>
      <c r="AC6" s="21">
        <f t="shared" si="4"/>
        <v>79.42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37.130000000000003</v>
      </c>
      <c r="BR6" s="21">
        <f t="shared" ref="BR6:BZ6" si="8">IF(BR7="",NA(),BR7)</f>
        <v>37.1</v>
      </c>
      <c r="BS6" s="21">
        <f t="shared" si="8"/>
        <v>37.619999999999997</v>
      </c>
      <c r="BT6" s="21">
        <f t="shared" si="8"/>
        <v>39</v>
      </c>
      <c r="BU6" s="21">
        <f t="shared" si="8"/>
        <v>20.91</v>
      </c>
      <c r="BV6" s="21">
        <f t="shared" si="8"/>
        <v>43.43</v>
      </c>
      <c r="BW6" s="21">
        <f t="shared" si="8"/>
        <v>41.41</v>
      </c>
      <c r="BX6" s="21">
        <f t="shared" si="8"/>
        <v>39.64</v>
      </c>
      <c r="BY6" s="21">
        <f t="shared" si="8"/>
        <v>40</v>
      </c>
      <c r="BZ6" s="21">
        <f t="shared" si="8"/>
        <v>38.74</v>
      </c>
      <c r="CA6" s="20" t="str">
        <f>IF(CA7="","",IF(CA7="-","【-】","【"&amp;SUBSTITUTE(TEXT(CA7,"#,##0.00"),"-","△")&amp;"】"))</f>
        <v>【41.91】</v>
      </c>
      <c r="CB6" s="21">
        <f>IF(CB7="",NA(),CB7)</f>
        <v>513.87</v>
      </c>
      <c r="CC6" s="21">
        <f t="shared" ref="CC6:CK6" si="9">IF(CC7="",NA(),CC7)</f>
        <v>464.1</v>
      </c>
      <c r="CD6" s="21">
        <f t="shared" si="9"/>
        <v>449.13</v>
      </c>
      <c r="CE6" s="21">
        <f t="shared" si="9"/>
        <v>492.43</v>
      </c>
      <c r="CF6" s="21">
        <f t="shared" si="9"/>
        <v>907.34</v>
      </c>
      <c r="CG6" s="21">
        <f t="shared" si="9"/>
        <v>400.44</v>
      </c>
      <c r="CH6" s="21">
        <f t="shared" si="9"/>
        <v>417.56</v>
      </c>
      <c r="CI6" s="21">
        <f t="shared" si="9"/>
        <v>449.72</v>
      </c>
      <c r="CJ6" s="21">
        <f t="shared" si="9"/>
        <v>437.27</v>
      </c>
      <c r="CK6" s="21">
        <f t="shared" si="9"/>
        <v>456.72</v>
      </c>
      <c r="CL6" s="20" t="str">
        <f>IF(CL7="","",IF(CL7="-","【-】","【"&amp;SUBSTITUTE(TEXT(CL7,"#,##0.00"),"-","△")&amp;"】"))</f>
        <v>【420.17】</v>
      </c>
      <c r="CM6" s="21">
        <f>IF(CM7="",NA(),CM7)</f>
        <v>22.35</v>
      </c>
      <c r="CN6" s="21">
        <f t="shared" ref="CN6:CV6" si="10">IF(CN7="",NA(),CN7)</f>
        <v>25.29</v>
      </c>
      <c r="CO6" s="21">
        <f t="shared" si="10"/>
        <v>27.06</v>
      </c>
      <c r="CP6" s="21">
        <f t="shared" si="10"/>
        <v>22.94</v>
      </c>
      <c r="CQ6" s="21">
        <f t="shared" si="10"/>
        <v>22.94</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60.34</v>
      </c>
      <c r="CY6" s="21">
        <f t="shared" ref="CY6:DG6" si="11">IF(CY7="",NA(),CY7)</f>
        <v>60.34</v>
      </c>
      <c r="CZ6" s="21">
        <f t="shared" si="11"/>
        <v>59.91</v>
      </c>
      <c r="DA6" s="21">
        <f t="shared" si="11"/>
        <v>59.91</v>
      </c>
      <c r="DB6" s="21">
        <f t="shared" si="11"/>
        <v>60</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422096</v>
      </c>
      <c r="D7" s="23">
        <v>47</v>
      </c>
      <c r="E7" s="23">
        <v>17</v>
      </c>
      <c r="F7" s="23">
        <v>6</v>
      </c>
      <c r="G7" s="23">
        <v>0</v>
      </c>
      <c r="H7" s="23" t="s">
        <v>98</v>
      </c>
      <c r="I7" s="23" t="s">
        <v>99</v>
      </c>
      <c r="J7" s="23" t="s">
        <v>100</v>
      </c>
      <c r="K7" s="23" t="s">
        <v>101</v>
      </c>
      <c r="L7" s="23" t="s">
        <v>102</v>
      </c>
      <c r="M7" s="23" t="s">
        <v>103</v>
      </c>
      <c r="N7" s="24" t="s">
        <v>104</v>
      </c>
      <c r="O7" s="24" t="s">
        <v>105</v>
      </c>
      <c r="P7" s="24">
        <v>0.77</v>
      </c>
      <c r="Q7" s="24">
        <v>100</v>
      </c>
      <c r="R7" s="24">
        <v>3960</v>
      </c>
      <c r="S7" s="24">
        <v>28452</v>
      </c>
      <c r="T7" s="24">
        <v>707.42</v>
      </c>
      <c r="U7" s="24">
        <v>40.22</v>
      </c>
      <c r="V7" s="24">
        <v>215</v>
      </c>
      <c r="W7" s="24">
        <v>0.11</v>
      </c>
      <c r="X7" s="24">
        <v>1954.55</v>
      </c>
      <c r="Y7" s="24">
        <v>100.11</v>
      </c>
      <c r="Z7" s="24">
        <v>99.68</v>
      </c>
      <c r="AA7" s="24">
        <v>99.85</v>
      </c>
      <c r="AB7" s="24">
        <v>99.76</v>
      </c>
      <c r="AC7" s="24">
        <v>79.42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37.130000000000003</v>
      </c>
      <c r="BR7" s="24">
        <v>37.1</v>
      </c>
      <c r="BS7" s="24">
        <v>37.619999999999997</v>
      </c>
      <c r="BT7" s="24">
        <v>39</v>
      </c>
      <c r="BU7" s="24">
        <v>20.91</v>
      </c>
      <c r="BV7" s="24">
        <v>43.43</v>
      </c>
      <c r="BW7" s="24">
        <v>41.41</v>
      </c>
      <c r="BX7" s="24">
        <v>39.64</v>
      </c>
      <c r="BY7" s="24">
        <v>40</v>
      </c>
      <c r="BZ7" s="24">
        <v>38.74</v>
      </c>
      <c r="CA7" s="24">
        <v>41.91</v>
      </c>
      <c r="CB7" s="24">
        <v>513.87</v>
      </c>
      <c r="CC7" s="24">
        <v>464.1</v>
      </c>
      <c r="CD7" s="24">
        <v>449.13</v>
      </c>
      <c r="CE7" s="24">
        <v>492.43</v>
      </c>
      <c r="CF7" s="24">
        <v>907.34</v>
      </c>
      <c r="CG7" s="24">
        <v>400.44</v>
      </c>
      <c r="CH7" s="24">
        <v>417.56</v>
      </c>
      <c r="CI7" s="24">
        <v>449.72</v>
      </c>
      <c r="CJ7" s="24">
        <v>437.27</v>
      </c>
      <c r="CK7" s="24">
        <v>456.72</v>
      </c>
      <c r="CL7" s="24">
        <v>420.17</v>
      </c>
      <c r="CM7" s="24">
        <v>22.35</v>
      </c>
      <c r="CN7" s="24">
        <v>25.29</v>
      </c>
      <c r="CO7" s="24">
        <v>27.06</v>
      </c>
      <c r="CP7" s="24">
        <v>22.94</v>
      </c>
      <c r="CQ7" s="24">
        <v>22.94</v>
      </c>
      <c r="CR7" s="24">
        <v>32.229999999999997</v>
      </c>
      <c r="CS7" s="24">
        <v>32.479999999999997</v>
      </c>
      <c r="CT7" s="24">
        <v>30.19</v>
      </c>
      <c r="CU7" s="24">
        <v>28.77</v>
      </c>
      <c r="CV7" s="24">
        <v>26.22</v>
      </c>
      <c r="CW7" s="24">
        <v>29.92</v>
      </c>
      <c r="CX7" s="24">
        <v>60.34</v>
      </c>
      <c r="CY7" s="24">
        <v>60.34</v>
      </c>
      <c r="CZ7" s="24">
        <v>59.91</v>
      </c>
      <c r="DA7" s="24">
        <v>59.91</v>
      </c>
      <c r="DB7" s="24">
        <v>60</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2024-01-30T00:15:12Z</cp:lastPrinted>
  <dcterms:created xsi:type="dcterms:W3CDTF">2023-12-12T02:58:08Z</dcterms:created>
  <dcterms:modified xsi:type="dcterms:W3CDTF">2024-03-04T01:40:08Z</dcterms:modified>
  <cp:category/>
</cp:coreProperties>
</file>