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D184F599-A100-4C2B-9A8C-9045B19FAE38}" xr6:coauthVersionLast="47" xr6:coauthVersionMax="47" xr10:uidLastSave="{00000000-0000-0000-0000-000000000000}"/>
  <workbookProtection workbookAlgorithmName="SHA-512" workbookHashValue="dpkuSw649mdb8rulANAjN2C5rRq6+6054i2jTshXPmib5H1RArKEOnhaPKI86zvMqVXAF7IQNLeUZy5O38dhwA==" workbookSaltValue="UeQyANDPRT0R5JgLix3lv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P10" i="4" s="1"/>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G85" i="4"/>
  <c r="E85" i="4"/>
  <c r="BB10" i="4"/>
  <c r="AD10" i="4"/>
  <c r="W10" i="4"/>
  <c r="I10" i="4"/>
  <c r="W8" i="4"/>
  <c r="P8" i="4"/>
  <c r="B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<sst xmlns="http://schemas.openxmlformats.org/spreadsheetml/2006/main" count="231" uniqueCount="118">
  <si>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</si>
  <si>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</si>
  <si>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</si>
  <si>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</si>
  <si>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</si>
  <si>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</si>
  <si>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</si>
  <si>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</si>
  <si>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</si>
  <si>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</si>
  <si>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</si>
  <si>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</si>
  <si>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</si>
  <si>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</si>
  <si>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</si>
  <si>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</si>
  <si>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</si>
  <si>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</si>
  <si>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</si>
  <si>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</si>
  <si>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</si>
  <si>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</si>
  <si>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</si>
  <si>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</si>
  <si>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</si>
  <si>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</si>
  <si>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</si>
  <si>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</si>
  <si>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</si>
  <si>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</si>
  <si>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</si>
  <si>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</si>
  <si>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</si>
  <si>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</si>
  <si>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</si>
  <si>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</si>
  <si>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</si>
  <si>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</si>
  <si>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</si>
  <si>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</si>
  <si>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</si>
  <si>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</si>
  <si>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</si>
  <si>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</si>
  <si>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</si>
  <si>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</si>
  <si>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</si>
  <si>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</si>
  <si>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</si>
  <si>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</si>
  <si>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</si>
  <si>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</si>
  <si>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</si>
  <si>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</si>
  <si>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</si>
  <si>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</si>
  <si>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</si>
  <si>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</si>
  <si>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</si>
  <si>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</si>
  <si>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</si>
  <si>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</si>
  <si>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</si>
  <si>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</si>
  <si>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</si>
  <si>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</si>
  <si>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</si>
  <si>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</si>
  <si>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</si>
  <si>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</si>
  <si>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</si>
  <si>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</si>
  <si>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</si>
  <si>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</si>
  <si>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</si>
  <si>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</si>
  <si>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</si>
  <si>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</si>
  <si>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</si>
  <si>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</si>
  <si>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</si>
  <si>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</si>
  <si>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</si>
  <si>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</si>
  <si>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</si>
  <si>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</si>
  <si>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</si>
  <si>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</si>
  <si>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</si>
  <si>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</si>
  <si>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</si>
  <si>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</si>
  <si>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</si>
  <si>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</si>
  <si>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</si>
  <si>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</si>
  <si>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</si>
  <si>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</si>
  <si>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</si>
  <si>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</si>
  <si>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</si>
  <si>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</si>
  <si>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</si>
  <si>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</si>
  <si>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</si>
  <si>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</si>
  <si>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</si>
  <si>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</si>
  <si>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</si>
  <si>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</si>
  <si>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</si>
  <si>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</si>
  <si>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</si>
  <si>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</si>
  <si>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</si>
  <si>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今年度は「大村市下水道事業経営戦略２０２１」に基づき、適正な業務運営、維持管理に努め、健全な経営状況であるといえます。
　下水道事業は、大量の資産を抱えていることから、資産の老朽化の進行により更新需要の増大が予測されます。「大村市下水道事業経営戦略２０２１」やストックマネジメント計画により、計画的な更新を行う必要があります。</t>
    <rPh sb="1" eb="4">
      <t>コンネンド</t>
    </rPh>
    <rPh sb="6" eb="9">
      <t>オオムラシ</t>
    </rPh>
    <rPh sb="10" eb="12">
      <t>スイドウ</t>
    </rPh>
    <rPh sb="12" eb="14">
      <t>ジギョウ</t>
    </rPh>
    <rPh sb="14" eb="18">
      <t>ケイエイセンリャク</t>
    </rPh>
    <rPh sb="24" eb="25">
      <t>モト</t>
    </rPh>
    <rPh sb="28" eb="30">
      <t>テキセイ</t>
    </rPh>
    <rPh sb="31" eb="33">
      <t>ギョウム</t>
    </rPh>
    <rPh sb="33" eb="35">
      <t>ウンエイ</t>
    </rPh>
    <rPh sb="36" eb="38">
      <t>イジ</t>
    </rPh>
    <rPh sb="38" eb="40">
      <t>カンリ</t>
    </rPh>
    <rPh sb="41" eb="42">
      <t>ツト</t>
    </rPh>
    <rPh sb="44" eb="46">
      <t>ケンゼン</t>
    </rPh>
    <rPh sb="47" eb="49">
      <t>ケイエイ</t>
    </rPh>
    <rPh sb="49" eb="51">
      <t>ジョウキョウ</t>
    </rPh>
    <rPh sb="62" eb="65">
      <t>ゲスイドウ</t>
    </rPh>
    <rPh sb="65" eb="67">
      <t>ジギョウ</t>
    </rPh>
    <rPh sb="69" eb="71">
      <t>タイリョウ</t>
    </rPh>
    <rPh sb="72" eb="74">
      <t>シサン</t>
    </rPh>
    <rPh sb="75" eb="76">
      <t>カカ</t>
    </rPh>
    <rPh sb="85" eb="87">
      <t>シサン</t>
    </rPh>
    <rPh sb="88" eb="90">
      <t>ロウキュウ</t>
    </rPh>
    <rPh sb="90" eb="91">
      <t>カ</t>
    </rPh>
    <rPh sb="92" eb="94">
      <t>シンコウ</t>
    </rPh>
    <rPh sb="97" eb="99">
      <t>コウシン</t>
    </rPh>
    <rPh sb="99" eb="101">
      <t>ジュヨウ</t>
    </rPh>
    <rPh sb="102" eb="104">
      <t>ゾウダイ</t>
    </rPh>
    <rPh sb="105" eb="107">
      <t>ヨソク</t>
    </rPh>
    <rPh sb="113" eb="116">
      <t>オオムラシ</t>
    </rPh>
    <rPh sb="116" eb="121">
      <t>ゲスイドウジギョウ</t>
    </rPh>
    <rPh sb="121" eb="123">
      <t>ケイエイ</t>
    </rPh>
    <rPh sb="123" eb="125">
      <t>センリャク</t>
    </rPh>
    <rPh sb="141" eb="143">
      <t>ケイカク</t>
    </rPh>
    <rPh sb="147" eb="150">
      <t>ケイカクテキ</t>
    </rPh>
    <rPh sb="151" eb="153">
      <t>コウシン</t>
    </rPh>
    <rPh sb="154" eb="155">
      <t>オコナ</t>
    </rPh>
    <rPh sb="156" eb="158">
      <t>ヒツヨウ</t>
    </rPh>
    <phoneticPr fontId="2"/>
  </si>
  <si>
    <t>①経常収支率⑤経費回収率
　前年度に続き100%以上を確保しており、費用を収益で賄えております。今後も将来の改築に備えて利益を確保していく必要があります。
②累積欠損金比率
　平成２６年度の新会計基準適用以降、累積欠損金は生じておりません。
③流動比率
　前年度に引き続き100％以上を維持できており、短期的な支払能力に問題はないといえます。
④企業債残高対事業規模比率
　類似団体平均値と比較すると低くなっており、前年度と比較しても減少しています。今後も計画的に施設の整備を行いながら、将来世代への過度の負担を避けるため、引き続き企業債の発行を抑制し、企業債残高を減少させる必要があります。
⑥汚水処理原価
　類似団体平均値と比較して低くなっており、汚水処理に要する費用が抑えられております。
⑦施設利用率
　類似団体平均値と比較しても高く、施設を有効活用できております。本市の人口増の状況や近年の大雨等の状況を考慮し、施設の整備や更新を行う必要があります。
⑧水洗化率
　類似団体及び全国の平均値より高くなっております。下水道事業に対する市民の皆様のご理解により、水洗化を進めていきます。</t>
    <rPh sb="1" eb="3">
      <t>ケイジョウ</t>
    </rPh>
    <rPh sb="3" eb="5">
      <t>シュウシ</t>
    </rPh>
    <rPh sb="7" eb="9">
      <t>ケイヒ</t>
    </rPh>
    <rPh sb="9" eb="11">
      <t>カイシュウ</t>
    </rPh>
    <rPh sb="11" eb="12">
      <t>リツ</t>
    </rPh>
    <rPh sb="16" eb="17">
      <t>ド</t>
    </rPh>
    <rPh sb="18" eb="19">
      <t>ツヅ</t>
    </rPh>
    <rPh sb="34" eb="36">
      <t>ヒヨウ</t>
    </rPh>
    <rPh sb="37" eb="39">
      <t>シュウエキ</t>
    </rPh>
    <rPh sb="40" eb="41">
      <t>マカナ</t>
    </rPh>
    <rPh sb="48" eb="50">
      <t>コンゴ</t>
    </rPh>
    <rPh sb="51" eb="53">
      <t>ショウライ</t>
    </rPh>
    <rPh sb="54" eb="56">
      <t>カイチク</t>
    </rPh>
    <rPh sb="57" eb="58">
      <t>ソナ</t>
    </rPh>
    <rPh sb="60" eb="62">
      <t>リエキ</t>
    </rPh>
    <rPh sb="63" eb="65">
      <t>カクホ</t>
    </rPh>
    <rPh sb="69" eb="71">
      <t>ヒツヨウ</t>
    </rPh>
    <rPh sb="80" eb="82">
      <t>ルイセキ</t>
    </rPh>
    <rPh sb="82" eb="84">
      <t>ケッソン</t>
    </rPh>
    <rPh sb="84" eb="85">
      <t>キン</t>
    </rPh>
    <rPh sb="85" eb="87">
      <t>ヒリツ</t>
    </rPh>
    <rPh sb="89" eb="91">
      <t>ヘイセイ</t>
    </rPh>
    <rPh sb="93" eb="95">
      <t>ネンド</t>
    </rPh>
    <rPh sb="96" eb="101">
      <t>シンカイケイキジュン</t>
    </rPh>
    <rPh sb="101" eb="103">
      <t>テキヨウ</t>
    </rPh>
    <rPh sb="103" eb="105">
      <t>イコウ</t>
    </rPh>
    <rPh sb="106" eb="108">
      <t>ルイセキ</t>
    </rPh>
    <rPh sb="108" eb="110">
      <t>ケッソン</t>
    </rPh>
    <rPh sb="110" eb="111">
      <t>キン</t>
    </rPh>
    <rPh sb="112" eb="113">
      <t>ショウ</t>
    </rPh>
    <rPh sb="124" eb="126">
      <t>リュウドウ</t>
    </rPh>
    <rPh sb="126" eb="128">
      <t>ヒリツ</t>
    </rPh>
    <rPh sb="130" eb="133">
      <t>ゼンネンド</t>
    </rPh>
    <rPh sb="134" eb="135">
      <t>ヒ</t>
    </rPh>
    <rPh sb="136" eb="137">
      <t>ツヅ</t>
    </rPh>
    <rPh sb="142" eb="144">
      <t>イジョウ</t>
    </rPh>
    <rPh sb="145" eb="147">
      <t>イジ</t>
    </rPh>
    <rPh sb="153" eb="156">
      <t>タンキテキ</t>
    </rPh>
    <rPh sb="157" eb="159">
      <t>シハライ</t>
    </rPh>
    <rPh sb="159" eb="161">
      <t>ノウリョク</t>
    </rPh>
    <rPh sb="162" eb="164">
      <t>モンダイ</t>
    </rPh>
    <rPh sb="176" eb="178">
      <t>キギョウ</t>
    </rPh>
    <rPh sb="178" eb="179">
      <t>サイ</t>
    </rPh>
    <rPh sb="179" eb="181">
      <t>ザンダカ</t>
    </rPh>
    <rPh sb="181" eb="182">
      <t>タイ</t>
    </rPh>
    <rPh sb="182" eb="184">
      <t>ジギョウ</t>
    </rPh>
    <rPh sb="184" eb="186">
      <t>キボ</t>
    </rPh>
    <rPh sb="186" eb="188">
      <t>ヒリツ</t>
    </rPh>
    <rPh sb="194" eb="197">
      <t>ヘイキンチ</t>
    </rPh>
    <rPh sb="203" eb="204">
      <t>ヒク</t>
    </rPh>
    <rPh sb="211" eb="214">
      <t>ゼンネンド</t>
    </rPh>
    <rPh sb="215" eb="217">
      <t>ヒカク</t>
    </rPh>
    <rPh sb="220" eb="222">
      <t>ゲンショウ</t>
    </rPh>
    <rPh sb="228" eb="230">
      <t>コンゴ</t>
    </rPh>
    <rPh sb="231" eb="234">
      <t>ケイカクテキ</t>
    </rPh>
    <rPh sb="238" eb="240">
      <t>セイビ</t>
    </rPh>
    <rPh sb="247" eb="249">
      <t>ショウライ</t>
    </rPh>
    <rPh sb="249" eb="251">
      <t>セダイ</t>
    </rPh>
    <rPh sb="253" eb="255">
      <t>カド</t>
    </rPh>
    <rPh sb="256" eb="258">
      <t>フタン</t>
    </rPh>
    <rPh sb="259" eb="260">
      <t>サ</t>
    </rPh>
    <rPh sb="265" eb="266">
      <t>ヒ</t>
    </rPh>
    <rPh sb="267" eb="268">
      <t>ツヅ</t>
    </rPh>
    <rPh sb="269" eb="271">
      <t>キギョウ</t>
    </rPh>
    <rPh sb="271" eb="272">
      <t>サイ</t>
    </rPh>
    <rPh sb="273" eb="275">
      <t>ハッコウ</t>
    </rPh>
    <rPh sb="276" eb="278">
      <t>ヨクセイ</t>
    </rPh>
    <rPh sb="280" eb="282">
      <t>キギョウ</t>
    </rPh>
    <rPh sb="282" eb="283">
      <t>サイ</t>
    </rPh>
    <rPh sb="302" eb="304">
      <t>オスイ</t>
    </rPh>
    <rPh sb="304" eb="306">
      <t>ショリ</t>
    </rPh>
    <rPh sb="306" eb="308">
      <t>ゲンカ</t>
    </rPh>
    <rPh sb="310" eb="312">
      <t>ルイジ</t>
    </rPh>
    <rPh sb="312" eb="314">
      <t>ダンタイ</t>
    </rPh>
    <rPh sb="314" eb="316">
      <t>ヘイキン</t>
    </rPh>
    <rPh sb="316" eb="317">
      <t>チ</t>
    </rPh>
    <rPh sb="318" eb="320">
      <t>ヒカク</t>
    </rPh>
    <rPh sb="322" eb="323">
      <t>ヒク</t>
    </rPh>
    <rPh sb="330" eb="332">
      <t>オスイ</t>
    </rPh>
    <rPh sb="332" eb="334">
      <t>ショリ</t>
    </rPh>
    <rPh sb="335" eb="336">
      <t>ヨウ</t>
    </rPh>
    <rPh sb="338" eb="340">
      <t>ヒヨウ</t>
    </rPh>
    <rPh sb="341" eb="342">
      <t>オサ</t>
    </rPh>
    <rPh sb="354" eb="356">
      <t>シセツ</t>
    </rPh>
    <rPh sb="356" eb="358">
      <t>リヨウ</t>
    </rPh>
    <rPh sb="358" eb="359">
      <t>リツ</t>
    </rPh>
    <rPh sb="361" eb="363">
      <t>ルイジ</t>
    </rPh>
    <rPh sb="363" eb="365">
      <t>ダンタイ</t>
    </rPh>
    <rPh sb="365" eb="367">
      <t>ヘイキン</t>
    </rPh>
    <rPh sb="367" eb="368">
      <t>チ</t>
    </rPh>
    <rPh sb="369" eb="371">
      <t>ヒカク</t>
    </rPh>
    <rPh sb="374" eb="375">
      <t>タカ</t>
    </rPh>
    <rPh sb="377" eb="379">
      <t>シセツ</t>
    </rPh>
    <rPh sb="380" eb="384">
      <t>ユウコウカツヨウ</t>
    </rPh>
    <rPh sb="392" eb="393">
      <t>ホン</t>
    </rPh>
    <rPh sb="393" eb="394">
      <t>シ</t>
    </rPh>
    <rPh sb="395" eb="397">
      <t>ジンコウ</t>
    </rPh>
    <rPh sb="397" eb="398">
      <t>ゾウ</t>
    </rPh>
    <rPh sb="399" eb="401">
      <t>ジョウキョウ</t>
    </rPh>
    <rPh sb="402" eb="404">
      <t>キンネン</t>
    </rPh>
    <rPh sb="405" eb="408">
      <t>オオアメトウ</t>
    </rPh>
    <rPh sb="409" eb="411">
      <t>ジョウキョウ</t>
    </rPh>
    <rPh sb="412" eb="414">
      <t>コウリョ</t>
    </rPh>
    <rPh sb="416" eb="418">
      <t>シセツ</t>
    </rPh>
    <rPh sb="419" eb="421">
      <t>セイビ</t>
    </rPh>
    <rPh sb="422" eb="424">
      <t>コウシン</t>
    </rPh>
    <rPh sb="425" eb="426">
      <t>オコナ</t>
    </rPh>
    <rPh sb="427" eb="429">
      <t>ヒツヨウ</t>
    </rPh>
    <rPh sb="438" eb="441">
      <t>スイセンカ</t>
    </rPh>
    <rPh sb="441" eb="442">
      <t>リツ</t>
    </rPh>
    <rPh sb="444" eb="446">
      <t>ルイジ</t>
    </rPh>
    <rPh sb="446" eb="448">
      <t>ダンタイ</t>
    </rPh>
    <rPh sb="448" eb="449">
      <t>オヨ</t>
    </rPh>
    <rPh sb="450" eb="452">
      <t>ゼンコク</t>
    </rPh>
    <rPh sb="453" eb="455">
      <t>ヘイキン</t>
    </rPh>
    <rPh sb="455" eb="456">
      <t>チ</t>
    </rPh>
    <rPh sb="458" eb="459">
      <t>タカ</t>
    </rPh>
    <phoneticPr fontId="2"/>
  </si>
  <si>
    <t>①有形固定資産減価償却率
　有形固定資産減価償却率が年々増加しており、今年度は４割を超える下水道施設の老朽化が進んでいる状況です。今後、ストックマネジメント計画に沿って、計画的に改築更新を行う必要があります。
②管渠経年化率③管渠改善率
　昭和４９年に施工した管渠が令和６年に耐用年数を迎えるため、今後多額の更新費用がかかることが想定されます。施設の長寿命化や費用の平準化を図るため、今後、管路とポンプ場のストックマネジメント計画を策定し計画的に改築していく必要があります。</t>
    <rPh sb="40" eb="41">
      <t>ワリ</t>
    </rPh>
    <rPh sb="42" eb="43">
      <t>コ</t>
    </rPh>
    <rPh sb="166" eb="168">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</si>
</sst>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A02D-46D5-9B1F-4439E68E2E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A02D-46D5-9B1F-4439E68E2E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77.650000000000006</c:v>
                </c:pt>
                <c:pt idx="1">
                  <c:v>67.83</c:v>
                </c:pt>
                <c:pt idx="2">
                  <c:v>71.97</c:v>
                </c:pt>
                <c:pt idx="3">
                  <c:v>77.12</c:v>
                </c:pt>
                <c:pt idx="4">
                  <c:v>77.760000000000005</c:v>
                </c:pt>
              </c:numCache>
            </c:numRef>
          </c:val>
          <c:extLst>
            <c:ext xmlns:c16="http://schemas.microsoft.com/office/drawing/2014/chart" uri="{C3380CC4-5D6E-409C-BE32-E72D297353CC}">
              <c16:uniqueId val="{00000000-B3C1-4F8E-866A-A45BB03489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B3C1-4F8E-866A-A45BB03489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97.58</c:v>
                </c:pt>
                <c:pt idx="1">
                  <c:v>97.81</c:v>
                </c:pt>
                <c:pt idx="2">
                  <c:v>97.76</c:v>
                </c:pt>
                <c:pt idx="3">
                  <c:v>98.14</c:v>
                </c:pt>
                <c:pt idx="4">
                  <c:v>98.22</c:v>
                </c:pt>
              </c:numCache>
            </c:numRef>
          </c:val>
          <c:extLst>
            <c:ext xmlns:c16="http://schemas.microsoft.com/office/drawing/2014/chart" uri="{C3380CC4-5D6E-409C-BE32-E72D297353CC}">
              <c16:uniqueId val="{00000000-E25E-46D9-A3CE-ACC5FD8A1A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E25E-46D9-A3CE-ACC5FD8A1A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121.01</c:v>
                </c:pt>
                <c:pt idx="1">
                  <c:v>120.47</c:v>
                </c:pt>
                <c:pt idx="2">
                  <c:v>121.5</c:v>
                </c:pt>
                <c:pt idx="3">
                  <c:v>117.65</c:v>
                </c:pt>
                <c:pt idx="4">
                  <c:v>122.85</c:v>
                </c:pt>
              </c:numCache>
            </c:numRef>
          </c:val>
          <c:extLst>
            <c:ext xmlns:c16="http://schemas.microsoft.com/office/drawing/2014/chart" uri="{C3380CC4-5D6E-409C-BE32-E72D297353CC}">
              <c16:uniqueId val="{00000000-90D0-4054-8D2F-28278356DD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90D0-4054-8D2F-28278356DD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34.97</c:v>
                </c:pt>
                <c:pt idx="1">
                  <c:v>36.479999999999997</c:v>
                </c:pt>
                <c:pt idx="2">
                  <c:v>38.1</c:v>
                </c:pt>
                <c:pt idx="3">
                  <c:v>39.46</c:v>
                </c:pt>
                <c:pt idx="4">
                  <c:v>40.6</c:v>
                </c:pt>
              </c:numCache>
            </c:numRef>
          </c:val>
          <c:extLst>
            <c:ext xmlns:c16="http://schemas.microsoft.com/office/drawing/2014/chart" uri="{C3380CC4-5D6E-409C-BE32-E72D297353CC}">
              <c16:uniqueId val="{00000000-9EFD-4E59-AAF5-0F1FC437B8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9EFD-4E59-AAF5-0F1FC437B8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79-4AF0-B413-5E4DD52CE3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1479-4AF0-B413-5E4DD52CE3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1A-428D-B045-47CBF870C3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A11A-428D-B045-47CBF870C3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143.02000000000001</c:v>
                </c:pt>
                <c:pt idx="1">
                  <c:v>171</c:v>
                </c:pt>
                <c:pt idx="2">
                  <c:v>175.91</c:v>
                </c:pt>
                <c:pt idx="3">
                  <c:v>180.75</c:v>
                </c:pt>
                <c:pt idx="4">
                  <c:v>180.85</c:v>
                </c:pt>
              </c:numCache>
            </c:numRef>
          </c:val>
          <c:extLst>
            <c:ext xmlns:c16="http://schemas.microsoft.com/office/drawing/2014/chart" uri="{C3380CC4-5D6E-409C-BE32-E72D297353CC}">
              <c16:uniqueId val="{00000000-602D-4C4B-A1F3-30339C0F22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602D-4C4B-A1F3-30339C0F22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423.84</c:v>
                </c:pt>
                <c:pt idx="1">
                  <c:v>408.76</c:v>
                </c:pt>
                <c:pt idx="2">
                  <c:v>403.63</c:v>
                </c:pt>
                <c:pt idx="3">
                  <c:v>381.72</c:v>
                </c:pt>
                <c:pt idx="4">
                  <c:v>371.04</c:v>
                </c:pt>
              </c:numCache>
            </c:numRef>
          </c:val>
          <c:extLst>
            <c:ext xmlns:c16="http://schemas.microsoft.com/office/drawing/2014/chart" uri="{C3380CC4-5D6E-409C-BE32-E72D297353CC}">
              <c16:uniqueId val="{00000000-3D7A-461A-ADAE-3EE3BB3D55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3D7A-461A-ADAE-3EE3BB3D55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170.2</c:v>
                </c:pt>
                <c:pt idx="1">
                  <c:v>165.28</c:v>
                </c:pt>
                <c:pt idx="2">
                  <c:v>177.84</c:v>
                </c:pt>
                <c:pt idx="3">
                  <c:v>169.2</c:v>
                </c:pt>
                <c:pt idx="4">
                  <c:v>178.67</c:v>
                </c:pt>
              </c:numCache>
            </c:numRef>
          </c:val>
          <c:extLst>
            <c:ext xmlns:c16="http://schemas.microsoft.com/office/drawing/2014/chart" uri="{C3380CC4-5D6E-409C-BE32-E72D297353CC}">
              <c16:uniqueId val="{00000000-3EE3-4FFB-B6E8-D8199055BE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3EE3-4FFB-B6E8-D8199055BE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89.61</c:v>
                </c:pt>
                <c:pt idx="1">
                  <c:v>89.14</c:v>
                </c:pt>
                <c:pt idx="2">
                  <c:v>82.57</c:v>
                </c:pt>
                <c:pt idx="3">
                  <c:v>86.82</c:v>
                </c:pt>
                <c:pt idx="4">
                  <c:v>81.260000000000005</c:v>
                </c:pt>
              </c:numCache>
            </c:numRef>
          </c:val>
          <c:extLst>
            <c:ext xmlns:c16="http://schemas.microsoft.com/office/drawing/2014/chart" uri="{C3380CC4-5D6E-409C-BE32-E72D297353CC}">
              <c16:uniqueId val="{00000000-ECD6-4DD4-8FD1-9889BB5803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ECD6-4DD4-8FD1-9889BB5803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大村市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自治体職員</v>
      </c>
      <c r="AE8" s="36"/>
      <c r="AF8" s="36"/>
      <c r="AG8" s="36"/>
      <c r="AH8" s="36"/>
      <c r="AI8" s="36"/>
      <c r="AJ8" s="36"/>
      <c r="AK8" s="3"/>
      <c r="AL8" s="37">
        <f>データ!S6</f>
        <v>98305</v>
      </c>
      <c r="AM8" s="37"/>
      <c r="AN8" s="37"/>
      <c r="AO8" s="37"/>
      <c r="AP8" s="37"/>
      <c r="AQ8" s="37"/>
      <c r="AR8" s="37"/>
      <c r="AS8" s="37"/>
      <c r="AT8" s="38">
        <f>データ!T6</f>
        <v>126.73</v>
      </c>
      <c r="AU8" s="38"/>
      <c r="AV8" s="38"/>
      <c r="AW8" s="38"/>
      <c r="AX8" s="38"/>
      <c r="AY8" s="38"/>
      <c r="AZ8" s="38"/>
      <c r="BA8" s="38"/>
      <c r="BB8" s="38">
        <f>データ!U6</f>
        <v>775.7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72.98</v>
      </c>
      <c r="J10" s="38"/>
      <c r="K10" s="38"/>
      <c r="L10" s="38"/>
      <c r="M10" s="38"/>
      <c r="N10" s="38"/>
      <c r="O10" s="38"/>
      <c r="P10" s="38">
        <f>データ!P6</f>
        <v>90.3</v>
      </c>
      <c r="Q10" s="38"/>
      <c r="R10" s="38"/>
      <c r="S10" s="38"/>
      <c r="T10" s="38"/>
      <c r="U10" s="38"/>
      <c r="V10" s="38"/>
      <c r="W10" s="38">
        <f>データ!Q6</f>
        <v>90.74</v>
      </c>
      <c r="X10" s="38"/>
      <c r="Y10" s="38"/>
      <c r="Z10" s="38"/>
      <c r="AA10" s="38"/>
      <c r="AB10" s="38"/>
      <c r="AC10" s="38"/>
      <c r="AD10" s="37">
        <f>データ!R6</f>
        <v>3003</v>
      </c>
      <c r="AE10" s="37"/>
      <c r="AF10" s="37"/>
      <c r="AG10" s="37"/>
      <c r="AH10" s="37"/>
      <c r="AI10" s="37"/>
      <c r="AJ10" s="37"/>
      <c r="AK10" s="2"/>
      <c r="AL10" s="37">
        <f>データ!V6</f>
        <v>88603</v>
      </c>
      <c r="AM10" s="37"/>
      <c r="AN10" s="37"/>
      <c r="AO10" s="37"/>
      <c r="AP10" s="37"/>
      <c r="AQ10" s="37"/>
      <c r="AR10" s="37"/>
      <c r="AS10" s="37"/>
      <c r="AT10" s="38">
        <f>データ!W6</f>
        <v>23.72</v>
      </c>
      <c r="AU10" s="38"/>
      <c r="AV10" s="38"/>
      <c r="AW10" s="38"/>
      <c r="AX10" s="38"/>
      <c r="AY10" s="38"/>
      <c r="AZ10" s="38"/>
      <c r="BA10" s="38"/>
      <c r="BB10" s="38">
        <f>データ!X6</f>
        <v>3735.37</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117</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YMaXbd0HoIU1HXwjjvat8Xbp746GlA/FQONG0CK7L61P9Pg4G7rpRIAjznV62KdURf4UolHF7HLNW88I3YO0Q==" saltValue="zgrBXejV0oV6MjmOtdHNb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422053</v>
      </c>
      <c r="D6" s="19">
        <f t="shared" si="3"/>
        <v>46</v>
      </c>
      <c r="E6" s="19">
        <f t="shared" si="3"/>
        <v>17</v>
      </c>
      <c r="F6" s="19">
        <f t="shared" si="3"/>
        <v>1</v>
      </c>
      <c r="G6" s="19">
        <f t="shared" si="3"/>
        <v>0</v>
      </c>
      <c r="H6" s="19" t="str">
        <f t="shared" si="3"/>
        <v>長崎県　大村市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72.98</v>
      </c>
      <c r="P6" s="20">
        <f t="shared" si="3"/>
        <v>90.3</v>
      </c>
      <c r="Q6" s="20">
        <f t="shared" si="3"/>
        <v>90.74</v>
      </c>
      <c r="R6" s="20">
        <f t="shared" si="3"/>
        <v>3003</v>
      </c>
      <c r="S6" s="20">
        <f t="shared" si="3"/>
        <v>98305</v>
      </c>
      <c r="T6" s="20">
        <f t="shared" si="3"/>
        <v>126.73</v>
      </c>
      <c r="U6" s="20">
        <f t="shared" si="3"/>
        <v>775.7</v>
      </c>
      <c r="V6" s="20">
        <f t="shared" si="3"/>
        <v>88603</v>
      </c>
      <c r="W6" s="20">
        <f t="shared" si="3"/>
        <v>23.72</v>
      </c>
      <c r="X6" s="20">
        <f t="shared" si="3"/>
        <v>3735.37</v>
      </c>
      <c r="Y6" s="21">
        <f>IF(Y7="",NA(),Y7)</f>
        <v>121.01</v>
      </c>
      <c r="Z6" s="21">
        <f t="shared" ref="Z6:AH6" si="4">IF(Z7="",NA(),Z7)</f>
        <v>120.47</v>
      </c>
      <c r="AA6" s="21">
        <f t="shared" si="4"/>
        <v>121.5</v>
      </c>
      <c r="AB6" s="21">
        <f t="shared" si="4"/>
        <v>117.65</v>
      </c>
      <c r="AC6" s="21">
        <f t="shared" si="4"/>
        <v>122.85</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143.02000000000001</v>
      </c>
      <c r="AV6" s="21">
        <f t="shared" ref="AV6:BD6" si="6">IF(AV7="",NA(),AV7)</f>
        <v>171</v>
      </c>
      <c r="AW6" s="21">
        <f t="shared" si="6"/>
        <v>175.91</v>
      </c>
      <c r="AX6" s="21">
        <f t="shared" si="6"/>
        <v>180.75</v>
      </c>
      <c r="AY6" s="21">
        <f t="shared" si="6"/>
        <v>180.85</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423.84</v>
      </c>
      <c r="BG6" s="21">
        <f t="shared" ref="BG6:BO6" si="7">IF(BG7="",NA(),BG7)</f>
        <v>408.76</v>
      </c>
      <c r="BH6" s="21">
        <f t="shared" si="7"/>
        <v>403.63</v>
      </c>
      <c r="BI6" s="21">
        <f t="shared" si="7"/>
        <v>381.72</v>
      </c>
      <c r="BJ6" s="21">
        <f t="shared" si="7"/>
        <v>371.04</v>
      </c>
      <c r="BK6" s="21">
        <f t="shared" si="7"/>
        <v>820.36</v>
      </c>
      <c r="BL6" s="21">
        <f t="shared" si="7"/>
        <v>847.44</v>
      </c>
      <c r="BM6" s="21">
        <f t="shared" si="7"/>
        <v>857.88</v>
      </c>
      <c r="BN6" s="21">
        <f t="shared" si="7"/>
        <v>825.1</v>
      </c>
      <c r="BO6" s="21">
        <f t="shared" si="7"/>
        <v>789.87</v>
      </c>
      <c r="BP6" s="20" t="str">
        <f>IF(BP7="","",IF(BP7="-","【-】","【"&amp;SUBSTITUTE(TEXT(BP7,"#,##0.00"),"-","△")&amp;"】"))</f>
        <v>【652.82】</v>
      </c>
      <c r="BQ6" s="21">
        <f>IF(BQ7="",NA(),BQ7)</f>
        <v>170.2</v>
      </c>
      <c r="BR6" s="21">
        <f t="shared" ref="BR6:BZ6" si="8">IF(BR7="",NA(),BR7)</f>
        <v>165.28</v>
      </c>
      <c r="BS6" s="21">
        <f t="shared" si="8"/>
        <v>177.84</v>
      </c>
      <c r="BT6" s="21">
        <f t="shared" si="8"/>
        <v>169.2</v>
      </c>
      <c r="BU6" s="21">
        <f t="shared" si="8"/>
        <v>178.67</v>
      </c>
      <c r="BV6" s="21">
        <f t="shared" si="8"/>
        <v>95.4</v>
      </c>
      <c r="BW6" s="21">
        <f t="shared" si="8"/>
        <v>94.69</v>
      </c>
      <c r="BX6" s="21">
        <f t="shared" si="8"/>
        <v>94.97</v>
      </c>
      <c r="BY6" s="21">
        <f t="shared" si="8"/>
        <v>97.07</v>
      </c>
      <c r="BZ6" s="21">
        <f t="shared" si="8"/>
        <v>98.06</v>
      </c>
      <c r="CA6" s="20" t="str">
        <f>IF(CA7="","",IF(CA7="-","【-】","【"&amp;SUBSTITUTE(TEXT(CA7,"#,##0.00"),"-","△")&amp;"】"))</f>
        <v>【97.61】</v>
      </c>
      <c r="CB6" s="21">
        <f>IF(CB7="",NA(),CB7)</f>
        <v>89.61</v>
      </c>
      <c r="CC6" s="21">
        <f t="shared" ref="CC6:CK6" si="9">IF(CC7="",NA(),CC7)</f>
        <v>89.14</v>
      </c>
      <c r="CD6" s="21">
        <f t="shared" si="9"/>
        <v>82.57</v>
      </c>
      <c r="CE6" s="21">
        <f t="shared" si="9"/>
        <v>86.82</v>
      </c>
      <c r="CF6" s="21">
        <f t="shared" si="9"/>
        <v>81.260000000000005</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77.650000000000006</v>
      </c>
      <c r="CN6" s="21">
        <f t="shared" ref="CN6:CV6" si="10">IF(CN7="",NA(),CN7)</f>
        <v>67.83</v>
      </c>
      <c r="CO6" s="21">
        <f t="shared" si="10"/>
        <v>71.97</v>
      </c>
      <c r="CP6" s="21">
        <f t="shared" si="10"/>
        <v>77.12</v>
      </c>
      <c r="CQ6" s="21">
        <f t="shared" si="10"/>
        <v>77.760000000000005</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97.58</v>
      </c>
      <c r="CY6" s="21">
        <f t="shared" ref="CY6:DG6" si="11">IF(CY7="",NA(),CY7)</f>
        <v>97.81</v>
      </c>
      <c r="CZ6" s="21">
        <f t="shared" si="11"/>
        <v>97.76</v>
      </c>
      <c r="DA6" s="21">
        <f t="shared" si="11"/>
        <v>98.14</v>
      </c>
      <c r="DB6" s="21">
        <f t="shared" si="11"/>
        <v>98.22</v>
      </c>
      <c r="DC6" s="21">
        <f t="shared" si="11"/>
        <v>92.55</v>
      </c>
      <c r="DD6" s="21">
        <f t="shared" si="11"/>
        <v>92.62</v>
      </c>
      <c r="DE6" s="21">
        <f t="shared" si="11"/>
        <v>92.72</v>
      </c>
      <c r="DF6" s="21">
        <f t="shared" si="11"/>
        <v>92.88</v>
      </c>
      <c r="DG6" s="21">
        <f t="shared" si="11"/>
        <v>92.9</v>
      </c>
      <c r="DH6" s="20" t="str">
        <f>IF(DH7="","",IF(DH7="-","【-】","【"&amp;SUBSTITUTE(TEXT(DH7,"#,##0.00"),"-","△")&amp;"】"))</f>
        <v>【95.82】</v>
      </c>
      <c r="DI6" s="21">
        <f>IF(DI7="",NA(),DI7)</f>
        <v>34.97</v>
      </c>
      <c r="DJ6" s="21">
        <f t="shared" ref="DJ6:DR6" si="12">IF(DJ7="",NA(),DJ7)</f>
        <v>36.479999999999997</v>
      </c>
      <c r="DK6" s="21">
        <f t="shared" si="12"/>
        <v>38.1</v>
      </c>
      <c r="DL6" s="21">
        <f t="shared" si="12"/>
        <v>39.46</v>
      </c>
      <c r="DM6" s="21">
        <f t="shared" si="12"/>
        <v>40.6</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0.02</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422053</v>
      </c>
      <c r="D7" s="23">
        <v>46</v>
      </c>
      <c r="E7" s="23">
        <v>17</v>
      </c>
      <c r="F7" s="23">
        <v>1</v>
      </c>
      <c r="G7" s="23">
        <v>0</v>
      </c>
      <c r="H7" s="23" t="s">
        <v>96</v>
      </c>
      <c r="I7" s="23" t="s">
        <v>97</v>
      </c>
      <c r="J7" s="23" t="s">
        <v>98</v>
      </c>
      <c r="K7" s="23" t="s">
        <v>99</v>
      </c>
      <c r="L7" s="23" t="s">
        <v>100</v>
      </c>
      <c r="M7" s="23" t="s">
        <v>101</v>
      </c>
      <c r="N7" s="24" t="s">
        <v>102</v>
      </c>
      <c r="O7" s="24">
        <v>72.98</v>
      </c>
      <c r="P7" s="24">
        <v>90.3</v>
      </c>
      <c r="Q7" s="24">
        <v>90.74</v>
      </c>
      <c r="R7" s="24">
        <v>3003</v>
      </c>
      <c r="S7" s="24">
        <v>98305</v>
      </c>
      <c r="T7" s="24">
        <v>126.73</v>
      </c>
      <c r="U7" s="24">
        <v>775.7</v>
      </c>
      <c r="V7" s="24">
        <v>88603</v>
      </c>
      <c r="W7" s="24">
        <v>23.72</v>
      </c>
      <c r="X7" s="24">
        <v>3735.37</v>
      </c>
      <c r="Y7" s="24">
        <v>121.01</v>
      </c>
      <c r="Z7" s="24">
        <v>120.47</v>
      </c>
      <c r="AA7" s="24">
        <v>121.5</v>
      </c>
      <c r="AB7" s="24">
        <v>117.65</v>
      </c>
      <c r="AC7" s="24">
        <v>122.85</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143.02000000000001</v>
      </c>
      <c r="AV7" s="24">
        <v>171</v>
      </c>
      <c r="AW7" s="24">
        <v>175.91</v>
      </c>
      <c r="AX7" s="24">
        <v>180.75</v>
      </c>
      <c r="AY7" s="24">
        <v>180.85</v>
      </c>
      <c r="AZ7" s="24">
        <v>76.31</v>
      </c>
      <c r="BA7" s="24">
        <v>68.180000000000007</v>
      </c>
      <c r="BB7" s="24">
        <v>67.930000000000007</v>
      </c>
      <c r="BC7" s="24">
        <v>68.53</v>
      </c>
      <c r="BD7" s="24">
        <v>69.180000000000007</v>
      </c>
      <c r="BE7" s="24">
        <v>73.44</v>
      </c>
      <c r="BF7" s="24">
        <v>423.84</v>
      </c>
      <c r="BG7" s="24">
        <v>408.76</v>
      </c>
      <c r="BH7" s="24">
        <v>403.63</v>
      </c>
      <c r="BI7" s="24">
        <v>381.72</v>
      </c>
      <c r="BJ7" s="24">
        <v>371.04</v>
      </c>
      <c r="BK7" s="24">
        <v>820.36</v>
      </c>
      <c r="BL7" s="24">
        <v>847.44</v>
      </c>
      <c r="BM7" s="24">
        <v>857.88</v>
      </c>
      <c r="BN7" s="24">
        <v>825.1</v>
      </c>
      <c r="BO7" s="24">
        <v>789.87</v>
      </c>
      <c r="BP7" s="24">
        <v>652.82000000000005</v>
      </c>
      <c r="BQ7" s="24">
        <v>170.2</v>
      </c>
      <c r="BR7" s="24">
        <v>165.28</v>
      </c>
      <c r="BS7" s="24">
        <v>177.84</v>
      </c>
      <c r="BT7" s="24">
        <v>169.2</v>
      </c>
      <c r="BU7" s="24">
        <v>178.67</v>
      </c>
      <c r="BV7" s="24">
        <v>95.4</v>
      </c>
      <c r="BW7" s="24">
        <v>94.69</v>
      </c>
      <c r="BX7" s="24">
        <v>94.97</v>
      </c>
      <c r="BY7" s="24">
        <v>97.07</v>
      </c>
      <c r="BZ7" s="24">
        <v>98.06</v>
      </c>
      <c r="CA7" s="24">
        <v>97.61</v>
      </c>
      <c r="CB7" s="24">
        <v>89.61</v>
      </c>
      <c r="CC7" s="24">
        <v>89.14</v>
      </c>
      <c r="CD7" s="24">
        <v>82.57</v>
      </c>
      <c r="CE7" s="24">
        <v>86.82</v>
      </c>
      <c r="CF7" s="24">
        <v>81.260000000000005</v>
      </c>
      <c r="CG7" s="24">
        <v>163.19999999999999</v>
      </c>
      <c r="CH7" s="24">
        <v>159.78</v>
      </c>
      <c r="CI7" s="24">
        <v>159.49</v>
      </c>
      <c r="CJ7" s="24">
        <v>157.81</v>
      </c>
      <c r="CK7" s="24">
        <v>157.37</v>
      </c>
      <c r="CL7" s="24">
        <v>138.29</v>
      </c>
      <c r="CM7" s="24">
        <v>77.650000000000006</v>
      </c>
      <c r="CN7" s="24">
        <v>67.83</v>
      </c>
      <c r="CO7" s="24">
        <v>71.97</v>
      </c>
      <c r="CP7" s="24">
        <v>77.12</v>
      </c>
      <c r="CQ7" s="24">
        <v>77.760000000000005</v>
      </c>
      <c r="CR7" s="24">
        <v>65.040000000000006</v>
      </c>
      <c r="CS7" s="24">
        <v>68.31</v>
      </c>
      <c r="CT7" s="24">
        <v>65.28</v>
      </c>
      <c r="CU7" s="24">
        <v>64.92</v>
      </c>
      <c r="CV7" s="24">
        <v>64.14</v>
      </c>
      <c r="CW7" s="24">
        <v>59.1</v>
      </c>
      <c r="CX7" s="24">
        <v>97.58</v>
      </c>
      <c r="CY7" s="24">
        <v>97.81</v>
      </c>
      <c r="CZ7" s="24">
        <v>97.76</v>
      </c>
      <c r="DA7" s="24">
        <v>98.14</v>
      </c>
      <c r="DB7" s="24">
        <v>98.22</v>
      </c>
      <c r="DC7" s="24">
        <v>92.55</v>
      </c>
      <c r="DD7" s="24">
        <v>92.62</v>
      </c>
      <c r="DE7" s="24">
        <v>92.72</v>
      </c>
      <c r="DF7" s="24">
        <v>92.88</v>
      </c>
      <c r="DG7" s="24">
        <v>92.9</v>
      </c>
      <c r="DH7" s="24">
        <v>95.82</v>
      </c>
      <c r="DI7" s="24">
        <v>34.97</v>
      </c>
      <c r="DJ7" s="24">
        <v>36.479999999999997</v>
      </c>
      <c r="DK7" s="24">
        <v>38.1</v>
      </c>
      <c r="DL7" s="24">
        <v>39.46</v>
      </c>
      <c r="DM7" s="24">
        <v>40.6</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0.02</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2024-03-04T01:38:41Z</dcterms:modified>
</cp:coreProperties>
</file>