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2BB37B76-14B4-4148-9763-B2E179E31BDF}" xr6:coauthVersionLast="47" xr6:coauthVersionMax="47" xr10:uidLastSave="{00000000-0000-0000-0000-000000000000}"/>
  <workbookProtection workbookAlgorithmName="SHA-512" workbookHashValue="IIWlPt3IvE6qiXvkenAaIgkgKKZ9065NCKFC8L9xGKFHJBhH4yUVBX7J5sZBsgASXu04YABEiCglTtnUlbw3ww==" workbookSaltValue="I7pQdqny58EI2YSz3qqMX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<sst xmlns="http://schemas.openxmlformats.org/spreadsheetml/2006/main" count="236" uniqueCount="119">
  <si>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</si>
  <si>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</si>
  <si>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</si>
  <si>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</si>
  <si>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</si>
  <si>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</si>
  <si>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</si>
  <si>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</si>
  <si>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</si>
  <si>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</si>
  <si>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</si>
  <si>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</si>
  <si>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</si>
  <si>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</si>
  <si>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</si>
  <si>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</si>
  <si>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</si>
  <si>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</si>
  <si>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</si>
  <si>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</si>
  <si>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</si>
  <si>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</si>
  <si>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</si>
  <si>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</si>
  <si>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</si>
  <si>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</si>
  <si>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</si>
  <si>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</si>
  <si>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</si>
  <si>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</si>
  <si>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</si>
  <si>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</si>
  <si>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</si>
  <si>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</si>
  <si>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</si>
  <si>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</si>
  <si>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</si>
  <si>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</si>
  <si>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</si>
  <si>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</si>
  <si>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</si>
  <si>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</si>
  <si>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</si>
  <si>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</si>
  <si>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</si>
  <si>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</si>
  <si>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</si>
  <si>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</si>
  <si>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</si>
  <si>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</si>
  <si>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</si>
  <si>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</si>
  <si>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</si>
  <si>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</si>
  <si>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</si>
  <si>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</si>
  <si>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</si>
  <si>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</si>
  <si>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</si>
  <si>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</si>
  <si>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</si>
  <si>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</si>
  <si>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</si>
  <si>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</si>
  <si>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</si>
  <si>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</si>
  <si>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</si>
  <si>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</si>
  <si>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</si>
  <si>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</si>
  <si>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</si>
  <si>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</si>
  <si>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</si>
  <si>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</si>
  <si>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</si>
  <si>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</si>
  <si>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</si>
  <si>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</si>
  <si>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</si>
  <si>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</si>
  <si>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</si>
  <si>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</si>
  <si>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</si>
  <si>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</si>
  <si>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</si>
  <si>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</si>
  <si>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</si>
  <si>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</si>
  <si>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</si>
  <si>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</si>
  <si>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</si>
  <si>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</si>
  <si>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</si>
  <si>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</si>
  <si>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</si>
  <si>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</si>
  <si>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</si>
  <si>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</si>
  <si>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</si>
  <si>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</si>
  <si>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</si>
  <si>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</si>
  <si>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</si>
  <si>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</si>
  <si>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</si>
  <si>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</si>
  <si>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</si>
  <si>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</si>
  <si>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</si>
  <si>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</si>
  <si>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</si>
  <si>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</si>
  <si>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</si>
  <si>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</si>
  <si>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</si>
  <si>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</si>
  <si>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人口減少により、使用料の増は見込めないことがら、一部施設を除き、公共下水道へ統合していくこととしている。また、経営状況を正確に把握することを目的に、令和６年度、地方公営企業法を適用することとしている。  </t>
    <rPh sb="1" eb="3">
      <t>ジンコウ</t>
    </rPh>
    <rPh sb="3" eb="5">
      <t>ゲンショウ</t>
    </rPh>
    <rPh sb="25" eb="27">
      <t>イチブ</t>
    </rPh>
    <rPh sb="27" eb="29">
      <t>シセツ</t>
    </rPh>
    <rPh sb="30" eb="31">
      <t>ノゾ</t>
    </rPh>
    <phoneticPr fontId="4"/>
  </si>
  <si>
    <t>　本市の漁業集落排水施設は、平成3年度から平成10年度にかけて供用が開始された施設であり、施設の老朽化の状況は異なるが、今後各施設の老朽化が進んでいく。
　適切な維持管理及びその効率化に努めるとともに、公共下水道への統合を進め、事故の未然防止や維持管理費用の抑制を図っていく必要がある。</t>
    <phoneticPr fontId="4"/>
  </si>
  <si>
    <t>「①収益的収支比率」は、収支が赤字であることから、50～60%台を推移している。収支不足分については一般会計からの繰入金で補填されている。
「④企業債残高対事業規模比率」については、企業債残高が減少していることから、前年度より減少している。
※H30決算統計時に地方債の償還に要する経費を負担する一般会計からの繰入金を見込んでいなかったことから例年に比べ数値が上昇しているが、例年どおり繰入金の見込みを差し引くと当該値は245.75となる。
「⑤経費回収率」は、類似団体平均値を下回る40%台で推移しており、これは、使用料は公共下水道と同様の水準とする一方で、小規模な処理施設が分散しているため、維持管理費に多額の費用を要しているためである。
「⑥汚水処理原価」は、類似団体平均値を大きく上回っており、一部施設を除き、公共下水道への統合を進めていくこととしている。
「⑦施設利用率」は,類似団体平均値を下回っており、一部施設を除き、公共下水道への統合を進めていくこととしている。
「⑧水洗化率」は、類似団体平均値を上回っているが、使用料収入の確保のためにも、引き続き水洗化勧奨を行うこととしている。</t>
    <rPh sb="239" eb="24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</si>
</sst>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6-43BD-8F1A-525423BEBE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formatCode="#,##0.00;&quot;△&quot;#,##0.00">
                  <c:v>0</c:v>
                </c:pt>
                <c:pt idx="4">
                  <c:v>0.02</c:v>
                </c:pt>
              </c:numCache>
            </c:numRef>
          </c:val>
          <c:smooth val="0"/>
          <c:extLst>
            <c:ext xmlns:c16="http://schemas.microsoft.com/office/drawing/2014/chart" uri="{C3380CC4-5D6E-409C-BE32-E72D297353CC}">
              <c16:uniqueId val="{00000001-2A86-43BD-8F1A-525423BEBE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33.99</c:v>
                </c:pt>
                <c:pt idx="1">
                  <c:v>34.61</c:v>
                </c:pt>
                <c:pt idx="2">
                  <c:v>34.25</c:v>
                </c:pt>
                <c:pt idx="3">
                  <c:v>33.68</c:v>
                </c:pt>
                <c:pt idx="4">
                  <c:v>32.85</c:v>
                </c:pt>
              </c:numCache>
            </c:numRef>
          </c:val>
          <c:extLst>
            <c:ext xmlns:c16="http://schemas.microsoft.com/office/drawing/2014/chart" uri="{C3380CC4-5D6E-409C-BE32-E72D297353CC}">
              <c16:uniqueId val="{00000000-05B8-46EF-8BAA-DD7785CAA8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40.11</c:v>
                </c:pt>
                <c:pt idx="4">
                  <c:v>37.67</c:v>
                </c:pt>
              </c:numCache>
            </c:numRef>
          </c:val>
          <c:smooth val="0"/>
          <c:extLst>
            <c:ext xmlns:c16="http://schemas.microsoft.com/office/drawing/2014/chart" uri="{C3380CC4-5D6E-409C-BE32-E72D297353CC}">
              <c16:uniqueId val="{00000001-05B8-46EF-8BAA-DD7785CAA8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87.54</c:v>
                </c:pt>
                <c:pt idx="1">
                  <c:v>88.36</c:v>
                </c:pt>
                <c:pt idx="2">
                  <c:v>88.81</c:v>
                </c:pt>
                <c:pt idx="3">
                  <c:v>89.74</c:v>
                </c:pt>
                <c:pt idx="4">
                  <c:v>89.6</c:v>
                </c:pt>
              </c:numCache>
            </c:numRef>
          </c:val>
          <c:extLst>
            <c:ext xmlns:c16="http://schemas.microsoft.com/office/drawing/2014/chart" uri="{C3380CC4-5D6E-409C-BE32-E72D297353CC}">
              <c16:uniqueId val="{00000000-AFA3-4EE1-A154-B1358A6F48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87.61</c:v>
                </c:pt>
                <c:pt idx="4">
                  <c:v>87.94</c:v>
                </c:pt>
              </c:numCache>
            </c:numRef>
          </c:val>
          <c:smooth val="0"/>
          <c:extLst>
            <c:ext xmlns:c16="http://schemas.microsoft.com/office/drawing/2014/chart" uri="{C3380CC4-5D6E-409C-BE32-E72D297353CC}">
              <c16:uniqueId val="{00000001-AFA3-4EE1-A154-B1358A6F48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57.61</c:v>
                </c:pt>
                <c:pt idx="1">
                  <c:v>60.7</c:v>
                </c:pt>
                <c:pt idx="2">
                  <c:v>57.63</c:v>
                </c:pt>
                <c:pt idx="3">
                  <c:v>57.13</c:v>
                </c:pt>
                <c:pt idx="4">
                  <c:v>54.67</c:v>
                </c:pt>
              </c:numCache>
            </c:numRef>
          </c:val>
          <c:extLst>
            <c:ext xmlns:c16="http://schemas.microsoft.com/office/drawing/2014/chart" uri="{C3380CC4-5D6E-409C-BE32-E72D297353CC}">
              <c16:uniqueId val="{00000000-9A71-4787-9D2D-688A58FB94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1-4787-9D2D-688A58FB94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E-4AD2-A5B5-746CB2B05D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E-4AD2-A5B5-746CB2B05D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7B-4C54-8B87-B94C471EA8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B-4C54-8B87-B94C471EA8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5-4F9E-B447-AEB24D765A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5-4F9E-B447-AEB24D765A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5B-4937-B6D7-C4D5945A7A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5B-4937-B6D7-C4D5945A7A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623.87</c:v>
                </c:pt>
                <c:pt idx="1">
                  <c:v>205.77</c:v>
                </c:pt>
                <c:pt idx="2">
                  <c:v>218.97</c:v>
                </c:pt>
                <c:pt idx="3">
                  <c:v>185.63</c:v>
                </c:pt>
                <c:pt idx="4">
                  <c:v>146.81</c:v>
                </c:pt>
              </c:numCache>
            </c:numRef>
          </c:val>
          <c:extLst>
            <c:ext xmlns:c16="http://schemas.microsoft.com/office/drawing/2014/chart" uri="{C3380CC4-5D6E-409C-BE32-E72D297353CC}">
              <c16:uniqueId val="{00000000-5647-4955-B4CD-AD19E9881D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733.23</c:v>
                </c:pt>
                <c:pt idx="4">
                  <c:v>607.88</c:v>
                </c:pt>
              </c:numCache>
            </c:numRef>
          </c:val>
          <c:smooth val="0"/>
          <c:extLst>
            <c:ext xmlns:c16="http://schemas.microsoft.com/office/drawing/2014/chart" uri="{C3380CC4-5D6E-409C-BE32-E72D297353CC}">
              <c16:uniqueId val="{00000001-5647-4955-B4CD-AD19E9881D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44.97</c:v>
                </c:pt>
                <c:pt idx="1">
                  <c:v>48.43</c:v>
                </c:pt>
                <c:pt idx="2">
                  <c:v>43.81</c:v>
                </c:pt>
                <c:pt idx="3">
                  <c:v>44.99</c:v>
                </c:pt>
                <c:pt idx="4">
                  <c:v>42.95</c:v>
                </c:pt>
              </c:numCache>
            </c:numRef>
          </c:val>
          <c:extLst>
            <c:ext xmlns:c16="http://schemas.microsoft.com/office/drawing/2014/chart" uri="{C3380CC4-5D6E-409C-BE32-E72D297353CC}">
              <c16:uniqueId val="{00000000-87CC-4CD5-B3E0-BFD990D99D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54.39</c:v>
                </c:pt>
                <c:pt idx="4">
                  <c:v>48.98</c:v>
                </c:pt>
              </c:numCache>
            </c:numRef>
          </c:val>
          <c:smooth val="0"/>
          <c:extLst>
            <c:ext xmlns:c16="http://schemas.microsoft.com/office/drawing/2014/chart" uri="{C3380CC4-5D6E-409C-BE32-E72D297353CC}">
              <c16:uniqueId val="{00000001-87CC-4CD5-B3E0-BFD990D99D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469.11</c:v>
                </c:pt>
                <c:pt idx="1">
                  <c:v>453.78</c:v>
                </c:pt>
                <c:pt idx="2">
                  <c:v>459</c:v>
                </c:pt>
                <c:pt idx="3">
                  <c:v>465.35</c:v>
                </c:pt>
                <c:pt idx="4">
                  <c:v>501.67</c:v>
                </c:pt>
              </c:numCache>
            </c:numRef>
          </c:val>
          <c:extLst>
            <c:ext xmlns:c16="http://schemas.microsoft.com/office/drawing/2014/chart" uri="{C3380CC4-5D6E-409C-BE32-E72D297353CC}">
              <c16:uniqueId val="{00000000-0C5D-4C53-9E36-47636B2708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318.06</c:v>
                </c:pt>
                <c:pt idx="4">
                  <c:v>362.51</c:v>
                </c:pt>
              </c:numCache>
            </c:numRef>
          </c:val>
          <c:smooth val="0"/>
          <c:extLst>
            <c:ext xmlns:c16="http://schemas.microsoft.com/office/drawing/2014/chart" uri="{C3380CC4-5D6E-409C-BE32-E72D297353CC}">
              <c16:uniqueId val="{00000001-0C5D-4C53-9E36-47636B2708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長崎市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401195</v>
      </c>
      <c r="AM8" s="42"/>
      <c r="AN8" s="42"/>
      <c r="AO8" s="42"/>
      <c r="AP8" s="42"/>
      <c r="AQ8" s="42"/>
      <c r="AR8" s="42"/>
      <c r="AS8" s="42"/>
      <c r="AT8" s="35">
        <f>データ!T6</f>
        <v>405.69</v>
      </c>
      <c r="AU8" s="35"/>
      <c r="AV8" s="35"/>
      <c r="AW8" s="35"/>
      <c r="AX8" s="35"/>
      <c r="AY8" s="35"/>
      <c r="AZ8" s="35"/>
      <c r="BA8" s="35"/>
      <c r="BB8" s="35">
        <f>データ!U6</f>
        <v>988.92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0.54</v>
      </c>
      <c r="Q10" s="35"/>
      <c r="R10" s="35"/>
      <c r="S10" s="35"/>
      <c r="T10" s="35"/>
      <c r="U10" s="35"/>
      <c r="V10" s="35"/>
      <c r="W10" s="35">
        <f>データ!Q6</f>
        <v>87.2</v>
      </c>
      <c r="X10" s="35"/>
      <c r="Y10" s="35"/>
      <c r="Z10" s="35"/>
      <c r="AA10" s="35"/>
      <c r="AB10" s="35"/>
      <c r="AC10" s="35"/>
      <c r="AD10" s="42">
        <f>データ!R6</f>
        <v>3300</v>
      </c>
      <c r="AE10" s="42"/>
      <c r="AF10" s="42"/>
      <c r="AG10" s="42"/>
      <c r="AH10" s="42"/>
      <c r="AI10" s="42"/>
      <c r="AJ10" s="42"/>
      <c r="AK10" s="2"/>
      <c r="AL10" s="42">
        <f>データ!V6</f>
        <v>2173</v>
      </c>
      <c r="AM10" s="42"/>
      <c r="AN10" s="42"/>
      <c r="AO10" s="42"/>
      <c r="AP10" s="42"/>
      <c r="AQ10" s="42"/>
      <c r="AR10" s="42"/>
      <c r="AS10" s="42"/>
      <c r="AT10" s="35">
        <f>データ!W6</f>
        <v>1.4</v>
      </c>
      <c r="AU10" s="35"/>
      <c r="AV10" s="35"/>
      <c r="AW10" s="35"/>
      <c r="AX10" s="35"/>
      <c r="AY10" s="35"/>
      <c r="AZ10" s="35"/>
      <c r="BA10" s="35"/>
      <c r="BB10" s="35">
        <f>データ!X6</f>
        <v>1552.14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Z9AW+RtLwrWBSAM7Htcrb58uNoLFqo0EAWp5O2jMjTQGiS8FpaFP2j+PGJCZ25EUdMD6XbSByxZM1sbzpn9bWg==" saltValue="K9gtcd/P3O7bJLvu7KM3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422011</v>
      </c>
      <c r="D6" s="19">
        <f t="shared" si="3"/>
        <v>47</v>
      </c>
      <c r="E6" s="19">
        <f t="shared" si="3"/>
        <v>17</v>
      </c>
      <c r="F6" s="19">
        <f t="shared" si="3"/>
        <v>6</v>
      </c>
      <c r="G6" s="19">
        <f t="shared" si="3"/>
        <v>0</v>
      </c>
      <c r="H6" s="19" t="str">
        <f t="shared" si="3"/>
        <v>長崎県　長崎市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0.54</v>
      </c>
      <c r="Q6" s="20">
        <f t="shared" si="3"/>
        <v>87.2</v>
      </c>
      <c r="R6" s="20">
        <f t="shared" si="3"/>
        <v>3300</v>
      </c>
      <c r="S6" s="20">
        <f t="shared" si="3"/>
        <v>401195</v>
      </c>
      <c r="T6" s="20">
        <f t="shared" si="3"/>
        <v>405.69</v>
      </c>
      <c r="U6" s="20">
        <f t="shared" si="3"/>
        <v>988.92</v>
      </c>
      <c r="V6" s="20">
        <f t="shared" si="3"/>
        <v>2173</v>
      </c>
      <c r="W6" s="20">
        <f t="shared" si="3"/>
        <v>1.4</v>
      </c>
      <c r="X6" s="20">
        <f t="shared" si="3"/>
        <v>1552.14</v>
      </c>
      <c r="Y6" s="21">
        <f>IF(Y7="",NA(),Y7)</f>
        <v>57.61</v>
      </c>
      <c r="Z6" s="21">
        <f t="shared" ref="Z6:AH6" si="4">IF(Z7="",NA(),Z7)</f>
        <v>60.7</v>
      </c>
      <c r="AA6" s="21">
        <f t="shared" si="4"/>
        <v>57.63</v>
      </c>
      <c r="AB6" s="21">
        <f t="shared" si="4"/>
        <v>57.13</v>
      </c>
      <c r="AC6" s="21">
        <f t="shared" si="4"/>
        <v>54.67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623.87</v>
      </c>
      <c r="BG6" s="21">
        <f t="shared" ref="BG6:BO6" si="7">IF(BG7="",NA(),BG7)</f>
        <v>205.77</v>
      </c>
      <c r="BH6" s="21">
        <f t="shared" si="7"/>
        <v>218.97</v>
      </c>
      <c r="BI6" s="21">
        <f t="shared" si="7"/>
        <v>185.63</v>
      </c>
      <c r="BJ6" s="21">
        <f t="shared" si="7"/>
        <v>146.81</v>
      </c>
      <c r="BK6" s="21">
        <f t="shared" si="7"/>
        <v>1006.65</v>
      </c>
      <c r="BL6" s="21">
        <f t="shared" si="7"/>
        <v>998.42</v>
      </c>
      <c r="BM6" s="21">
        <f t="shared" si="7"/>
        <v>1095.52</v>
      </c>
      <c r="BN6" s="21">
        <f t="shared" si="7"/>
        <v>733.23</v>
      </c>
      <c r="BO6" s="21">
        <f t="shared" si="7"/>
        <v>607.88</v>
      </c>
      <c r="BP6" s="20" t="str">
        <f>IF(BP7="","",IF(BP7="-","【-】","【"&amp;SUBSTITUTE(TEXT(BP7,"#,##0.00"),"-","△")&amp;"】"))</f>
        <v>【1,078.44】</v>
      </c>
      <c r="BQ6" s="21">
        <f>IF(BQ7="",NA(),BQ7)</f>
        <v>44.97</v>
      </c>
      <c r="BR6" s="21">
        <f t="shared" ref="BR6:BZ6" si="8">IF(BR7="",NA(),BR7)</f>
        <v>48.43</v>
      </c>
      <c r="BS6" s="21">
        <f t="shared" si="8"/>
        <v>43.81</v>
      </c>
      <c r="BT6" s="21">
        <f t="shared" si="8"/>
        <v>44.99</v>
      </c>
      <c r="BU6" s="21">
        <f t="shared" si="8"/>
        <v>42.95</v>
      </c>
      <c r="BV6" s="21">
        <f t="shared" si="8"/>
        <v>43.43</v>
      </c>
      <c r="BW6" s="21">
        <f t="shared" si="8"/>
        <v>41.41</v>
      </c>
      <c r="BX6" s="21">
        <f t="shared" si="8"/>
        <v>39.64</v>
      </c>
      <c r="BY6" s="21">
        <f t="shared" si="8"/>
        <v>54.39</v>
      </c>
      <c r="BZ6" s="21">
        <f t="shared" si="8"/>
        <v>48.98</v>
      </c>
      <c r="CA6" s="20" t="str">
        <f>IF(CA7="","",IF(CA7="-","【-】","【"&amp;SUBSTITUTE(TEXT(CA7,"#,##0.00"),"-","△")&amp;"】"))</f>
        <v>【41.91】</v>
      </c>
      <c r="CB6" s="21">
        <f>IF(CB7="",NA(),CB7)</f>
        <v>469.11</v>
      </c>
      <c r="CC6" s="21">
        <f t="shared" ref="CC6:CK6" si="9">IF(CC7="",NA(),CC7)</f>
        <v>453.78</v>
      </c>
      <c r="CD6" s="21">
        <f t="shared" si="9"/>
        <v>459</v>
      </c>
      <c r="CE6" s="21">
        <f t="shared" si="9"/>
        <v>465.35</v>
      </c>
      <c r="CF6" s="21">
        <f t="shared" si="9"/>
        <v>501.67</v>
      </c>
      <c r="CG6" s="21">
        <f t="shared" si="9"/>
        <v>400.44</v>
      </c>
      <c r="CH6" s="21">
        <f t="shared" si="9"/>
        <v>417.56</v>
      </c>
      <c r="CI6" s="21">
        <f t="shared" si="9"/>
        <v>449.72</v>
      </c>
      <c r="CJ6" s="21">
        <f t="shared" si="9"/>
        <v>318.06</v>
      </c>
      <c r="CK6" s="21">
        <f t="shared" si="9"/>
        <v>362.51</v>
      </c>
      <c r="CL6" s="20" t="str">
        <f>IF(CL7="","",IF(CL7="-","【-】","【"&amp;SUBSTITUTE(TEXT(CL7,"#,##0.00"),"-","△")&amp;"】"))</f>
        <v>【420.17】</v>
      </c>
      <c r="CM6" s="21">
        <f>IF(CM7="",NA(),CM7)</f>
        <v>33.99</v>
      </c>
      <c r="CN6" s="21">
        <f t="shared" ref="CN6:CV6" si="10">IF(CN7="",NA(),CN7)</f>
        <v>34.61</v>
      </c>
      <c r="CO6" s="21">
        <f t="shared" si="10"/>
        <v>34.25</v>
      </c>
      <c r="CP6" s="21">
        <f t="shared" si="10"/>
        <v>33.68</v>
      </c>
      <c r="CQ6" s="21">
        <f t="shared" si="10"/>
        <v>32.85</v>
      </c>
      <c r="CR6" s="21">
        <f t="shared" si="10"/>
        <v>32.229999999999997</v>
      </c>
      <c r="CS6" s="21">
        <f t="shared" si="10"/>
        <v>32.479999999999997</v>
      </c>
      <c r="CT6" s="21">
        <f t="shared" si="10"/>
        <v>30.19</v>
      </c>
      <c r="CU6" s="21">
        <f t="shared" si="10"/>
        <v>40.11</v>
      </c>
      <c r="CV6" s="21">
        <f t="shared" si="10"/>
        <v>37.67</v>
      </c>
      <c r="CW6" s="20" t="str">
        <f>IF(CW7="","",IF(CW7="-","【-】","【"&amp;SUBSTITUTE(TEXT(CW7,"#,##0.00"),"-","△")&amp;"】"))</f>
        <v>【29.92】</v>
      </c>
      <c r="CX6" s="21">
        <f>IF(CX7="",NA(),CX7)</f>
        <v>87.54</v>
      </c>
      <c r="CY6" s="21">
        <f t="shared" ref="CY6:DG6" si="11">IF(CY7="",NA(),CY7)</f>
        <v>88.36</v>
      </c>
      <c r="CZ6" s="21">
        <f t="shared" si="11"/>
        <v>88.81</v>
      </c>
      <c r="DA6" s="21">
        <f t="shared" si="11"/>
        <v>89.74</v>
      </c>
      <c r="DB6" s="21">
        <f t="shared" si="11"/>
        <v>89.6</v>
      </c>
      <c r="DC6" s="21">
        <f t="shared" si="11"/>
        <v>80.8</v>
      </c>
      <c r="DD6" s="21">
        <f t="shared" si="11"/>
        <v>79.2</v>
      </c>
      <c r="DE6" s="21">
        <f t="shared" si="11"/>
        <v>79.09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0">
        <f t="shared" si="14"/>
        <v>0</v>
      </c>
      <c r="EN6" s="21">
        <f t="shared" si="14"/>
        <v>0.02</v>
      </c>
      <c r="EO6" s="20" t="str">
        <f>IF(EO7="","",IF(EO7="-","【-】","【"&amp;SUBSTITUTE(TEXT(EO7,"#,##0.00"),"-","△")&amp;"】"))</f>
        <v>【0.01】</v>
      </c>
    </row>
    <row r="7" spans="1:145" s="22" customFormat="1" x14ac:dyDescent="0.15">
      <c r="A7" s="14"/>
      <c r="B7" s="23">
        <v>2022</v>
      </c>
      <c r="C7" s="23">
        <v>422011</v>
      </c>
      <c r="D7" s="23">
        <v>47</v>
      </c>
      <c r="E7" s="23">
        <v>17</v>
      </c>
      <c r="F7" s="23">
        <v>6</v>
      </c>
      <c r="G7" s="23">
        <v>0</v>
      </c>
      <c r="H7" s="23" t="s">
        <v>97</v>
      </c>
      <c r="I7" s="23" t="s">
        <v>98</v>
      </c>
      <c r="J7" s="23" t="s">
        <v>99</v>
      </c>
      <c r="K7" s="23" t="s">
        <v>100</v>
      </c>
      <c r="L7" s="23" t="s">
        <v>101</v>
      </c>
      <c r="M7" s="23" t="s">
        <v>102</v>
      </c>
      <c r="N7" s="24" t="s">
        <v>103</v>
      </c>
      <c r="O7" s="24" t="s">
        <v>104</v>
      </c>
      <c r="P7" s="24">
        <v>0.54</v>
      </c>
      <c r="Q7" s="24">
        <v>87.2</v>
      </c>
      <c r="R7" s="24">
        <v>3300</v>
      </c>
      <c r="S7" s="24">
        <v>401195</v>
      </c>
      <c r="T7" s="24">
        <v>405.69</v>
      </c>
      <c r="U7" s="24">
        <v>988.92</v>
      </c>
      <c r="V7" s="24">
        <v>2173</v>
      </c>
      <c r="W7" s="24">
        <v>1.4</v>
      </c>
      <c r="X7" s="24">
        <v>1552.14</v>
      </c>
      <c r="Y7" s="24">
        <v>57.61</v>
      </c>
      <c r="Z7" s="24">
        <v>60.7</v>
      </c>
      <c r="AA7" s="24">
        <v>57.63</v>
      </c>
      <c r="AB7" s="24">
        <v>57.13</v>
      </c>
      <c r="AC7" s="24">
        <v>54.67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623.87</v>
      </c>
      <c r="BG7" s="24">
        <v>205.77</v>
      </c>
      <c r="BH7" s="24">
        <v>218.97</v>
      </c>
      <c r="BI7" s="24">
        <v>185.63</v>
      </c>
      <c r="BJ7" s="24">
        <v>146.81</v>
      </c>
      <c r="BK7" s="24">
        <v>1006.65</v>
      </c>
      <c r="BL7" s="24">
        <v>998.42</v>
      </c>
      <c r="BM7" s="24">
        <v>1095.52</v>
      </c>
      <c r="BN7" s="24">
        <v>733.23</v>
      </c>
      <c r="BO7" s="24">
        <v>607.88</v>
      </c>
      <c r="BP7" s="24">
        <v>1078.44</v>
      </c>
      <c r="BQ7" s="24">
        <v>44.97</v>
      </c>
      <c r="BR7" s="24">
        <v>48.43</v>
      </c>
      <c r="BS7" s="24">
        <v>43.81</v>
      </c>
      <c r="BT7" s="24">
        <v>44.99</v>
      </c>
      <c r="BU7" s="24">
        <v>42.95</v>
      </c>
      <c r="BV7" s="24">
        <v>43.43</v>
      </c>
      <c r="BW7" s="24">
        <v>41.41</v>
      </c>
      <c r="BX7" s="24">
        <v>39.64</v>
      </c>
      <c r="BY7" s="24">
        <v>54.39</v>
      </c>
      <c r="BZ7" s="24">
        <v>48.98</v>
      </c>
      <c r="CA7" s="24">
        <v>41.91</v>
      </c>
      <c r="CB7" s="24">
        <v>469.11</v>
      </c>
      <c r="CC7" s="24">
        <v>453.78</v>
      </c>
      <c r="CD7" s="24">
        <v>459</v>
      </c>
      <c r="CE7" s="24">
        <v>465.35</v>
      </c>
      <c r="CF7" s="24">
        <v>501.67</v>
      </c>
      <c r="CG7" s="24">
        <v>400.44</v>
      </c>
      <c r="CH7" s="24">
        <v>417.56</v>
      </c>
      <c r="CI7" s="24">
        <v>449.72</v>
      </c>
      <c r="CJ7" s="24">
        <v>318.06</v>
      </c>
      <c r="CK7" s="24">
        <v>362.51</v>
      </c>
      <c r="CL7" s="24">
        <v>420.17</v>
      </c>
      <c r="CM7" s="24">
        <v>33.99</v>
      </c>
      <c r="CN7" s="24">
        <v>34.61</v>
      </c>
      <c r="CO7" s="24">
        <v>34.25</v>
      </c>
      <c r="CP7" s="24">
        <v>33.68</v>
      </c>
      <c r="CQ7" s="24">
        <v>32.85</v>
      </c>
      <c r="CR7" s="24">
        <v>32.229999999999997</v>
      </c>
      <c r="CS7" s="24">
        <v>32.479999999999997</v>
      </c>
      <c r="CT7" s="24">
        <v>30.19</v>
      </c>
      <c r="CU7" s="24">
        <v>40.11</v>
      </c>
      <c r="CV7" s="24">
        <v>37.67</v>
      </c>
      <c r="CW7" s="24">
        <v>29.92</v>
      </c>
      <c r="CX7" s="24">
        <v>87.54</v>
      </c>
      <c r="CY7" s="24">
        <v>88.36</v>
      </c>
      <c r="CZ7" s="24">
        <v>88.81</v>
      </c>
      <c r="DA7" s="24">
        <v>89.74</v>
      </c>
      <c r="DB7" s="24">
        <v>89.6</v>
      </c>
      <c r="DC7" s="24">
        <v>80.8</v>
      </c>
      <c r="DD7" s="24">
        <v>79.2</v>
      </c>
      <c r="DE7" s="24">
        <v>79.09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2024-01-18T05:15:16Z</cp:lastPrinted>
  <dcterms:created xsi:type="dcterms:W3CDTF">2023-12-12T02:58:05Z</dcterms:created>
  <dcterms:modified xsi:type="dcterms:W3CDTF">2024-01-31T05:45:30Z</dcterms:modified>
  <cp:category/>
</cp:coreProperties>
</file>